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Учебные планы 2023-2024\"/>
    </mc:Choice>
  </mc:AlternateContent>
  <xr:revisionPtr revIDLastSave="0" documentId="8_{DD1FE826-80FF-42EB-96EA-26BBD5D253F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 курс прием 2021-22г." sheetId="3" r:id="rId1"/>
    <sheet name="Рабочий вариант  прием 21-22г." sheetId="4" r:id="rId2"/>
  </sheets>
  <definedNames>
    <definedName name="_xlnm.Print_Area" localSheetId="0">'1 курс прием 2021-22г.'!$A$1:$U$82</definedName>
    <definedName name="_xlnm.Print_Area" localSheetId="1">'Рабочий вариант  прием 21-22г.'!$A$1:$U$82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9" i="4" l="1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T59" i="4"/>
  <c r="S59" i="4"/>
  <c r="S54" i="4" s="1"/>
  <c r="R59" i="4"/>
  <c r="Q59" i="4"/>
  <c r="P59" i="4"/>
  <c r="P54" i="4" s="1"/>
  <c r="P29" i="4" s="1"/>
  <c r="P9" i="4" s="1"/>
  <c r="O59" i="4"/>
  <c r="N59" i="4"/>
  <c r="M59" i="4"/>
  <c r="M54" i="4" s="1"/>
  <c r="L59" i="4"/>
  <c r="L54" i="4" s="1"/>
  <c r="K59" i="4"/>
  <c r="J59" i="4"/>
  <c r="I59" i="4"/>
  <c r="I54" i="4" s="1"/>
  <c r="I29" i="4" s="1"/>
  <c r="H59" i="4"/>
  <c r="H54" i="4" s="1"/>
  <c r="H29" i="4" s="1"/>
  <c r="G59" i="4"/>
  <c r="F59" i="4"/>
  <c r="E59" i="4"/>
  <c r="E54" i="4" s="1"/>
  <c r="E29" i="4" s="1"/>
  <c r="T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F54" i="4" s="1"/>
  <c r="E55" i="4"/>
  <c r="R54" i="4"/>
  <c r="N54" i="4"/>
  <c r="J54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T30" i="4"/>
  <c r="S30" i="4"/>
  <c r="R30" i="4"/>
  <c r="Q30" i="4"/>
  <c r="P30" i="4"/>
  <c r="O30" i="4"/>
  <c r="N30" i="4"/>
  <c r="M30" i="4"/>
  <c r="L30" i="4"/>
  <c r="K30" i="4"/>
  <c r="J30" i="4"/>
  <c r="J29" i="4" s="1"/>
  <c r="I30" i="4"/>
  <c r="H30" i="4"/>
  <c r="G30" i="4"/>
  <c r="F30" i="4"/>
  <c r="E30" i="4"/>
  <c r="R29" i="4"/>
  <c r="L29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T10" i="4"/>
  <c r="S10" i="4"/>
  <c r="R10" i="4"/>
  <c r="R75" i="4" s="1"/>
  <c r="Q10" i="4"/>
  <c r="P10" i="4"/>
  <c r="O10" i="4"/>
  <c r="N10" i="4"/>
  <c r="N75" i="4" s="1"/>
  <c r="M10" i="4"/>
  <c r="M75" i="4" s="1"/>
  <c r="L10" i="4"/>
  <c r="K10" i="4"/>
  <c r="J10" i="4"/>
  <c r="J75" i="4" s="1"/>
  <c r="I10" i="4"/>
  <c r="I75" i="4" s="1"/>
  <c r="H10" i="4"/>
  <c r="G10" i="4"/>
  <c r="F10" i="4"/>
  <c r="E10" i="4"/>
  <c r="E75" i="4" s="1"/>
  <c r="L10" i="3"/>
  <c r="R9" i="4" l="1"/>
  <c r="Q54" i="4"/>
  <c r="Q29" i="4" s="1"/>
  <c r="Q9" i="4" s="1"/>
  <c r="M9" i="4"/>
  <c r="K29" i="4"/>
  <c r="T54" i="4"/>
  <c r="T29" i="4" s="1"/>
  <c r="T9" i="4" s="1"/>
  <c r="N9" i="4"/>
  <c r="L75" i="4"/>
  <c r="F29" i="4"/>
  <c r="F75" i="4" s="1"/>
  <c r="G54" i="4"/>
  <c r="G29" i="4" s="1"/>
  <c r="K54" i="4"/>
  <c r="O54" i="4"/>
  <c r="O29" i="4" s="1"/>
  <c r="O9" i="4" s="1"/>
  <c r="S29" i="4"/>
  <c r="S9" i="4" s="1"/>
  <c r="K9" i="4"/>
  <c r="K75" i="4"/>
  <c r="H75" i="4"/>
  <c r="P75" i="4"/>
  <c r="O75" i="4"/>
  <c r="E9" i="4"/>
  <c r="I9" i="4"/>
  <c r="J9" i="4"/>
  <c r="H9" i="4"/>
  <c r="L29" i="3"/>
  <c r="L75" i="3" s="1"/>
  <c r="J69" i="3"/>
  <c r="K69" i="3"/>
  <c r="L69" i="3"/>
  <c r="M69" i="3"/>
  <c r="N69" i="3"/>
  <c r="J63" i="3"/>
  <c r="K63" i="3"/>
  <c r="L63" i="3"/>
  <c r="M63" i="3"/>
  <c r="N63" i="3"/>
  <c r="J59" i="3"/>
  <c r="K59" i="3"/>
  <c r="L59" i="3"/>
  <c r="L54" i="3" s="1"/>
  <c r="M59" i="3"/>
  <c r="N59" i="3"/>
  <c r="J55" i="3"/>
  <c r="K55" i="3"/>
  <c r="L55" i="3"/>
  <c r="M55" i="3"/>
  <c r="N55" i="3"/>
  <c r="J38" i="3"/>
  <c r="K38" i="3"/>
  <c r="L38" i="3"/>
  <c r="M38" i="3"/>
  <c r="N38" i="3"/>
  <c r="J36" i="3"/>
  <c r="K36" i="3"/>
  <c r="L36" i="3"/>
  <c r="M36" i="3"/>
  <c r="N36" i="3"/>
  <c r="J30" i="3"/>
  <c r="K30" i="3"/>
  <c r="L30" i="3"/>
  <c r="M30" i="3"/>
  <c r="N30" i="3"/>
  <c r="K10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E26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F11" i="3"/>
  <c r="F10" i="3" s="1"/>
  <c r="G11" i="3"/>
  <c r="H11" i="3"/>
  <c r="I11" i="3"/>
  <c r="J11" i="3"/>
  <c r="J10" i="3" s="1"/>
  <c r="K11" i="3"/>
  <c r="L11" i="3"/>
  <c r="M11" i="3"/>
  <c r="N11" i="3"/>
  <c r="O11" i="3"/>
  <c r="P11" i="3"/>
  <c r="Q11" i="3"/>
  <c r="R11" i="3"/>
  <c r="R10" i="3" s="1"/>
  <c r="S11" i="3"/>
  <c r="S10" i="3" s="1"/>
  <c r="T11" i="3"/>
  <c r="G75" i="4" l="1"/>
  <c r="G9" i="4"/>
  <c r="S75" i="4"/>
  <c r="T75" i="4"/>
  <c r="G10" i="3"/>
  <c r="O10" i="3"/>
  <c r="F9" i="4"/>
  <c r="Q75" i="4"/>
  <c r="Q10" i="3"/>
  <c r="P10" i="3"/>
  <c r="M54" i="3"/>
  <c r="I10" i="3"/>
  <c r="N10" i="3"/>
  <c r="N75" i="3" s="1"/>
  <c r="H10" i="3"/>
  <c r="M10" i="3"/>
  <c r="N54" i="3"/>
  <c r="T10" i="3"/>
  <c r="N9" i="3" l="1"/>
  <c r="M9" i="3"/>
  <c r="M75" i="3"/>
  <c r="F69" i="3"/>
  <c r="G69" i="3"/>
  <c r="H69" i="3"/>
  <c r="I69" i="3"/>
  <c r="E69" i="3"/>
  <c r="E55" i="3" l="1"/>
  <c r="I63" i="3" l="1"/>
  <c r="H63" i="3"/>
  <c r="G63" i="3"/>
  <c r="F63" i="3"/>
  <c r="I59" i="3"/>
  <c r="H59" i="3"/>
  <c r="G59" i="3"/>
  <c r="F59" i="3"/>
  <c r="I55" i="3"/>
  <c r="H55" i="3"/>
  <c r="G55" i="3"/>
  <c r="F55" i="3"/>
  <c r="F38" i="3" l="1"/>
  <c r="G38" i="3"/>
  <c r="H38" i="3"/>
  <c r="I38" i="3"/>
  <c r="E38" i="3"/>
  <c r="F36" i="3"/>
  <c r="G36" i="3"/>
  <c r="H36" i="3"/>
  <c r="I36" i="3"/>
  <c r="E36" i="3"/>
  <c r="F30" i="3"/>
  <c r="G30" i="3"/>
  <c r="H30" i="3"/>
  <c r="I30" i="3"/>
  <c r="E30" i="3"/>
  <c r="F54" i="3" l="1"/>
  <c r="F29" i="3" s="1"/>
  <c r="G54" i="3"/>
  <c r="G29" i="3" s="1"/>
  <c r="H54" i="3"/>
  <c r="H29" i="3" s="1"/>
  <c r="I54" i="3"/>
  <c r="I29" i="3" s="1"/>
  <c r="J54" i="3"/>
  <c r="J29" i="3" s="1"/>
  <c r="K54" i="3"/>
  <c r="K29" i="3" s="1"/>
  <c r="E63" i="3"/>
  <c r="E59" i="3"/>
  <c r="P69" i="3"/>
  <c r="Q69" i="3"/>
  <c r="R69" i="3"/>
  <c r="S69" i="3"/>
  <c r="T69" i="3"/>
  <c r="O69" i="3"/>
  <c r="P63" i="3"/>
  <c r="Q63" i="3"/>
  <c r="R63" i="3"/>
  <c r="S63" i="3"/>
  <c r="T63" i="3"/>
  <c r="O63" i="3"/>
  <c r="P59" i="3"/>
  <c r="Q59" i="3"/>
  <c r="R59" i="3"/>
  <c r="S59" i="3"/>
  <c r="T59" i="3"/>
  <c r="O59" i="3"/>
  <c r="P55" i="3"/>
  <c r="Q55" i="3"/>
  <c r="R55" i="3"/>
  <c r="T55" i="3"/>
  <c r="O55" i="3"/>
  <c r="O54" i="3" s="1"/>
  <c r="H75" i="3" l="1"/>
  <c r="H9" i="3"/>
  <c r="K75" i="3"/>
  <c r="K9" i="3"/>
  <c r="G9" i="3"/>
  <c r="G75" i="3"/>
  <c r="J9" i="3"/>
  <c r="J75" i="3"/>
  <c r="F75" i="3"/>
  <c r="F9" i="3"/>
  <c r="I75" i="3"/>
  <c r="I9" i="3"/>
  <c r="E54" i="3"/>
  <c r="E29" i="3" s="1"/>
  <c r="T54" i="3"/>
  <c r="S54" i="3"/>
  <c r="R54" i="3"/>
  <c r="Q54" i="3"/>
  <c r="P54" i="3"/>
  <c r="T38" i="3"/>
  <c r="S38" i="3"/>
  <c r="R38" i="3"/>
  <c r="Q38" i="3"/>
  <c r="P38" i="3"/>
  <c r="O38" i="3"/>
  <c r="T36" i="3"/>
  <c r="S36" i="3"/>
  <c r="R36" i="3"/>
  <c r="Q36" i="3"/>
  <c r="P36" i="3"/>
  <c r="O36" i="3"/>
  <c r="T30" i="3"/>
  <c r="S30" i="3"/>
  <c r="R30" i="3"/>
  <c r="Q30" i="3"/>
  <c r="P30" i="3"/>
  <c r="O30" i="3"/>
  <c r="E21" i="3"/>
  <c r="E11" i="3"/>
  <c r="E10" i="3" l="1"/>
  <c r="E75" i="3"/>
  <c r="E9" i="3"/>
  <c r="O29" i="3"/>
  <c r="T29" i="3"/>
  <c r="Q29" i="3"/>
  <c r="S29" i="3"/>
  <c r="P29" i="3"/>
  <c r="R29" i="3"/>
  <c r="S9" i="3" l="1"/>
  <c r="S75" i="3"/>
  <c r="T9" i="3"/>
  <c r="T75" i="3"/>
  <c r="Q75" i="3"/>
  <c r="Q9" i="3"/>
  <c r="R75" i="3"/>
  <c r="R9" i="3"/>
  <c r="P75" i="3"/>
  <c r="P9" i="3"/>
  <c r="O75" i="3"/>
  <c r="O9" i="3"/>
</calcChain>
</file>

<file path=xl/sharedStrings.xml><?xml version="1.0" encoding="utf-8"?>
<sst xmlns="http://schemas.openxmlformats.org/spreadsheetml/2006/main" count="494" uniqueCount="215">
  <si>
    <t>Индекс</t>
  </si>
  <si>
    <t>Наименование учебных  циклов, дисциплин,  МДК, профессиональных модулей, практик</t>
  </si>
  <si>
    <t>Формы промежуточной аттестации</t>
  </si>
  <si>
    <t>I курс</t>
  </si>
  <si>
    <t>II курс</t>
  </si>
  <si>
    <t>III курс</t>
  </si>
  <si>
    <t>IV курс</t>
  </si>
  <si>
    <t>1 сем.</t>
  </si>
  <si>
    <t>2 сем.</t>
  </si>
  <si>
    <t>3 сем.</t>
  </si>
  <si>
    <t>4 сем.</t>
  </si>
  <si>
    <t>5 сем.</t>
  </si>
  <si>
    <t>6 сем.</t>
  </si>
  <si>
    <t>7 сем.</t>
  </si>
  <si>
    <t>8 сем.</t>
  </si>
  <si>
    <t>курсовых работ (проектов)</t>
  </si>
  <si>
    <t>Э, Э</t>
  </si>
  <si>
    <t>Иностранный язык</t>
  </si>
  <si>
    <t>-, ДЗ</t>
  </si>
  <si>
    <t>Математика</t>
  </si>
  <si>
    <t>История</t>
  </si>
  <si>
    <t>Физическая культура</t>
  </si>
  <si>
    <t>Информатика</t>
  </si>
  <si>
    <t>ОГСЭ.00</t>
  </si>
  <si>
    <t>ОГСЭ.01</t>
  </si>
  <si>
    <t>ОГСЭ.02</t>
  </si>
  <si>
    <t>ОГСЭ.03</t>
  </si>
  <si>
    <t>-,-,-,-,-,ДЗ</t>
  </si>
  <si>
    <t>ОГСЭ.04</t>
  </si>
  <si>
    <t>ОГСЭ.05</t>
  </si>
  <si>
    <t>ЕН.00</t>
  </si>
  <si>
    <t>ЕН.01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</si>
  <si>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</si>
  <si>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</si>
  <si>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</si>
  <si>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</si>
  <si>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</si>
  <si>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</si>
  <si>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</si>
  <si>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</si>
  <si>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</si>
  <si>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</si>
  <si>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Безопасность жизнедеятельности</t>
  </si>
  <si>
    <t>ОП.10</t>
  </si>
  <si>
    <t>ПМ.00</t>
  </si>
  <si>
    <t>ПМ.01</t>
  </si>
  <si>
    <t>МДК.01.01</t>
  </si>
  <si>
    <t>Учебная практика</t>
  </si>
  <si>
    <t>ПМ.02</t>
  </si>
  <si>
    <t>МДК.02.01</t>
  </si>
  <si>
    <t>УП.02</t>
  </si>
  <si>
    <t>ПМ.03</t>
  </si>
  <si>
    <t>МДК.03.01</t>
  </si>
  <si>
    <t>УП.03</t>
  </si>
  <si>
    <t>ПП.03</t>
  </si>
  <si>
    <t>ПМ.04</t>
  </si>
  <si>
    <t>МДК.04.01</t>
  </si>
  <si>
    <t>Всего</t>
  </si>
  <si>
    <t>дисциплин и МДК</t>
  </si>
  <si>
    <t>учебной практики</t>
  </si>
  <si>
    <t>производственные практики</t>
  </si>
  <si>
    <t>Преддипломная практика</t>
  </si>
  <si>
    <t>экзаменов</t>
  </si>
  <si>
    <t>дифф. зачетов</t>
  </si>
  <si>
    <t>зачетов</t>
  </si>
  <si>
    <t>Учебная нагрузка обучающихся  (час)</t>
  </si>
  <si>
    <t>самостоятельная</t>
  </si>
  <si>
    <t>Основы безопасности жизнедеятельности</t>
  </si>
  <si>
    <t>ОП.11</t>
  </si>
  <si>
    <t>ОП.13</t>
  </si>
  <si>
    <t>Государственная итоговая аттестация</t>
  </si>
  <si>
    <t>2. План учебного процесса</t>
  </si>
  <si>
    <t>Общеобразовательный учебный цикл</t>
  </si>
  <si>
    <t>ПДП</t>
  </si>
  <si>
    <t>Производственная практика (преддипломная)</t>
  </si>
  <si>
    <t>ГИА</t>
  </si>
  <si>
    <t>з, ДЗ</t>
  </si>
  <si>
    <t>4ДЗ</t>
  </si>
  <si>
    <t>з/з/з/з/з/ДЗ</t>
  </si>
  <si>
    <t>ОДБ.00</t>
  </si>
  <si>
    <t>Базовые дисциплины</t>
  </si>
  <si>
    <t>Русский язык</t>
  </si>
  <si>
    <t>Литература</t>
  </si>
  <si>
    <t>ОДБ.01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</si>
  <si>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</si>
  <si>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</si>
  <si>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</si>
  <si>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</si>
  <si>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</si>
  <si>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</si>
  <si>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</si>
  <si>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ОДУ.01</t>
  </si>
  <si>
    <t>ОДУ.02</t>
  </si>
  <si>
    <t>ОДУ.03</t>
  </si>
  <si>
    <t>ОП.14</t>
  </si>
  <si>
    <t>-,-,-,-,-,Э</t>
  </si>
  <si>
    <t>Учебные дисциплины на углубленном уровне изучения</t>
  </si>
  <si>
    <t>-,-,-,ДЗ,-,-</t>
  </si>
  <si>
    <t>Объем образовательной нагрузки</t>
  </si>
  <si>
    <t>Во взаимодействии с преподавателем</t>
  </si>
  <si>
    <t>Всего учебных занятий</t>
  </si>
  <si>
    <t>Теоретическое обучение</t>
  </si>
  <si>
    <t xml:space="preserve"> лабораторных  и практических  занятий</t>
  </si>
  <si>
    <t xml:space="preserve">По практике производственной и учебной </t>
  </si>
  <si>
    <t>Промежуточная аттестация</t>
  </si>
  <si>
    <t>Нагрузка на дисциплины и МДК</t>
  </si>
  <si>
    <t xml:space="preserve">в т.ч. по дисциплинам и МДК </t>
  </si>
  <si>
    <t>Распределение  учебной  нагрузки по курсам и семестрам (час.в семестр)</t>
  </si>
  <si>
    <t>0.00</t>
  </si>
  <si>
    <t>Э,Э</t>
  </si>
  <si>
    <t>Естествознание</t>
  </si>
  <si>
    <t>Экономика</t>
  </si>
  <si>
    <t>ОДУ.04</t>
  </si>
  <si>
    <t>Право</t>
  </si>
  <si>
    <t>Астрономия</t>
  </si>
  <si>
    <t>Профессиональная подготовка</t>
  </si>
  <si>
    <t>Общий гуманитарный и социально-экономический   цикл</t>
  </si>
  <si>
    <t>Иностранный язык в профессиональной деятельности</t>
  </si>
  <si>
    <t>Психология общения</t>
  </si>
  <si>
    <t>Математический и общий естественнонаучный   цикл</t>
  </si>
  <si>
    <t>Общепрофессиональный цикл</t>
  </si>
  <si>
    <t>Профессиональный цикл</t>
  </si>
  <si>
    <t>УП.01</t>
  </si>
  <si>
    <t>Производственная практика (по профилю специальности)</t>
  </si>
  <si>
    <t>МДК.02.02</t>
  </si>
  <si>
    <t>МДК.03.02</t>
  </si>
  <si>
    <t>МДК.03.03</t>
  </si>
  <si>
    <t>УП.04</t>
  </si>
  <si>
    <t xml:space="preserve">Основы философии </t>
  </si>
  <si>
    <t>Информатика и информационные технологии в профессиональной деятельности</t>
  </si>
  <si>
    <t>Сервисная деятельность</t>
  </si>
  <si>
    <t>История изобразительного искусства</t>
  </si>
  <si>
    <t>Рисунок и живопись</t>
  </si>
  <si>
    <t>Эстетика</t>
  </si>
  <si>
    <t>Санитария и гигиена парикмахерских услуг</t>
  </si>
  <si>
    <t>Основы анатомии и физиологии кожи и волос</t>
  </si>
  <si>
    <t>Материаловедение</t>
  </si>
  <si>
    <t>Пластическая анатомия</t>
  </si>
  <si>
    <t>Цветоведение</t>
  </si>
  <si>
    <t>Экономика организации</t>
  </si>
  <si>
    <t>ОП.12</t>
  </si>
  <si>
    <t>Основы предпринимательской деятельности</t>
  </si>
  <si>
    <t>ОП.15</t>
  </si>
  <si>
    <t>Предоставление современных парикмахерских услуг</t>
  </si>
  <si>
    <t>Современные технологии парикмахерского искусства</t>
  </si>
  <si>
    <t>Подбор и выполнение причесок различного назначения, с учетом потребностей клиента</t>
  </si>
  <si>
    <t>Технология выполнения постижерных изделий из натуральных и искусственных волос</t>
  </si>
  <si>
    <t>Моделирование  причесок различного направленияи  с учетом актуальных тенденций моды</t>
  </si>
  <si>
    <t>-,-,-,-,ДЗ,-</t>
  </si>
  <si>
    <t>Создание имиджа, разработка и выполнение художественного образа на основании заказа</t>
  </si>
  <si>
    <t>Стандартизация и подтверждение соответствия</t>
  </si>
  <si>
    <t>Основы маркетинга сферы услуг</t>
  </si>
  <si>
    <t>Выполнение работ по  профессии Парикмахер</t>
  </si>
  <si>
    <t>Технология выполнения типовых парикмахерских услуг</t>
  </si>
  <si>
    <t>-,ДЗ</t>
  </si>
  <si>
    <t>Технология фейс-арта</t>
  </si>
  <si>
    <t>Технология косметических услуг</t>
  </si>
  <si>
    <t>16 нед 576 час</t>
  </si>
  <si>
    <t>23 нед 828 час</t>
  </si>
  <si>
    <t>9 нед 324 час</t>
  </si>
  <si>
    <t>10,5 нед 378 час</t>
  </si>
  <si>
    <t>13,5 нед 486 час</t>
  </si>
  <si>
    <t>17 нед 612 час</t>
  </si>
  <si>
    <t>12нед 432 час</t>
  </si>
  <si>
    <t>ДЗ,-,-,-,-,-</t>
  </si>
  <si>
    <t>-,-,-, ДЗ,-,-</t>
  </si>
  <si>
    <t>-,-,-,-,Э,-</t>
  </si>
  <si>
    <t>-,Э,-,-,-,-</t>
  </si>
  <si>
    <t>Э,-,-,-,-,-</t>
  </si>
  <si>
    <t>-,ДЗ,-,-,-,-</t>
  </si>
  <si>
    <t>-,-, ДЗ,-,-,-</t>
  </si>
  <si>
    <t>-,-,-,-,-,Эм</t>
  </si>
  <si>
    <t>-,-,-,Эк,-,-</t>
  </si>
  <si>
    <t>-,-,Эм,-,-,-</t>
  </si>
  <si>
    <t>-,-,-,-,Эм,-</t>
  </si>
  <si>
    <t>1Э</t>
  </si>
  <si>
    <t>-</t>
  </si>
  <si>
    <t>144</t>
  </si>
  <si>
    <t>216</t>
  </si>
  <si>
    <t>3Эм/1Эк/6Э/29ДЗ</t>
  </si>
  <si>
    <t>5Э/10ДЗ</t>
  </si>
  <si>
    <t>3Эм/1Эк/15ДЗ</t>
  </si>
  <si>
    <t>Способы поиска работы и трудоустройства/ Социальная адаптация и основы социально-правовых знаний</t>
  </si>
  <si>
    <t xml:space="preserve">Выпускная квалификационная работа.  Дипломная работа. </t>
  </si>
  <si>
    <t>Государственный экзамен  (демонстрационный экзамен)</t>
  </si>
  <si>
    <t>-, Э</t>
  </si>
  <si>
    <t>2Э/3ДЗ</t>
  </si>
  <si>
    <t>Выполнение  выпускной квалификационной работы с  18.05. по  14.06.  (всего 4 недели)</t>
  </si>
  <si>
    <t>Защита   выпускной квалификационной работы и демонстрационный экзамен с 15.06. по 28.06. (всего 2 недели)</t>
  </si>
  <si>
    <t>Стилистика и создание имиджа                            р.1 Стилистика прически                                                      2. Стилистика в одежде                                                    3. Основы визажного искусства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</si>
  <si>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</si>
  <si>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МДК.01.02</t>
  </si>
  <si>
    <t>Профессиональное  использование цифровых ресурсов в парикмахерском искусстве</t>
  </si>
  <si>
    <r>
      <rPr>
        <b/>
        <sz val="16"/>
        <color indexed="55"/>
        <rFont val="Times New Roman"/>
        <family val="1"/>
        <charset val="204"/>
      </rPr>
      <t>43.02.13 Технология парикмахерского искусства</t>
    </r>
    <r>
      <rPr>
        <b/>
        <sz val="14"/>
        <color indexed="55"/>
        <rFont val="Times New Roman"/>
        <family val="1"/>
        <charset val="204"/>
      </rPr>
      <t xml:space="preserve">  (начало подготовки 2021-2022 уч. год)</t>
    </r>
  </si>
  <si>
    <t>Родная литература</t>
  </si>
  <si>
    <t>ОДБ.09</t>
  </si>
  <si>
    <t>ОДБ.10</t>
  </si>
  <si>
    <t>ОДД.00</t>
  </si>
  <si>
    <t>Дополнительные учебные дисциплины</t>
  </si>
  <si>
    <t>ОДД.01</t>
  </si>
  <si>
    <t>Основы проектной деятельности (индивидуальный проект)</t>
  </si>
  <si>
    <t>ПА</t>
  </si>
  <si>
    <t>ДЗ,-</t>
  </si>
  <si>
    <t>1ДЗ</t>
  </si>
  <si>
    <t>3Э/6ДЗ</t>
  </si>
  <si>
    <t>3Эм/1Эк/11Э/39ДЗ</t>
  </si>
  <si>
    <t>ОДУ.00</t>
  </si>
  <si>
    <t>преддипломная практика</t>
  </si>
  <si>
    <t>Стилистика и создание имиджа                            р.1 Стилистика прически                                                     р.2. Стилистика в одежде                                                    р.3. Основы визажного искусства</t>
  </si>
  <si>
    <t>3Эм/1Эк/7Э/25ДЗ</t>
  </si>
  <si>
    <t>6Э/9ДЗ</t>
  </si>
  <si>
    <t>3Эм/1Эк/12ДЗ</t>
  </si>
  <si>
    <t>3Эм/1Эк/12Э/35ДЗ</t>
  </si>
  <si>
    <t>-,-,-,-,ДЗ,-,-</t>
  </si>
  <si>
    <r>
      <rPr>
        <b/>
        <sz val="16"/>
        <color indexed="55"/>
        <rFont val="Times New Roman"/>
        <family val="1"/>
        <charset val="204"/>
      </rPr>
      <t>43.02.13 Технология парикмахерского искусства</t>
    </r>
    <r>
      <rPr>
        <b/>
        <sz val="14"/>
        <color indexed="55"/>
        <rFont val="Times New Roman"/>
        <family val="1"/>
        <charset val="204"/>
      </rPr>
      <t xml:space="preserve">  (начало подготовки 2022-2023 уч.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</si>
</sst>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14"/>
      <color indexed="55"/>
      <name val="Calibri"/>
      <family val="2"/>
      <charset val="204"/>
    </font>
    <font>
      <sz val="14"/>
      <color indexed="55"/>
      <name val="Times New Roman"/>
      <family val="1"/>
      <charset val="204"/>
    </font>
    <font>
      <sz val="12"/>
      <color indexed="55"/>
      <name val="Calibri"/>
      <family val="2"/>
      <charset val="204"/>
    </font>
    <font>
      <b/>
      <sz val="11"/>
      <color indexed="5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55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18"/>
      </patternFill>
    </fill>
    <fill>
      <patternFill patternType="solid">
        <fgColor indexed="47"/>
        <bgColor indexed="23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1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8" borderId="0" xfId="0" applyFill="1"/>
    <xf numFmtId="0" fontId="1" fillId="0" borderId="0" xfId="0" applyFont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0" fillId="0" borderId="11" xfId="0" applyBorder="1"/>
    <xf numFmtId="0" fontId="1" fillId="8" borderId="14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49" fontId="2" fillId="6" borderId="1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E6E0E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B3A2C7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1E1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W96"/>
  <sheetViews>
    <sheetView tabSelected="1" topLeftCell="A7" zoomScale="85" zoomScaleNormal="85" zoomScaleSheetLayoutView="70" workbookViewId="0">
      <selection activeCell="J25" sqref="J25"/>
    </sheetView>
  </sheetViews>
  <sheetFormatPr defaultColWidth="8.5703125" defaultRowHeight="15" x14ac:dyDescent="0.25"/>
  <cols>
    <col min="1" max="1" width="15.7109375" customWidth="1"/>
    <col min="2" max="2" width="49.28515625" customWidth="1"/>
    <col min="3" max="3" width="10.28515625" customWidth="1"/>
    <col min="4" max="4" width="11.42578125" customWidth="1"/>
    <col min="5" max="5" width="14.42578125" customWidth="1"/>
    <col min="6" max="6" width="12" customWidth="1"/>
    <col min="7" max="7" width="10.28515625" customWidth="1"/>
    <col min="8" max="11" width="11.28515625" customWidth="1"/>
    <col min="12" max="12" width="14.7109375" customWidth="1"/>
    <col min="13" max="13" width="9.85546875" customWidth="1"/>
    <col min="14" max="14" width="9.28515625" customWidth="1"/>
    <col min="15" max="15" width="9.85546875" customWidth="1"/>
    <col min="16" max="16" width="10.28515625" customWidth="1"/>
    <col min="17" max="17" width="10.85546875" customWidth="1"/>
    <col min="18" max="18" width="10.140625" customWidth="1"/>
    <col min="19" max="19" width="9.42578125" customWidth="1"/>
    <col min="20" max="20" width="9.28515625" customWidth="1"/>
  </cols>
  <sheetData>
    <row r="1" spans="1:23" ht="34.5" customHeight="1" thickBot="1" x14ac:dyDescent="0.35">
      <c r="B1" s="16" t="s">
        <v>71</v>
      </c>
      <c r="C1" s="79" t="s">
        <v>214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3" ht="18.75" customHeight="1" thickBot="1" x14ac:dyDescent="0.3">
      <c r="A2" s="102" t="s">
        <v>0</v>
      </c>
      <c r="B2" s="102" t="s">
        <v>1</v>
      </c>
      <c r="C2" s="85" t="s">
        <v>2</v>
      </c>
      <c r="D2" s="86"/>
      <c r="E2" s="98" t="s">
        <v>98</v>
      </c>
      <c r="F2" s="95" t="s">
        <v>65</v>
      </c>
      <c r="G2" s="96"/>
      <c r="H2" s="96"/>
      <c r="I2" s="96"/>
      <c r="J2" s="96"/>
      <c r="K2" s="96"/>
      <c r="L2" s="97"/>
      <c r="M2" s="94" t="s">
        <v>107</v>
      </c>
      <c r="N2" s="94"/>
      <c r="O2" s="94"/>
      <c r="P2" s="94"/>
      <c r="Q2" s="94"/>
      <c r="R2" s="94"/>
      <c r="S2" s="94"/>
      <c r="T2" s="94"/>
    </row>
    <row r="3" spans="1:23" ht="30" customHeight="1" thickBot="1" x14ac:dyDescent="0.3">
      <c r="A3" s="120"/>
      <c r="B3" s="120"/>
      <c r="C3" s="87"/>
      <c r="D3" s="88"/>
      <c r="E3" s="99"/>
      <c r="F3" s="98" t="s">
        <v>66</v>
      </c>
      <c r="G3" s="95" t="s">
        <v>99</v>
      </c>
      <c r="H3" s="96"/>
      <c r="I3" s="96"/>
      <c r="J3" s="96"/>
      <c r="K3" s="96"/>
      <c r="L3" s="97"/>
      <c r="M3" s="94" t="s">
        <v>3</v>
      </c>
      <c r="N3" s="94"/>
      <c r="O3" s="94" t="s">
        <v>4</v>
      </c>
      <c r="P3" s="94"/>
      <c r="Q3" s="94" t="s">
        <v>5</v>
      </c>
      <c r="R3" s="94"/>
      <c r="S3" s="94" t="s">
        <v>6</v>
      </c>
      <c r="T3" s="94"/>
    </row>
    <row r="4" spans="1:23" ht="30" customHeight="1" thickBot="1" x14ac:dyDescent="0.3">
      <c r="A4" s="120"/>
      <c r="B4" s="120"/>
      <c r="C4" s="87"/>
      <c r="D4" s="88"/>
      <c r="E4" s="99"/>
      <c r="F4" s="99"/>
      <c r="G4" s="95" t="s">
        <v>105</v>
      </c>
      <c r="H4" s="96"/>
      <c r="I4" s="96"/>
      <c r="J4" s="96"/>
      <c r="K4" s="98" t="s">
        <v>103</v>
      </c>
      <c r="L4" s="86" t="s">
        <v>104</v>
      </c>
      <c r="M4" s="33" t="s">
        <v>7</v>
      </c>
      <c r="N4" s="33" t="s">
        <v>8</v>
      </c>
      <c r="O4" s="33" t="s">
        <v>9</v>
      </c>
      <c r="P4" s="33" t="s">
        <v>10</v>
      </c>
      <c r="Q4" s="33" t="s">
        <v>11</v>
      </c>
      <c r="R4" s="33" t="s">
        <v>12</v>
      </c>
      <c r="S4" s="33" t="s">
        <v>13</v>
      </c>
      <c r="T4" s="33" t="s">
        <v>14</v>
      </c>
    </row>
    <row r="5" spans="1:23" ht="16.5" customHeight="1" thickBot="1" x14ac:dyDescent="0.3">
      <c r="A5" s="120"/>
      <c r="B5" s="120"/>
      <c r="C5" s="87"/>
      <c r="D5" s="88"/>
      <c r="E5" s="99"/>
      <c r="F5" s="99"/>
      <c r="G5" s="98" t="s">
        <v>100</v>
      </c>
      <c r="H5" s="95" t="s">
        <v>106</v>
      </c>
      <c r="I5" s="96"/>
      <c r="J5" s="96"/>
      <c r="K5" s="99"/>
      <c r="L5" s="88"/>
      <c r="M5" s="102" t="s">
        <v>157</v>
      </c>
      <c r="N5" s="102" t="s">
        <v>158</v>
      </c>
      <c r="O5" s="102" t="s">
        <v>157</v>
      </c>
      <c r="P5" s="102" t="s">
        <v>161</v>
      </c>
      <c r="Q5" s="102" t="s">
        <v>160</v>
      </c>
      <c r="R5" s="102" t="s">
        <v>162</v>
      </c>
      <c r="S5" s="102" t="s">
        <v>163</v>
      </c>
      <c r="T5" s="102" t="s">
        <v>159</v>
      </c>
    </row>
    <row r="6" spans="1:23" ht="16.5" customHeight="1" x14ac:dyDescent="0.25">
      <c r="A6" s="120"/>
      <c r="B6" s="120"/>
      <c r="C6" s="89"/>
      <c r="D6" s="90"/>
      <c r="E6" s="99"/>
      <c r="F6" s="99"/>
      <c r="G6" s="99"/>
      <c r="H6" s="98" t="s">
        <v>101</v>
      </c>
      <c r="I6" s="98" t="s">
        <v>102</v>
      </c>
      <c r="J6" s="85" t="s">
        <v>15</v>
      </c>
      <c r="K6" s="99"/>
      <c r="L6" s="88"/>
      <c r="M6" s="103"/>
      <c r="N6" s="103"/>
      <c r="O6" s="103"/>
      <c r="P6" s="103"/>
      <c r="Q6" s="103"/>
      <c r="R6" s="103"/>
      <c r="S6" s="103"/>
      <c r="T6" s="103"/>
    </row>
    <row r="7" spans="1:23" ht="91.5" customHeight="1" thickBot="1" x14ac:dyDescent="0.3">
      <c r="A7" s="121"/>
      <c r="B7" s="121"/>
      <c r="C7" s="91"/>
      <c r="D7" s="92"/>
      <c r="E7" s="100"/>
      <c r="F7" s="100"/>
      <c r="G7" s="100"/>
      <c r="H7" s="100"/>
      <c r="I7" s="100"/>
      <c r="J7" s="125"/>
      <c r="K7" s="100"/>
      <c r="L7" s="101"/>
      <c r="M7" s="104"/>
      <c r="N7" s="104"/>
      <c r="O7" s="104"/>
      <c r="P7" s="104"/>
      <c r="Q7" s="104"/>
      <c r="R7" s="104"/>
      <c r="S7" s="104"/>
      <c r="T7" s="104"/>
      <c r="W7" s="44"/>
    </row>
    <row r="8" spans="1:23" ht="16.5" thickBot="1" x14ac:dyDescent="0.3">
      <c r="A8" s="4">
        <v>1</v>
      </c>
      <c r="B8" s="2">
        <v>2</v>
      </c>
      <c r="C8" s="74">
        <v>3</v>
      </c>
      <c r="D8" s="76"/>
      <c r="E8" s="1">
        <v>4</v>
      </c>
      <c r="F8" s="1">
        <v>5</v>
      </c>
      <c r="G8" s="1">
        <v>6</v>
      </c>
      <c r="H8" s="1">
        <v>7</v>
      </c>
      <c r="I8" s="1">
        <v>8</v>
      </c>
      <c r="J8" s="1">
        <v>9</v>
      </c>
      <c r="K8" s="1">
        <v>10</v>
      </c>
      <c r="L8" s="1">
        <v>11</v>
      </c>
      <c r="M8" s="1">
        <v>12</v>
      </c>
      <c r="N8" s="1">
        <v>13</v>
      </c>
      <c r="O8" s="1">
        <v>14</v>
      </c>
      <c r="P8" s="1">
        <v>15</v>
      </c>
      <c r="Q8" s="1">
        <v>16</v>
      </c>
      <c r="R8" s="1">
        <v>17</v>
      </c>
      <c r="S8" s="1">
        <v>18</v>
      </c>
      <c r="T8" s="1">
        <v>19</v>
      </c>
    </row>
    <row r="9" spans="1:23" ht="16.5" thickBot="1" x14ac:dyDescent="0.3">
      <c r="A9" s="4"/>
      <c r="B9" s="2"/>
      <c r="C9" s="74"/>
      <c r="D9" s="76"/>
      <c r="E9" s="66">
        <f>E10+E28+E29+E72+E73+E74</f>
        <v>5940</v>
      </c>
      <c r="F9" s="1">
        <f t="shared" ref="F9:T9" si="0">SUM(F10,F29)</f>
        <v>230</v>
      </c>
      <c r="G9" s="1">
        <f t="shared" si="0"/>
        <v>3982</v>
      </c>
      <c r="H9" s="1">
        <f t="shared" si="0"/>
        <v>1684</v>
      </c>
      <c r="I9" s="1">
        <f t="shared" si="0"/>
        <v>2268</v>
      </c>
      <c r="J9" s="1">
        <f t="shared" si="0"/>
        <v>64</v>
      </c>
      <c r="K9" s="1">
        <f t="shared" si="0"/>
        <v>1116</v>
      </c>
      <c r="L9" s="1"/>
      <c r="M9" s="1">
        <f t="shared" si="0"/>
        <v>576</v>
      </c>
      <c r="N9" s="1">
        <f t="shared" si="0"/>
        <v>828</v>
      </c>
      <c r="O9" s="1">
        <f t="shared" si="0"/>
        <v>576</v>
      </c>
      <c r="P9" s="1">
        <f t="shared" si="0"/>
        <v>486</v>
      </c>
      <c r="Q9" s="1">
        <f t="shared" si="0"/>
        <v>378</v>
      </c>
      <c r="R9" s="1">
        <f t="shared" si="0"/>
        <v>612</v>
      </c>
      <c r="S9" s="1">
        <f t="shared" si="0"/>
        <v>432</v>
      </c>
      <c r="T9" s="1">
        <f t="shared" si="0"/>
        <v>324</v>
      </c>
    </row>
    <row r="10" spans="1:23" s="18" customFormat="1" ht="20.25" customHeight="1" thickBot="1" x14ac:dyDescent="0.3">
      <c r="A10" s="36" t="s">
        <v>108</v>
      </c>
      <c r="B10" s="37" t="s">
        <v>72</v>
      </c>
      <c r="C10" s="93" t="s">
        <v>180</v>
      </c>
      <c r="D10" s="76"/>
      <c r="E10" s="38">
        <f>SUM(E11,E21,E26)</f>
        <v>1404</v>
      </c>
      <c r="F10" s="38">
        <f>SUM(F11,F21,F26)</f>
        <v>0</v>
      </c>
      <c r="G10" s="38">
        <f>SUM(G11,G21,G26)</f>
        <v>1404</v>
      </c>
      <c r="H10" s="38">
        <f t="shared" ref="H10:T10" si="1">SUM(H11,H21,H26)</f>
        <v>787</v>
      </c>
      <c r="I10" s="38">
        <f t="shared" si="1"/>
        <v>617</v>
      </c>
      <c r="J10" s="38">
        <f t="shared" si="1"/>
        <v>0</v>
      </c>
      <c r="K10" s="38">
        <f t="shared" si="1"/>
        <v>0</v>
      </c>
      <c r="L10" s="38">
        <f>SUM(L28)</f>
        <v>72</v>
      </c>
      <c r="M10" s="38">
        <f t="shared" si="1"/>
        <v>576</v>
      </c>
      <c r="N10" s="38">
        <f t="shared" si="1"/>
        <v>828</v>
      </c>
      <c r="O10" s="38">
        <f t="shared" si="1"/>
        <v>0</v>
      </c>
      <c r="P10" s="38">
        <f t="shared" si="1"/>
        <v>0</v>
      </c>
      <c r="Q10" s="38">
        <f t="shared" si="1"/>
        <v>0</v>
      </c>
      <c r="R10" s="38">
        <f t="shared" si="1"/>
        <v>0</v>
      </c>
      <c r="S10" s="38">
        <f t="shared" si="1"/>
        <v>0</v>
      </c>
      <c r="T10" s="38">
        <f t="shared" si="1"/>
        <v>0</v>
      </c>
    </row>
    <row r="11" spans="1:23" s="18" customFormat="1" ht="21" customHeight="1" thickBot="1" x14ac:dyDescent="0.3">
      <c r="A11" s="20" t="s">
        <v>79</v>
      </c>
      <c r="B11" s="41" t="s">
        <v>80</v>
      </c>
      <c r="C11" s="84" t="s">
        <v>204</v>
      </c>
      <c r="D11" s="76"/>
      <c r="E11" s="22">
        <f>SUM(E12:E20)</f>
        <v>799</v>
      </c>
      <c r="F11" s="22">
        <f t="shared" ref="F11:T11" si="2">SUM(F12:F20)</f>
        <v>0</v>
      </c>
      <c r="G11" s="22">
        <f t="shared" si="2"/>
        <v>799</v>
      </c>
      <c r="H11" s="22">
        <f t="shared" si="2"/>
        <v>423</v>
      </c>
      <c r="I11" s="22">
        <f t="shared" si="2"/>
        <v>376</v>
      </c>
      <c r="J11" s="22">
        <f t="shared" si="2"/>
        <v>0</v>
      </c>
      <c r="K11" s="22">
        <f t="shared" si="2"/>
        <v>0</v>
      </c>
      <c r="L11" s="22">
        <f t="shared" si="2"/>
        <v>0</v>
      </c>
      <c r="M11" s="22">
        <f t="shared" si="2"/>
        <v>338</v>
      </c>
      <c r="N11" s="22">
        <f t="shared" si="2"/>
        <v>461</v>
      </c>
      <c r="O11" s="22">
        <f t="shared" si="2"/>
        <v>0</v>
      </c>
      <c r="P11" s="22">
        <f t="shared" si="2"/>
        <v>0</v>
      </c>
      <c r="Q11" s="22">
        <f t="shared" si="2"/>
        <v>0</v>
      </c>
      <c r="R11" s="22">
        <f t="shared" si="2"/>
        <v>0</v>
      </c>
      <c r="S11" s="22">
        <f t="shared" si="2"/>
        <v>0</v>
      </c>
      <c r="T11" s="22">
        <f t="shared" si="2"/>
        <v>0</v>
      </c>
    </row>
    <row r="12" spans="1:23" s="18" customFormat="1" ht="17.25" customHeight="1" thickBot="1" x14ac:dyDescent="0.3">
      <c r="A12" s="8" t="s">
        <v>83</v>
      </c>
      <c r="B12" s="39" t="s">
        <v>81</v>
      </c>
      <c r="C12" s="82" t="s">
        <v>109</v>
      </c>
      <c r="D12" s="76"/>
      <c r="E12" s="3">
        <v>117</v>
      </c>
      <c r="F12" s="3"/>
      <c r="G12" s="3">
        <v>117</v>
      </c>
      <c r="H12" s="4">
        <v>58</v>
      </c>
      <c r="I12" s="3">
        <v>59</v>
      </c>
      <c r="J12" s="3"/>
      <c r="K12" s="3"/>
      <c r="L12" s="3"/>
      <c r="M12" s="3">
        <v>48</v>
      </c>
      <c r="N12" s="3">
        <v>69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3" s="18" customFormat="1" ht="18" customHeight="1" thickBot="1" x14ac:dyDescent="0.3">
      <c r="A13" s="4" t="s">
        <v>84</v>
      </c>
      <c r="B13" s="40" t="s">
        <v>82</v>
      </c>
      <c r="C13" s="82" t="s">
        <v>18</v>
      </c>
      <c r="D13" s="76"/>
      <c r="E13" s="42">
        <v>81</v>
      </c>
      <c r="F13" s="42"/>
      <c r="G13" s="42">
        <v>81</v>
      </c>
      <c r="H13" s="53">
        <v>43</v>
      </c>
      <c r="I13" s="42">
        <v>38</v>
      </c>
      <c r="J13" s="42"/>
      <c r="K13" s="42"/>
      <c r="L13" s="42"/>
      <c r="M13" s="42">
        <v>36</v>
      </c>
      <c r="N13" s="42">
        <v>45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3" s="18" customFormat="1" ht="18" customHeight="1" thickBot="1" x14ac:dyDescent="0.3">
      <c r="A14" s="4" t="s">
        <v>85</v>
      </c>
      <c r="B14" s="40" t="s">
        <v>194</v>
      </c>
      <c r="C14" s="82" t="s">
        <v>202</v>
      </c>
      <c r="D14" s="76"/>
      <c r="E14" s="42">
        <v>36</v>
      </c>
      <c r="F14" s="42"/>
      <c r="G14" s="42">
        <v>36</v>
      </c>
      <c r="H14" s="53">
        <v>28</v>
      </c>
      <c r="I14" s="42">
        <v>8</v>
      </c>
      <c r="J14" s="42"/>
      <c r="K14" s="42"/>
      <c r="L14" s="42"/>
      <c r="M14" s="42">
        <v>36</v>
      </c>
      <c r="N14" s="42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3" s="18" customFormat="1" ht="18" customHeight="1" thickBot="1" x14ac:dyDescent="0.3">
      <c r="A15" s="4" t="s">
        <v>86</v>
      </c>
      <c r="B15" s="40" t="s">
        <v>17</v>
      </c>
      <c r="C15" s="82" t="s">
        <v>185</v>
      </c>
      <c r="D15" s="76"/>
      <c r="E15" s="3">
        <v>117</v>
      </c>
      <c r="F15" s="3"/>
      <c r="G15" s="3">
        <v>117</v>
      </c>
      <c r="H15" s="4"/>
      <c r="I15" s="3">
        <v>117</v>
      </c>
      <c r="J15" s="3"/>
      <c r="K15" s="3"/>
      <c r="L15" s="3"/>
      <c r="M15" s="3">
        <v>48</v>
      </c>
      <c r="N15" s="3">
        <v>69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3" s="18" customFormat="1" ht="18.75" customHeight="1" thickBot="1" x14ac:dyDescent="0.3">
      <c r="A16" s="4" t="s">
        <v>87</v>
      </c>
      <c r="B16" s="40" t="s">
        <v>20</v>
      </c>
      <c r="C16" s="82" t="s">
        <v>18</v>
      </c>
      <c r="D16" s="76"/>
      <c r="E16" s="3">
        <v>117</v>
      </c>
      <c r="F16" s="3"/>
      <c r="G16" s="3">
        <v>117</v>
      </c>
      <c r="H16" s="4">
        <v>107</v>
      </c>
      <c r="I16" s="3">
        <v>10</v>
      </c>
      <c r="J16" s="3"/>
      <c r="K16" s="3"/>
      <c r="L16" s="3"/>
      <c r="M16" s="3">
        <v>48</v>
      </c>
      <c r="N16" s="3">
        <v>69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 s="18" customFormat="1" ht="19.5" customHeight="1" thickBot="1" x14ac:dyDescent="0.3">
      <c r="A17" s="4" t="s">
        <v>88</v>
      </c>
      <c r="B17" s="40" t="s">
        <v>21</v>
      </c>
      <c r="C17" s="82" t="s">
        <v>76</v>
      </c>
      <c r="D17" s="76"/>
      <c r="E17" s="3">
        <v>117</v>
      </c>
      <c r="F17" s="3"/>
      <c r="G17" s="3">
        <v>117</v>
      </c>
      <c r="H17" s="4">
        <v>15</v>
      </c>
      <c r="I17" s="3">
        <v>102</v>
      </c>
      <c r="J17" s="3"/>
      <c r="K17" s="3"/>
      <c r="L17" s="3"/>
      <c r="M17" s="3">
        <v>48</v>
      </c>
      <c r="N17" s="3">
        <v>69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 s="18" customFormat="1" ht="19.5" customHeight="1" thickBot="1" x14ac:dyDescent="0.3">
      <c r="A18" s="4" t="s">
        <v>89</v>
      </c>
      <c r="B18" s="14" t="s">
        <v>67</v>
      </c>
      <c r="C18" s="82" t="s">
        <v>18</v>
      </c>
      <c r="D18" s="76"/>
      <c r="E18" s="3">
        <v>70</v>
      </c>
      <c r="F18" s="3"/>
      <c r="G18" s="3">
        <v>70</v>
      </c>
      <c r="H18" s="4">
        <v>50</v>
      </c>
      <c r="I18" s="3">
        <v>20</v>
      </c>
      <c r="J18" s="3"/>
      <c r="K18" s="3"/>
      <c r="L18" s="3"/>
      <c r="M18" s="3">
        <v>30</v>
      </c>
      <c r="N18" s="3">
        <v>40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 s="18" customFormat="1" ht="18.75" customHeight="1" thickBot="1" x14ac:dyDescent="0.3">
      <c r="A19" s="4" t="s">
        <v>90</v>
      </c>
      <c r="B19" s="14" t="s">
        <v>110</v>
      </c>
      <c r="C19" s="82" t="s">
        <v>18</v>
      </c>
      <c r="D19" s="76"/>
      <c r="E19" s="3">
        <v>108</v>
      </c>
      <c r="F19" s="3"/>
      <c r="G19" s="3">
        <v>108</v>
      </c>
      <c r="H19" s="4">
        <v>94</v>
      </c>
      <c r="I19" s="3">
        <v>14</v>
      </c>
      <c r="J19" s="3"/>
      <c r="K19" s="3"/>
      <c r="L19" s="3"/>
      <c r="M19" s="3">
        <v>44</v>
      </c>
      <c r="N19" s="3">
        <v>64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 s="18" customFormat="1" ht="18.75" customHeight="1" thickBot="1" x14ac:dyDescent="0.3">
      <c r="A20" s="4" t="s">
        <v>195</v>
      </c>
      <c r="B20" s="14" t="s">
        <v>114</v>
      </c>
      <c r="C20" s="82" t="s">
        <v>154</v>
      </c>
      <c r="D20" s="76"/>
      <c r="E20" s="3">
        <v>36</v>
      </c>
      <c r="F20" s="3"/>
      <c r="G20" s="3">
        <v>36</v>
      </c>
      <c r="H20" s="4">
        <v>28</v>
      </c>
      <c r="I20" s="3">
        <v>8</v>
      </c>
      <c r="J20" s="3"/>
      <c r="K20" s="3"/>
      <c r="L20" s="3"/>
      <c r="M20" s="3">
        <v>0</v>
      </c>
      <c r="N20" s="3">
        <v>36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 s="18" customFormat="1" ht="34.5" customHeight="1" thickBot="1" x14ac:dyDescent="0.3">
      <c r="A21" s="20" t="s">
        <v>206</v>
      </c>
      <c r="B21" s="41" t="s">
        <v>96</v>
      </c>
      <c r="C21" s="84" t="s">
        <v>186</v>
      </c>
      <c r="D21" s="76"/>
      <c r="E21" s="22">
        <f>SUM(E22:E25)</f>
        <v>569</v>
      </c>
      <c r="F21" s="22">
        <f t="shared" ref="F21:T21" si="3">SUM(F22:F25)</f>
        <v>0</v>
      </c>
      <c r="G21" s="22">
        <f t="shared" si="3"/>
        <v>569</v>
      </c>
      <c r="H21" s="22">
        <f t="shared" si="3"/>
        <v>328</v>
      </c>
      <c r="I21" s="22">
        <f t="shared" si="3"/>
        <v>241</v>
      </c>
      <c r="J21" s="22">
        <f t="shared" si="3"/>
        <v>0</v>
      </c>
      <c r="K21" s="22">
        <f t="shared" si="3"/>
        <v>0</v>
      </c>
      <c r="L21" s="22">
        <f t="shared" si="3"/>
        <v>0</v>
      </c>
      <c r="M21" s="22">
        <f t="shared" si="3"/>
        <v>220</v>
      </c>
      <c r="N21" s="22">
        <f t="shared" si="3"/>
        <v>349</v>
      </c>
      <c r="O21" s="22">
        <f t="shared" si="3"/>
        <v>0</v>
      </c>
      <c r="P21" s="22">
        <f t="shared" si="3"/>
        <v>0</v>
      </c>
      <c r="Q21" s="22">
        <f t="shared" si="3"/>
        <v>0</v>
      </c>
      <c r="R21" s="22">
        <f t="shared" si="3"/>
        <v>0</v>
      </c>
      <c r="S21" s="22">
        <f t="shared" si="3"/>
        <v>0</v>
      </c>
      <c r="T21" s="22">
        <f t="shared" si="3"/>
        <v>0</v>
      </c>
    </row>
    <row r="22" spans="1:20" s="18" customFormat="1" ht="24" customHeight="1" thickBot="1" x14ac:dyDescent="0.3">
      <c r="A22" s="4" t="s">
        <v>91</v>
      </c>
      <c r="B22" s="40" t="s">
        <v>19</v>
      </c>
      <c r="C22" s="82" t="s">
        <v>16</v>
      </c>
      <c r="D22" s="76"/>
      <c r="E22" s="3">
        <v>273</v>
      </c>
      <c r="F22" s="3"/>
      <c r="G22" s="3">
        <v>273</v>
      </c>
      <c r="H22" s="4">
        <v>164</v>
      </c>
      <c r="I22" s="3">
        <v>109</v>
      </c>
      <c r="J22" s="3"/>
      <c r="K22" s="3"/>
      <c r="L22" s="3"/>
      <c r="M22" s="3">
        <v>104</v>
      </c>
      <c r="N22" s="3">
        <v>169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 s="18" customFormat="1" ht="21" customHeight="1" thickBot="1" x14ac:dyDescent="0.3">
      <c r="A23" s="4" t="s">
        <v>92</v>
      </c>
      <c r="B23" s="40" t="s">
        <v>22</v>
      </c>
      <c r="C23" s="82" t="s">
        <v>18</v>
      </c>
      <c r="D23" s="76"/>
      <c r="E23" s="3">
        <v>100</v>
      </c>
      <c r="F23" s="3"/>
      <c r="G23" s="3">
        <v>100</v>
      </c>
      <c r="H23" s="4">
        <v>8</v>
      </c>
      <c r="I23" s="3">
        <v>92</v>
      </c>
      <c r="J23" s="3"/>
      <c r="K23" s="3"/>
      <c r="L23" s="3"/>
      <c r="M23" s="3">
        <v>42</v>
      </c>
      <c r="N23" s="3">
        <v>58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 s="18" customFormat="1" ht="19.5" customHeight="1" thickBot="1" x14ac:dyDescent="0.3">
      <c r="A24" s="4" t="s">
        <v>93</v>
      </c>
      <c r="B24" s="40" t="s">
        <v>111</v>
      </c>
      <c r="C24" s="82" t="s">
        <v>154</v>
      </c>
      <c r="D24" s="76"/>
      <c r="E24" s="42">
        <v>111</v>
      </c>
      <c r="F24" s="42"/>
      <c r="G24" s="42">
        <v>111</v>
      </c>
      <c r="H24" s="53">
        <v>87</v>
      </c>
      <c r="I24" s="42">
        <v>24</v>
      </c>
      <c r="J24" s="42"/>
      <c r="K24" s="42"/>
      <c r="L24" s="42"/>
      <c r="M24" s="42">
        <v>42</v>
      </c>
      <c r="N24" s="42">
        <v>69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 s="18" customFormat="1" ht="20.25" customHeight="1" thickBot="1" x14ac:dyDescent="0.3">
      <c r="A25" s="4" t="s">
        <v>112</v>
      </c>
      <c r="B25" s="40" t="s">
        <v>113</v>
      </c>
      <c r="C25" s="82" t="s">
        <v>18</v>
      </c>
      <c r="D25" s="76"/>
      <c r="E25" s="3">
        <v>85</v>
      </c>
      <c r="F25" s="3"/>
      <c r="G25" s="3">
        <v>85</v>
      </c>
      <c r="H25" s="4">
        <v>69</v>
      </c>
      <c r="I25" s="3">
        <v>16</v>
      </c>
      <c r="J25" s="3"/>
      <c r="K25" s="3"/>
      <c r="L25" s="3"/>
      <c r="M25" s="3">
        <v>32</v>
      </c>
      <c r="N25" s="3">
        <v>53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 s="18" customFormat="1" ht="20.25" customHeight="1" thickBot="1" x14ac:dyDescent="0.3">
      <c r="A26" s="20" t="s">
        <v>197</v>
      </c>
      <c r="B26" s="41" t="s">
        <v>198</v>
      </c>
      <c r="C26" s="84" t="s">
        <v>203</v>
      </c>
      <c r="D26" s="76"/>
      <c r="E26" s="22">
        <f>SUM(E27)</f>
        <v>36</v>
      </c>
      <c r="F26" s="22">
        <f t="shared" ref="F26:T26" si="4">SUM(F27)</f>
        <v>0</v>
      </c>
      <c r="G26" s="22">
        <f t="shared" si="4"/>
        <v>36</v>
      </c>
      <c r="H26" s="22">
        <f t="shared" si="4"/>
        <v>36</v>
      </c>
      <c r="I26" s="22">
        <f t="shared" si="4"/>
        <v>0</v>
      </c>
      <c r="J26" s="22">
        <f t="shared" si="4"/>
        <v>0</v>
      </c>
      <c r="K26" s="22">
        <f t="shared" si="4"/>
        <v>0</v>
      </c>
      <c r="L26" s="22">
        <f t="shared" si="4"/>
        <v>0</v>
      </c>
      <c r="M26" s="22">
        <f t="shared" si="4"/>
        <v>18</v>
      </c>
      <c r="N26" s="22">
        <f t="shared" si="4"/>
        <v>18</v>
      </c>
      <c r="O26" s="22">
        <f t="shared" si="4"/>
        <v>0</v>
      </c>
      <c r="P26" s="22">
        <f t="shared" si="4"/>
        <v>0</v>
      </c>
      <c r="Q26" s="22">
        <f t="shared" si="4"/>
        <v>0</v>
      </c>
      <c r="R26" s="22">
        <f t="shared" si="4"/>
        <v>0</v>
      </c>
      <c r="S26" s="22">
        <f t="shared" si="4"/>
        <v>0</v>
      </c>
      <c r="T26" s="22">
        <f t="shared" si="4"/>
        <v>0</v>
      </c>
    </row>
    <row r="27" spans="1:20" s="18" customFormat="1" ht="40.5" customHeight="1" thickBot="1" x14ac:dyDescent="0.3">
      <c r="A27" s="4" t="s">
        <v>199</v>
      </c>
      <c r="B27" s="40" t="s">
        <v>200</v>
      </c>
      <c r="C27" s="82" t="s">
        <v>154</v>
      </c>
      <c r="D27" s="76"/>
      <c r="E27" s="42">
        <v>36</v>
      </c>
      <c r="F27" s="42"/>
      <c r="G27" s="42">
        <v>36</v>
      </c>
      <c r="H27" s="42">
        <v>36</v>
      </c>
      <c r="I27" s="42">
        <v>0</v>
      </c>
      <c r="J27" s="42"/>
      <c r="K27" s="42"/>
      <c r="L27" s="42"/>
      <c r="M27" s="42">
        <v>18</v>
      </c>
      <c r="N27" s="42">
        <v>18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 s="18" customFormat="1" ht="28.5" customHeight="1" thickBot="1" x14ac:dyDescent="0.3">
      <c r="A28" s="5" t="s">
        <v>201</v>
      </c>
      <c r="B28" s="63" t="s">
        <v>104</v>
      </c>
      <c r="C28" s="82"/>
      <c r="D28" s="76"/>
      <c r="E28" s="6">
        <v>72</v>
      </c>
      <c r="F28" s="3"/>
      <c r="G28" s="3"/>
      <c r="H28" s="3"/>
      <c r="I28" s="3"/>
      <c r="J28" s="3"/>
      <c r="K28" s="3"/>
      <c r="L28" s="6">
        <v>72</v>
      </c>
      <c r="M28" s="3"/>
      <c r="N28" s="3"/>
      <c r="O28" s="3"/>
      <c r="P28" s="3"/>
      <c r="Q28" s="3"/>
      <c r="R28" s="3"/>
      <c r="S28" s="3"/>
      <c r="T28" s="3"/>
    </row>
    <row r="29" spans="1:20" ht="27" customHeight="1" thickBot="1" x14ac:dyDescent="0.3">
      <c r="A29" s="28"/>
      <c r="B29" s="27" t="s">
        <v>115</v>
      </c>
      <c r="C29" s="78" t="s">
        <v>209</v>
      </c>
      <c r="D29" s="76"/>
      <c r="E29" s="29">
        <f>SUM(E30,E36,E38,E54)</f>
        <v>3924</v>
      </c>
      <c r="F29" s="29">
        <f>SUM(F30,F36,F38,F54)</f>
        <v>230</v>
      </c>
      <c r="G29" s="29">
        <f>SUM(G30,G36,G38,G54)</f>
        <v>2578</v>
      </c>
      <c r="H29" s="29">
        <f>SUM(H30,H36,H38,H54)</f>
        <v>897</v>
      </c>
      <c r="I29" s="29">
        <f>SUM(I30,I36,I38,I54)</f>
        <v>1651</v>
      </c>
      <c r="J29" s="29">
        <f t="shared" ref="J29:K29" si="5">SUM(J30,J36,J38,J54)</f>
        <v>64</v>
      </c>
      <c r="K29" s="29">
        <f t="shared" si="5"/>
        <v>1116</v>
      </c>
      <c r="L29" s="29">
        <f>SUM(L72)</f>
        <v>180</v>
      </c>
      <c r="M29" s="29"/>
      <c r="N29" s="29"/>
      <c r="O29" s="29">
        <f t="shared" ref="O29:T29" si="6">SUM(O30,O36,O38,O54)</f>
        <v>576</v>
      </c>
      <c r="P29" s="29">
        <f t="shared" si="6"/>
        <v>486</v>
      </c>
      <c r="Q29" s="29">
        <f t="shared" si="6"/>
        <v>378</v>
      </c>
      <c r="R29" s="29">
        <f t="shared" si="6"/>
        <v>612</v>
      </c>
      <c r="S29" s="29">
        <f t="shared" si="6"/>
        <v>432</v>
      </c>
      <c r="T29" s="29">
        <f t="shared" si="6"/>
        <v>324</v>
      </c>
    </row>
    <row r="30" spans="1:20" ht="35.25" customHeight="1" thickBot="1" x14ac:dyDescent="0.3">
      <c r="A30" s="23" t="s">
        <v>23</v>
      </c>
      <c r="B30" s="25" t="s">
        <v>116</v>
      </c>
      <c r="C30" s="83" t="s">
        <v>77</v>
      </c>
      <c r="D30" s="76"/>
      <c r="E30" s="23">
        <f>SUM(E31:E35)</f>
        <v>468</v>
      </c>
      <c r="F30" s="23">
        <f t="shared" ref="F30:N30" si="7">SUM(F31:F35)</f>
        <v>28</v>
      </c>
      <c r="G30" s="23">
        <f t="shared" si="7"/>
        <v>440</v>
      </c>
      <c r="H30" s="23">
        <f t="shared" si="7"/>
        <v>98</v>
      </c>
      <c r="I30" s="23">
        <f t="shared" si="7"/>
        <v>342</v>
      </c>
      <c r="J30" s="23">
        <f t="shared" si="7"/>
        <v>0</v>
      </c>
      <c r="K30" s="23">
        <f t="shared" si="7"/>
        <v>0</v>
      </c>
      <c r="L30" s="23">
        <f t="shared" si="7"/>
        <v>0</v>
      </c>
      <c r="M30" s="23">
        <f t="shared" si="7"/>
        <v>0</v>
      </c>
      <c r="N30" s="23">
        <f t="shared" si="7"/>
        <v>0</v>
      </c>
      <c r="O30" s="23">
        <f t="shared" ref="O30:T30" si="8">SUM(O31:O35)</f>
        <v>82</v>
      </c>
      <c r="P30" s="23">
        <f t="shared" si="8"/>
        <v>56</v>
      </c>
      <c r="Q30" s="23">
        <f t="shared" si="8"/>
        <v>50</v>
      </c>
      <c r="R30" s="23">
        <f t="shared" si="8"/>
        <v>130</v>
      </c>
      <c r="S30" s="23">
        <f t="shared" si="8"/>
        <v>94</v>
      </c>
      <c r="T30" s="23">
        <f t="shared" si="8"/>
        <v>56</v>
      </c>
    </row>
    <row r="31" spans="1:20" ht="22.5" customHeight="1" thickBot="1" x14ac:dyDescent="0.3">
      <c r="A31" s="4" t="s">
        <v>24</v>
      </c>
      <c r="B31" s="14" t="s">
        <v>128</v>
      </c>
      <c r="C31" s="74" t="s">
        <v>148</v>
      </c>
      <c r="D31" s="76"/>
      <c r="E31" s="8">
        <v>36</v>
      </c>
      <c r="F31" s="4">
        <v>4</v>
      </c>
      <c r="G31" s="4">
        <v>32</v>
      </c>
      <c r="H31" s="4">
        <v>32</v>
      </c>
      <c r="I31" s="3">
        <v>0</v>
      </c>
      <c r="J31" s="3"/>
      <c r="K31" s="3"/>
      <c r="L31" s="3"/>
      <c r="M31" s="3"/>
      <c r="N31" s="3"/>
      <c r="O31" s="4">
        <v>0</v>
      </c>
      <c r="P31" s="4">
        <v>0</v>
      </c>
      <c r="Q31" s="4">
        <v>0</v>
      </c>
      <c r="R31" s="4">
        <v>0</v>
      </c>
      <c r="S31" s="4">
        <v>36</v>
      </c>
      <c r="T31" s="4">
        <v>0</v>
      </c>
    </row>
    <row r="32" spans="1:20" ht="21.75" customHeight="1" thickBot="1" x14ac:dyDescent="0.3">
      <c r="A32" s="4" t="s">
        <v>25</v>
      </c>
      <c r="B32" s="14" t="s">
        <v>20</v>
      </c>
      <c r="C32" s="74" t="s">
        <v>164</v>
      </c>
      <c r="D32" s="76"/>
      <c r="E32" s="8">
        <v>34</v>
      </c>
      <c r="F32" s="3">
        <v>4</v>
      </c>
      <c r="G32" s="3">
        <v>30</v>
      </c>
      <c r="H32" s="3">
        <v>24</v>
      </c>
      <c r="I32" s="3">
        <v>6</v>
      </c>
      <c r="J32" s="3"/>
      <c r="K32" s="3"/>
      <c r="L32" s="3"/>
      <c r="M32" s="4"/>
      <c r="N32" s="3"/>
      <c r="O32" s="3">
        <v>34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 ht="23.25" customHeight="1" thickBot="1" x14ac:dyDescent="0.3">
      <c r="A33" s="11" t="s">
        <v>26</v>
      </c>
      <c r="B33" s="10" t="s">
        <v>118</v>
      </c>
      <c r="C33" s="74" t="s">
        <v>165</v>
      </c>
      <c r="D33" s="76"/>
      <c r="E33" s="11">
        <v>68</v>
      </c>
      <c r="F33" s="11">
        <v>4</v>
      </c>
      <c r="G33" s="11">
        <v>64</v>
      </c>
      <c r="H33" s="11">
        <v>40</v>
      </c>
      <c r="I33" s="11">
        <v>24</v>
      </c>
      <c r="J33" s="11"/>
      <c r="K33" s="11"/>
      <c r="L33" s="11"/>
      <c r="M33" s="11"/>
      <c r="N33" s="11"/>
      <c r="O33" s="11">
        <v>0</v>
      </c>
      <c r="P33" s="11">
        <v>0</v>
      </c>
      <c r="Q33" s="11">
        <v>0</v>
      </c>
      <c r="R33" s="11">
        <v>68</v>
      </c>
      <c r="S33" s="11">
        <v>0</v>
      </c>
      <c r="T33" s="11">
        <v>0</v>
      </c>
    </row>
    <row r="34" spans="1:20" ht="41.25" customHeight="1" thickBot="1" x14ac:dyDescent="0.3">
      <c r="A34" s="4" t="s">
        <v>28</v>
      </c>
      <c r="B34" s="14" t="s">
        <v>117</v>
      </c>
      <c r="C34" s="74" t="s">
        <v>27</v>
      </c>
      <c r="D34" s="76"/>
      <c r="E34" s="3">
        <v>166</v>
      </c>
      <c r="F34" s="3">
        <v>16</v>
      </c>
      <c r="G34" s="3">
        <v>150</v>
      </c>
      <c r="H34" s="3"/>
      <c r="I34" s="3">
        <v>150</v>
      </c>
      <c r="J34" s="3"/>
      <c r="K34" s="3"/>
      <c r="L34" s="45"/>
      <c r="M34" s="3"/>
      <c r="N34" s="3"/>
      <c r="O34" s="3">
        <v>24</v>
      </c>
      <c r="P34" s="3">
        <v>24</v>
      </c>
      <c r="Q34" s="3">
        <v>24</v>
      </c>
      <c r="R34" s="3">
        <v>30</v>
      </c>
      <c r="S34" s="3">
        <v>32</v>
      </c>
      <c r="T34" s="3">
        <v>32</v>
      </c>
    </row>
    <row r="35" spans="1:20" ht="26.25" customHeight="1" thickBot="1" x14ac:dyDescent="0.3">
      <c r="A35" s="4" t="s">
        <v>29</v>
      </c>
      <c r="B35" s="14" t="s">
        <v>21</v>
      </c>
      <c r="C35" s="74" t="s">
        <v>78</v>
      </c>
      <c r="D35" s="76"/>
      <c r="E35" s="3">
        <v>164</v>
      </c>
      <c r="F35" s="3"/>
      <c r="G35" s="3">
        <v>164</v>
      </c>
      <c r="H35" s="8">
        <v>2</v>
      </c>
      <c r="I35" s="3">
        <v>162</v>
      </c>
      <c r="J35" s="3"/>
      <c r="K35" s="3"/>
      <c r="L35" s="45"/>
      <c r="M35" s="9"/>
      <c r="N35" s="3"/>
      <c r="O35" s="3">
        <v>24</v>
      </c>
      <c r="P35" s="3">
        <v>32</v>
      </c>
      <c r="Q35" s="3">
        <v>26</v>
      </c>
      <c r="R35" s="3">
        <v>32</v>
      </c>
      <c r="S35" s="3">
        <v>26</v>
      </c>
      <c r="T35" s="3">
        <v>24</v>
      </c>
    </row>
    <row r="36" spans="1:20" ht="36" customHeight="1" thickBot="1" x14ac:dyDescent="0.3">
      <c r="A36" s="23" t="s">
        <v>30</v>
      </c>
      <c r="B36" s="25" t="s">
        <v>119</v>
      </c>
      <c r="C36" s="83" t="s">
        <v>175</v>
      </c>
      <c r="D36" s="76"/>
      <c r="E36" s="23">
        <f>SUM(E37)</f>
        <v>108</v>
      </c>
      <c r="F36" s="23">
        <f t="shared" ref="F36:N36" si="9">SUM(F37)</f>
        <v>10</v>
      </c>
      <c r="G36" s="23">
        <f t="shared" si="9"/>
        <v>98</v>
      </c>
      <c r="H36" s="23">
        <f t="shared" si="9"/>
        <v>6</v>
      </c>
      <c r="I36" s="23">
        <f t="shared" si="9"/>
        <v>92</v>
      </c>
      <c r="J36" s="23">
        <f t="shared" si="9"/>
        <v>0</v>
      </c>
      <c r="K36" s="23">
        <f t="shared" si="9"/>
        <v>0</v>
      </c>
      <c r="L36" s="23">
        <f t="shared" si="9"/>
        <v>0</v>
      </c>
      <c r="M36" s="23">
        <f t="shared" si="9"/>
        <v>0</v>
      </c>
      <c r="N36" s="23">
        <f t="shared" si="9"/>
        <v>0</v>
      </c>
      <c r="O36" s="23">
        <f t="shared" ref="O36:T36" si="10">SUM(O37)</f>
        <v>0</v>
      </c>
      <c r="P36" s="23">
        <f t="shared" si="10"/>
        <v>0</v>
      </c>
      <c r="Q36" s="23">
        <f t="shared" si="10"/>
        <v>0</v>
      </c>
      <c r="R36" s="23">
        <f t="shared" si="10"/>
        <v>58</v>
      </c>
      <c r="S36" s="23">
        <f t="shared" si="10"/>
        <v>50</v>
      </c>
      <c r="T36" s="23">
        <f t="shared" si="10"/>
        <v>0</v>
      </c>
    </row>
    <row r="37" spans="1:20" ht="47.25" customHeight="1" thickBot="1" x14ac:dyDescent="0.3">
      <c r="A37" s="4" t="s">
        <v>31</v>
      </c>
      <c r="B37" s="14" t="s">
        <v>129</v>
      </c>
      <c r="C37" s="74" t="s">
        <v>166</v>
      </c>
      <c r="D37" s="76"/>
      <c r="E37" s="8">
        <v>108</v>
      </c>
      <c r="F37" s="3">
        <v>10</v>
      </c>
      <c r="G37" s="3">
        <v>98</v>
      </c>
      <c r="H37" s="3">
        <v>6</v>
      </c>
      <c r="I37" s="3">
        <v>92</v>
      </c>
      <c r="J37" s="3"/>
      <c r="K37" s="3"/>
      <c r="L37" s="3"/>
      <c r="M37" s="3"/>
      <c r="N37" s="3"/>
      <c r="O37" s="3">
        <v>0</v>
      </c>
      <c r="P37" s="3">
        <v>0</v>
      </c>
      <c r="Q37" s="3">
        <v>0</v>
      </c>
      <c r="R37" s="3">
        <v>58</v>
      </c>
      <c r="S37" s="3">
        <v>50</v>
      </c>
      <c r="T37" s="3">
        <v>0</v>
      </c>
    </row>
    <row r="38" spans="1:20" ht="24.75" customHeight="1" thickBot="1" x14ac:dyDescent="0.3">
      <c r="A38" s="20" t="s">
        <v>32</v>
      </c>
      <c r="B38" s="24" t="s">
        <v>120</v>
      </c>
      <c r="C38" s="83" t="s">
        <v>210</v>
      </c>
      <c r="D38" s="76"/>
      <c r="E38" s="22">
        <f>SUM(E39:E53)</f>
        <v>1026</v>
      </c>
      <c r="F38" s="22">
        <f>SUM(F39:F53)</f>
        <v>84</v>
      </c>
      <c r="G38" s="22">
        <f>SUM(G39:G53)</f>
        <v>942</v>
      </c>
      <c r="H38" s="22">
        <f>SUM(H39:H53)</f>
        <v>393</v>
      </c>
      <c r="I38" s="22">
        <f>SUM(I39:I53)</f>
        <v>549</v>
      </c>
      <c r="J38" s="22">
        <f t="shared" ref="J38:N38" si="11">SUM(J39:J53)</f>
        <v>0</v>
      </c>
      <c r="K38" s="22">
        <f t="shared" si="11"/>
        <v>0</v>
      </c>
      <c r="L38" s="22">
        <f t="shared" si="11"/>
        <v>0</v>
      </c>
      <c r="M38" s="22">
        <f t="shared" si="11"/>
        <v>0</v>
      </c>
      <c r="N38" s="22">
        <f t="shared" si="11"/>
        <v>0</v>
      </c>
      <c r="O38" s="22">
        <f t="shared" ref="O38:T38" si="12">SUM(O39:O53)</f>
        <v>364</v>
      </c>
      <c r="P38" s="22">
        <f t="shared" si="12"/>
        <v>186</v>
      </c>
      <c r="Q38" s="22">
        <f t="shared" si="12"/>
        <v>36</v>
      </c>
      <c r="R38" s="22">
        <f t="shared" si="12"/>
        <v>170</v>
      </c>
      <c r="S38" s="56">
        <f t="shared" si="12"/>
        <v>90</v>
      </c>
      <c r="T38" s="57">
        <f t="shared" si="12"/>
        <v>180</v>
      </c>
    </row>
    <row r="39" spans="1:20" ht="24" customHeight="1" thickBot="1" x14ac:dyDescent="0.3">
      <c r="A39" s="4" t="s">
        <v>33</v>
      </c>
      <c r="B39" s="48" t="s">
        <v>130</v>
      </c>
      <c r="C39" s="82" t="s">
        <v>213</v>
      </c>
      <c r="D39" s="76"/>
      <c r="E39" s="49">
        <v>34</v>
      </c>
      <c r="F39" s="49">
        <v>2</v>
      </c>
      <c r="G39" s="3">
        <v>32</v>
      </c>
      <c r="H39" s="3">
        <v>20</v>
      </c>
      <c r="I39" s="3">
        <v>12</v>
      </c>
      <c r="J39" s="3"/>
      <c r="K39" s="3"/>
      <c r="L39" s="3"/>
      <c r="M39" s="3"/>
      <c r="N39" s="3"/>
      <c r="O39" s="3">
        <v>0</v>
      </c>
      <c r="P39" s="3">
        <v>0</v>
      </c>
      <c r="Q39" s="3">
        <v>0</v>
      </c>
      <c r="R39" s="54">
        <v>34</v>
      </c>
      <c r="S39" s="8">
        <v>0</v>
      </c>
      <c r="T39" s="34">
        <v>0</v>
      </c>
    </row>
    <row r="40" spans="1:20" ht="22.5" customHeight="1" thickBot="1" x14ac:dyDescent="0.3">
      <c r="A40" s="4" t="s">
        <v>34</v>
      </c>
      <c r="B40" s="48" t="s">
        <v>131</v>
      </c>
      <c r="C40" s="82" t="s">
        <v>167</v>
      </c>
      <c r="D40" s="76"/>
      <c r="E40" s="49">
        <v>72</v>
      </c>
      <c r="F40" s="49">
        <v>6</v>
      </c>
      <c r="G40" s="3">
        <v>66</v>
      </c>
      <c r="H40" s="3">
        <v>62</v>
      </c>
      <c r="I40" s="3">
        <v>4</v>
      </c>
      <c r="J40" s="3"/>
      <c r="K40" s="3"/>
      <c r="L40" s="3"/>
      <c r="M40" s="3"/>
      <c r="N40" s="3"/>
      <c r="O40" s="3">
        <v>38</v>
      </c>
      <c r="P40" s="3">
        <v>34</v>
      </c>
      <c r="Q40" s="3">
        <v>0</v>
      </c>
      <c r="R40" s="54">
        <v>0</v>
      </c>
      <c r="S40" s="8">
        <v>0</v>
      </c>
      <c r="T40" s="34">
        <v>0</v>
      </c>
    </row>
    <row r="41" spans="1:20" ht="26.25" customHeight="1" thickBot="1" x14ac:dyDescent="0.3">
      <c r="A41" s="4" t="s">
        <v>35</v>
      </c>
      <c r="B41" s="48" t="s">
        <v>132</v>
      </c>
      <c r="C41" s="82" t="s">
        <v>95</v>
      </c>
      <c r="D41" s="76"/>
      <c r="E41" s="49">
        <v>256</v>
      </c>
      <c r="F41" s="49">
        <v>20</v>
      </c>
      <c r="G41" s="3">
        <v>236</v>
      </c>
      <c r="H41" s="3">
        <v>4</v>
      </c>
      <c r="I41" s="3">
        <v>232</v>
      </c>
      <c r="J41" s="3"/>
      <c r="K41" s="3"/>
      <c r="L41" s="3"/>
      <c r="M41" s="3"/>
      <c r="N41" s="3"/>
      <c r="O41" s="3">
        <v>30</v>
      </c>
      <c r="P41" s="3">
        <v>26</v>
      </c>
      <c r="Q41" s="3">
        <v>36</v>
      </c>
      <c r="R41" s="54">
        <v>68</v>
      </c>
      <c r="S41" s="8">
        <v>56</v>
      </c>
      <c r="T41" s="34">
        <v>40</v>
      </c>
    </row>
    <row r="42" spans="1:20" ht="23.25" customHeight="1" thickBot="1" x14ac:dyDescent="0.3">
      <c r="A42" s="4" t="s">
        <v>36</v>
      </c>
      <c r="B42" s="48" t="s">
        <v>133</v>
      </c>
      <c r="C42" s="82" t="s">
        <v>164</v>
      </c>
      <c r="D42" s="76"/>
      <c r="E42" s="49">
        <v>40</v>
      </c>
      <c r="F42" s="49">
        <v>4</v>
      </c>
      <c r="G42" s="3">
        <v>36</v>
      </c>
      <c r="H42" s="3">
        <v>26</v>
      </c>
      <c r="I42" s="3">
        <v>10</v>
      </c>
      <c r="J42" s="3"/>
      <c r="K42" s="3"/>
      <c r="L42" s="3"/>
      <c r="M42" s="3"/>
      <c r="N42" s="3"/>
      <c r="O42" s="3">
        <v>40</v>
      </c>
      <c r="P42" s="3">
        <v>0</v>
      </c>
      <c r="Q42" s="3">
        <v>0</v>
      </c>
      <c r="R42" s="54">
        <v>0</v>
      </c>
      <c r="S42" s="8">
        <v>0</v>
      </c>
      <c r="T42" s="34">
        <v>0</v>
      </c>
    </row>
    <row r="43" spans="1:20" ht="23.25" customHeight="1" thickBot="1" x14ac:dyDescent="0.3">
      <c r="A43" s="4" t="s">
        <v>37</v>
      </c>
      <c r="B43" s="48" t="s">
        <v>134</v>
      </c>
      <c r="C43" s="82" t="s">
        <v>168</v>
      </c>
      <c r="D43" s="76"/>
      <c r="E43" s="49">
        <v>40</v>
      </c>
      <c r="F43" s="49">
        <v>4</v>
      </c>
      <c r="G43" s="3">
        <v>36</v>
      </c>
      <c r="H43" s="3">
        <v>32</v>
      </c>
      <c r="I43" s="3">
        <v>4</v>
      </c>
      <c r="J43" s="3"/>
      <c r="K43" s="3"/>
      <c r="L43" s="3"/>
      <c r="M43" s="3"/>
      <c r="N43" s="3"/>
      <c r="O43" s="3">
        <v>40</v>
      </c>
      <c r="P43" s="3">
        <v>0</v>
      </c>
      <c r="Q43" s="3">
        <v>0</v>
      </c>
      <c r="R43" s="54">
        <v>0</v>
      </c>
      <c r="S43" s="8">
        <v>0</v>
      </c>
      <c r="T43" s="34">
        <v>0</v>
      </c>
    </row>
    <row r="44" spans="1:20" ht="26.25" customHeight="1" thickBot="1" x14ac:dyDescent="0.3">
      <c r="A44" s="4" t="s">
        <v>38</v>
      </c>
      <c r="B44" s="48" t="s">
        <v>135</v>
      </c>
      <c r="C44" s="82" t="s">
        <v>168</v>
      </c>
      <c r="D44" s="76"/>
      <c r="E44" s="49">
        <v>34</v>
      </c>
      <c r="F44" s="49">
        <v>2</v>
      </c>
      <c r="G44" s="3">
        <v>32</v>
      </c>
      <c r="H44" s="3">
        <v>19</v>
      </c>
      <c r="I44" s="3">
        <v>13</v>
      </c>
      <c r="J44" s="3"/>
      <c r="K44" s="3"/>
      <c r="L44" s="3"/>
      <c r="M44" s="3"/>
      <c r="N44" s="3"/>
      <c r="O44" s="3">
        <v>34</v>
      </c>
      <c r="P44" s="3">
        <v>0</v>
      </c>
      <c r="Q44" s="3">
        <v>0</v>
      </c>
      <c r="R44" s="54">
        <v>0</v>
      </c>
      <c r="S44" s="8">
        <v>0</v>
      </c>
      <c r="T44" s="34">
        <v>0</v>
      </c>
    </row>
    <row r="45" spans="1:20" ht="24" customHeight="1" thickBot="1" x14ac:dyDescent="0.3">
      <c r="A45" s="4" t="s">
        <v>39</v>
      </c>
      <c r="B45" s="48" t="s">
        <v>136</v>
      </c>
      <c r="C45" s="82" t="s">
        <v>167</v>
      </c>
      <c r="D45" s="76"/>
      <c r="E45" s="49">
        <v>70</v>
      </c>
      <c r="F45" s="49">
        <v>6</v>
      </c>
      <c r="G45" s="3">
        <v>64</v>
      </c>
      <c r="H45" s="3">
        <v>56</v>
      </c>
      <c r="I45" s="3">
        <v>8</v>
      </c>
      <c r="J45" s="3"/>
      <c r="K45" s="3"/>
      <c r="L45" s="3"/>
      <c r="M45" s="3"/>
      <c r="N45" s="3"/>
      <c r="O45" s="3">
        <v>34</v>
      </c>
      <c r="P45" s="3">
        <v>36</v>
      </c>
      <c r="Q45" s="3">
        <v>0</v>
      </c>
      <c r="R45" s="54">
        <v>0</v>
      </c>
      <c r="S45" s="8">
        <v>0</v>
      </c>
      <c r="T45" s="34">
        <v>0</v>
      </c>
    </row>
    <row r="46" spans="1:20" ht="23.25" customHeight="1" thickBot="1" x14ac:dyDescent="0.3">
      <c r="A46" s="4" t="s">
        <v>40</v>
      </c>
      <c r="B46" s="48" t="s">
        <v>137</v>
      </c>
      <c r="C46" s="82" t="s">
        <v>164</v>
      </c>
      <c r="D46" s="76"/>
      <c r="E46" s="49">
        <v>34</v>
      </c>
      <c r="F46" s="49">
        <v>2</v>
      </c>
      <c r="G46" s="3">
        <v>32</v>
      </c>
      <c r="H46" s="3">
        <v>22</v>
      </c>
      <c r="I46" s="3">
        <v>10</v>
      </c>
      <c r="J46" s="3"/>
      <c r="K46" s="3"/>
      <c r="L46" s="3"/>
      <c r="M46" s="3"/>
      <c r="N46" s="3"/>
      <c r="O46" s="3">
        <v>34</v>
      </c>
      <c r="P46" s="3">
        <v>0</v>
      </c>
      <c r="Q46" s="3">
        <v>0</v>
      </c>
      <c r="R46" s="54">
        <v>0</v>
      </c>
      <c r="S46" s="8">
        <v>0</v>
      </c>
      <c r="T46" s="34">
        <v>0</v>
      </c>
    </row>
    <row r="47" spans="1:20" ht="22.5" customHeight="1" thickBot="1" x14ac:dyDescent="0.3">
      <c r="A47" s="4" t="s">
        <v>41</v>
      </c>
      <c r="B47" s="48" t="s">
        <v>42</v>
      </c>
      <c r="C47" s="82" t="s">
        <v>97</v>
      </c>
      <c r="D47" s="76"/>
      <c r="E47" s="49">
        <v>68</v>
      </c>
      <c r="F47" s="49">
        <v>4</v>
      </c>
      <c r="G47" s="3">
        <v>64</v>
      </c>
      <c r="H47" s="3">
        <v>16</v>
      </c>
      <c r="I47" s="3">
        <v>48</v>
      </c>
      <c r="J47" s="3"/>
      <c r="K47" s="3"/>
      <c r="L47" s="3"/>
      <c r="M47" s="3"/>
      <c r="N47" s="3"/>
      <c r="O47" s="3">
        <v>0</v>
      </c>
      <c r="P47" s="3">
        <v>0</v>
      </c>
      <c r="Q47" s="3">
        <v>0</v>
      </c>
      <c r="R47" s="54">
        <v>68</v>
      </c>
      <c r="S47" s="8">
        <v>0</v>
      </c>
      <c r="T47" s="34">
        <v>0</v>
      </c>
    </row>
    <row r="48" spans="1:20" ht="23.25" customHeight="1" thickBot="1" x14ac:dyDescent="0.3">
      <c r="A48" s="4" t="s">
        <v>43</v>
      </c>
      <c r="B48" s="46" t="s">
        <v>138</v>
      </c>
      <c r="C48" s="82" t="s">
        <v>169</v>
      </c>
      <c r="D48" s="76"/>
      <c r="E48" s="49">
        <v>90</v>
      </c>
      <c r="F48" s="49">
        <v>8</v>
      </c>
      <c r="G48" s="3">
        <v>82</v>
      </c>
      <c r="H48" s="3"/>
      <c r="I48" s="3">
        <v>82</v>
      </c>
      <c r="J48" s="3"/>
      <c r="K48" s="3"/>
      <c r="L48" s="3"/>
      <c r="M48" s="3"/>
      <c r="N48" s="3"/>
      <c r="O48" s="3">
        <v>48</v>
      </c>
      <c r="P48" s="3">
        <v>42</v>
      </c>
      <c r="Q48" s="3">
        <v>0</v>
      </c>
      <c r="R48" s="54">
        <v>0</v>
      </c>
      <c r="S48" s="8">
        <v>0</v>
      </c>
      <c r="T48" s="34">
        <v>0</v>
      </c>
    </row>
    <row r="49" spans="1:20" ht="21" customHeight="1" thickBot="1" x14ac:dyDescent="0.3">
      <c r="A49" s="4" t="s">
        <v>68</v>
      </c>
      <c r="B49" s="46" t="s">
        <v>139</v>
      </c>
      <c r="C49" s="82" t="s">
        <v>95</v>
      </c>
      <c r="D49" s="76"/>
      <c r="E49" s="49">
        <v>94</v>
      </c>
      <c r="F49" s="49">
        <v>8</v>
      </c>
      <c r="G49" s="3">
        <v>86</v>
      </c>
      <c r="H49" s="3">
        <v>52</v>
      </c>
      <c r="I49" s="3">
        <v>34</v>
      </c>
      <c r="J49" s="3"/>
      <c r="K49" s="3"/>
      <c r="L49" s="3"/>
      <c r="M49" s="3"/>
      <c r="N49" s="3"/>
      <c r="O49" s="3">
        <v>0</v>
      </c>
      <c r="P49" s="3">
        <v>0</v>
      </c>
      <c r="Q49" s="3">
        <v>0</v>
      </c>
      <c r="R49" s="54">
        <v>0</v>
      </c>
      <c r="S49" s="8">
        <v>34</v>
      </c>
      <c r="T49" s="34">
        <v>60</v>
      </c>
    </row>
    <row r="50" spans="1:20" ht="24" customHeight="1" thickBot="1" x14ac:dyDescent="0.3">
      <c r="A50" s="8" t="s">
        <v>140</v>
      </c>
      <c r="B50" s="47" t="s">
        <v>155</v>
      </c>
      <c r="C50" s="82" t="s">
        <v>169</v>
      </c>
      <c r="D50" s="76"/>
      <c r="E50" s="50">
        <v>48</v>
      </c>
      <c r="F50" s="50">
        <v>4</v>
      </c>
      <c r="G50" s="34">
        <v>44</v>
      </c>
      <c r="H50" s="34">
        <v>6</v>
      </c>
      <c r="I50" s="34">
        <v>38</v>
      </c>
      <c r="J50" s="34"/>
      <c r="K50" s="34"/>
      <c r="L50" s="34"/>
      <c r="M50" s="34"/>
      <c r="N50" s="34"/>
      <c r="O50" s="34">
        <v>0</v>
      </c>
      <c r="P50" s="34">
        <v>48</v>
      </c>
      <c r="Q50" s="34">
        <v>0</v>
      </c>
      <c r="R50" s="55">
        <v>0</v>
      </c>
      <c r="S50" s="8">
        <v>0</v>
      </c>
      <c r="T50" s="34">
        <v>0</v>
      </c>
    </row>
    <row r="51" spans="1:20" ht="21" customHeight="1" thickBot="1" x14ac:dyDescent="0.3">
      <c r="A51" s="4" t="s">
        <v>69</v>
      </c>
      <c r="B51" s="46" t="s">
        <v>156</v>
      </c>
      <c r="C51" s="74" t="s">
        <v>164</v>
      </c>
      <c r="D51" s="76"/>
      <c r="E51" s="3">
        <v>66</v>
      </c>
      <c r="F51" s="3">
        <v>6</v>
      </c>
      <c r="G51" s="3">
        <v>60</v>
      </c>
      <c r="H51" s="3">
        <v>30</v>
      </c>
      <c r="I51" s="3">
        <v>30</v>
      </c>
      <c r="J51" s="3"/>
      <c r="K51" s="3"/>
      <c r="L51" s="3"/>
      <c r="M51" s="3"/>
      <c r="N51" s="3"/>
      <c r="O51" s="3">
        <v>66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 ht="24" customHeight="1" thickBot="1" x14ac:dyDescent="0.3">
      <c r="A52" s="8" t="s">
        <v>94</v>
      </c>
      <c r="B52" s="47" t="s">
        <v>141</v>
      </c>
      <c r="C52" s="82" t="s">
        <v>27</v>
      </c>
      <c r="D52" s="76"/>
      <c r="E52" s="50">
        <v>40</v>
      </c>
      <c r="F52" s="50">
        <v>4</v>
      </c>
      <c r="G52" s="34">
        <v>36</v>
      </c>
      <c r="H52" s="34">
        <v>30</v>
      </c>
      <c r="I52" s="34">
        <v>6</v>
      </c>
      <c r="J52" s="34"/>
      <c r="K52" s="34"/>
      <c r="L52" s="34"/>
      <c r="M52" s="34"/>
      <c r="N52" s="34"/>
      <c r="O52" s="34">
        <v>0</v>
      </c>
      <c r="P52" s="34">
        <v>0</v>
      </c>
      <c r="Q52" s="34">
        <v>0</v>
      </c>
      <c r="R52" s="55">
        <v>0</v>
      </c>
      <c r="S52" s="8">
        <v>0</v>
      </c>
      <c r="T52" s="34">
        <v>40</v>
      </c>
    </row>
    <row r="53" spans="1:20" ht="50.25" customHeight="1" thickBot="1" x14ac:dyDescent="0.3">
      <c r="A53" s="4" t="s">
        <v>142</v>
      </c>
      <c r="B53" s="46" t="s">
        <v>182</v>
      </c>
      <c r="C53" s="82" t="s">
        <v>27</v>
      </c>
      <c r="D53" s="76"/>
      <c r="E53" s="49">
        <v>40</v>
      </c>
      <c r="F53" s="49">
        <v>4</v>
      </c>
      <c r="G53" s="3">
        <v>36</v>
      </c>
      <c r="H53" s="3">
        <v>18</v>
      </c>
      <c r="I53" s="3">
        <v>18</v>
      </c>
      <c r="J53" s="3"/>
      <c r="K53" s="3"/>
      <c r="L53" s="3"/>
      <c r="M53" s="3"/>
      <c r="N53" s="3"/>
      <c r="O53" s="3">
        <v>0</v>
      </c>
      <c r="P53" s="3">
        <v>0</v>
      </c>
      <c r="Q53" s="3">
        <v>0</v>
      </c>
      <c r="R53" s="54">
        <v>0</v>
      </c>
      <c r="S53" s="8">
        <v>0</v>
      </c>
      <c r="T53" s="34">
        <v>40</v>
      </c>
    </row>
    <row r="54" spans="1:20" ht="24.75" customHeight="1" thickBot="1" x14ac:dyDescent="0.3">
      <c r="A54" s="30" t="s">
        <v>44</v>
      </c>
      <c r="B54" s="30" t="s">
        <v>121</v>
      </c>
      <c r="C54" s="78" t="s">
        <v>211</v>
      </c>
      <c r="D54" s="76"/>
      <c r="E54" s="30">
        <f t="shared" ref="E54:N54" si="13">SUM(E55,E59,E63,E69)</f>
        <v>2322</v>
      </c>
      <c r="F54" s="30">
        <f t="shared" si="13"/>
        <v>108</v>
      </c>
      <c r="G54" s="30">
        <f t="shared" si="13"/>
        <v>1098</v>
      </c>
      <c r="H54" s="30">
        <f t="shared" si="13"/>
        <v>400</v>
      </c>
      <c r="I54" s="30">
        <f t="shared" si="13"/>
        <v>668</v>
      </c>
      <c r="J54" s="30">
        <f t="shared" si="13"/>
        <v>64</v>
      </c>
      <c r="K54" s="30">
        <f t="shared" si="13"/>
        <v>1116</v>
      </c>
      <c r="L54" s="30">
        <f t="shared" si="13"/>
        <v>0</v>
      </c>
      <c r="M54" s="30">
        <f t="shared" si="13"/>
        <v>0</v>
      </c>
      <c r="N54" s="30">
        <f t="shared" si="13"/>
        <v>0</v>
      </c>
      <c r="O54" s="30">
        <f t="shared" ref="O54:T54" si="14">SUM(O55,O59,O63,O69)</f>
        <v>130</v>
      </c>
      <c r="P54" s="30">
        <f t="shared" si="14"/>
        <v>244</v>
      </c>
      <c r="Q54" s="30">
        <f t="shared" si="14"/>
        <v>292</v>
      </c>
      <c r="R54" s="30">
        <f t="shared" si="14"/>
        <v>254</v>
      </c>
      <c r="S54" s="30">
        <f t="shared" si="14"/>
        <v>198</v>
      </c>
      <c r="T54" s="30">
        <f t="shared" si="14"/>
        <v>88</v>
      </c>
    </row>
    <row r="55" spans="1:20" ht="44.25" customHeight="1" thickTop="1" thickBot="1" x14ac:dyDescent="0.3">
      <c r="A55" s="23" t="s">
        <v>45</v>
      </c>
      <c r="B55" s="51" t="s">
        <v>143</v>
      </c>
      <c r="C55" s="77" t="s">
        <v>174</v>
      </c>
      <c r="D55" s="76"/>
      <c r="E55" s="15">
        <f>SUM(E56:E58)</f>
        <v>670</v>
      </c>
      <c r="F55" s="15">
        <f>SUM(F56:F58)</f>
        <v>28</v>
      </c>
      <c r="G55" s="15">
        <f>SUM(G56:G58)</f>
        <v>282</v>
      </c>
      <c r="H55" s="15">
        <f>SUM(H56:H58)</f>
        <v>92</v>
      </c>
      <c r="I55" s="15">
        <f>SUM(I56:I58)</f>
        <v>192</v>
      </c>
      <c r="J55" s="15">
        <f t="shared" ref="J55:N55" si="15">SUM(J56:J58)</f>
        <v>32</v>
      </c>
      <c r="K55" s="15">
        <f t="shared" si="15"/>
        <v>360</v>
      </c>
      <c r="L55" s="15">
        <f t="shared" si="15"/>
        <v>0</v>
      </c>
      <c r="M55" s="15">
        <f t="shared" si="15"/>
        <v>0</v>
      </c>
      <c r="N55" s="15">
        <f t="shared" si="15"/>
        <v>0</v>
      </c>
      <c r="O55" s="15">
        <f t="shared" ref="O55:T55" si="16">SUM(O56:O56)</f>
        <v>50</v>
      </c>
      <c r="P55" s="15">
        <f t="shared" si="16"/>
        <v>50</v>
      </c>
      <c r="Q55" s="15">
        <f t="shared" si="16"/>
        <v>40</v>
      </c>
      <c r="R55" s="15">
        <f t="shared" si="16"/>
        <v>60</v>
      </c>
      <c r="S55" s="15">
        <v>110</v>
      </c>
      <c r="T55" s="15">
        <f t="shared" si="16"/>
        <v>0</v>
      </c>
    </row>
    <row r="56" spans="1:20" ht="40.5" customHeight="1" thickBot="1" x14ac:dyDescent="0.3">
      <c r="A56" s="4" t="s">
        <v>46</v>
      </c>
      <c r="B56" s="46" t="s">
        <v>144</v>
      </c>
      <c r="C56" s="70" t="s">
        <v>148</v>
      </c>
      <c r="D56" s="71"/>
      <c r="E56" s="3">
        <v>274</v>
      </c>
      <c r="F56" s="3">
        <v>26</v>
      </c>
      <c r="G56" s="3">
        <v>248</v>
      </c>
      <c r="H56" s="3">
        <v>90</v>
      </c>
      <c r="I56" s="3">
        <v>160</v>
      </c>
      <c r="J56" s="3">
        <v>32</v>
      </c>
      <c r="K56" s="3"/>
      <c r="L56" s="3"/>
      <c r="M56" s="3"/>
      <c r="N56" s="3"/>
      <c r="O56" s="3">
        <v>50</v>
      </c>
      <c r="P56" s="3">
        <v>50</v>
      </c>
      <c r="Q56" s="3">
        <v>40</v>
      </c>
      <c r="R56" s="3">
        <v>60</v>
      </c>
      <c r="S56" s="3">
        <v>74</v>
      </c>
      <c r="T56" s="3">
        <v>0</v>
      </c>
    </row>
    <row r="57" spans="1:20" ht="40.5" customHeight="1" thickBot="1" x14ac:dyDescent="0.3">
      <c r="A57" s="4" t="s">
        <v>191</v>
      </c>
      <c r="B57" s="46" t="s">
        <v>192</v>
      </c>
      <c r="C57" s="72"/>
      <c r="D57" s="73"/>
      <c r="E57" s="3">
        <v>36</v>
      </c>
      <c r="F57" s="3">
        <v>2</v>
      </c>
      <c r="G57" s="3">
        <v>34</v>
      </c>
      <c r="H57" s="3">
        <v>2</v>
      </c>
      <c r="I57" s="3">
        <v>32</v>
      </c>
      <c r="J57" s="3"/>
      <c r="K57" s="3"/>
      <c r="L57" s="3"/>
      <c r="M57" s="3"/>
      <c r="N57" s="3"/>
      <c r="O57" s="3">
        <v>0</v>
      </c>
      <c r="P57" s="3">
        <v>0</v>
      </c>
      <c r="Q57" s="3">
        <v>0</v>
      </c>
      <c r="R57" s="3">
        <v>0</v>
      </c>
      <c r="S57" s="3">
        <v>36</v>
      </c>
      <c r="T57" s="3">
        <v>0</v>
      </c>
    </row>
    <row r="58" spans="1:20" ht="24.75" customHeight="1" thickBot="1" x14ac:dyDescent="0.3">
      <c r="A58" s="4" t="s">
        <v>122</v>
      </c>
      <c r="B58" s="58" t="s">
        <v>47</v>
      </c>
      <c r="C58" s="74" t="s">
        <v>148</v>
      </c>
      <c r="D58" s="76"/>
      <c r="E58" s="34">
        <v>360</v>
      </c>
      <c r="F58" s="34"/>
      <c r="G58" s="34"/>
      <c r="H58" s="34"/>
      <c r="I58" s="34"/>
      <c r="J58" s="34"/>
      <c r="K58" s="34">
        <v>360</v>
      </c>
      <c r="L58" s="34"/>
      <c r="M58" s="34"/>
      <c r="N58" s="34"/>
      <c r="O58" s="67">
        <v>0</v>
      </c>
      <c r="P58" s="67">
        <v>216</v>
      </c>
      <c r="Q58" s="67">
        <v>0</v>
      </c>
      <c r="R58" s="67">
        <v>72</v>
      </c>
      <c r="S58" s="67">
        <v>72</v>
      </c>
      <c r="T58" s="67">
        <v>0</v>
      </c>
    </row>
    <row r="59" spans="1:20" ht="47.25" customHeight="1" thickTop="1" thickBot="1" x14ac:dyDescent="0.3">
      <c r="A59" s="23" t="s">
        <v>48</v>
      </c>
      <c r="B59" s="52" t="s">
        <v>145</v>
      </c>
      <c r="C59" s="77" t="s">
        <v>173</v>
      </c>
      <c r="D59" s="76"/>
      <c r="E59" s="15">
        <f>SUM(E60:E62)</f>
        <v>382</v>
      </c>
      <c r="F59" s="15">
        <f>SUM(F60:F62)</f>
        <v>20</v>
      </c>
      <c r="G59" s="15">
        <f>SUM(G60:G62)</f>
        <v>218</v>
      </c>
      <c r="H59" s="15">
        <f>SUM(H60:H62)</f>
        <v>70</v>
      </c>
      <c r="I59" s="15">
        <f>SUM(I60:I62)</f>
        <v>148</v>
      </c>
      <c r="J59" s="15">
        <f t="shared" ref="J59:N59" si="17">SUM(J60:J62)</f>
        <v>0</v>
      </c>
      <c r="K59" s="15">
        <f t="shared" si="17"/>
        <v>144</v>
      </c>
      <c r="L59" s="15">
        <f t="shared" si="17"/>
        <v>0</v>
      </c>
      <c r="M59" s="15">
        <f t="shared" si="17"/>
        <v>0</v>
      </c>
      <c r="N59" s="15">
        <f t="shared" si="17"/>
        <v>0</v>
      </c>
      <c r="O59" s="15">
        <f>SUM(O60:O61)</f>
        <v>0</v>
      </c>
      <c r="P59" s="15">
        <f t="shared" ref="P59:T59" si="18">SUM(P60:P61)</f>
        <v>84</v>
      </c>
      <c r="Q59" s="15">
        <f t="shared" si="18"/>
        <v>154</v>
      </c>
      <c r="R59" s="15">
        <f t="shared" si="18"/>
        <v>0</v>
      </c>
      <c r="S59" s="15">
        <f t="shared" si="18"/>
        <v>0</v>
      </c>
      <c r="T59" s="15">
        <f t="shared" si="18"/>
        <v>0</v>
      </c>
    </row>
    <row r="60" spans="1:20" ht="42" customHeight="1" thickBot="1" x14ac:dyDescent="0.3">
      <c r="A60" s="4" t="s">
        <v>49</v>
      </c>
      <c r="B60" s="46" t="s">
        <v>146</v>
      </c>
      <c r="C60" s="74" t="s">
        <v>170</v>
      </c>
      <c r="D60" s="76"/>
      <c r="E60" s="3">
        <v>96</v>
      </c>
      <c r="F60" s="3">
        <v>8</v>
      </c>
      <c r="G60" s="3">
        <v>88</v>
      </c>
      <c r="H60" s="3">
        <v>20</v>
      </c>
      <c r="I60" s="3">
        <v>68</v>
      </c>
      <c r="J60" s="3"/>
      <c r="K60" s="3"/>
      <c r="L60" s="3"/>
      <c r="M60" s="3"/>
      <c r="N60" s="3"/>
      <c r="O60" s="3">
        <v>0</v>
      </c>
      <c r="P60" s="3">
        <v>34</v>
      </c>
      <c r="Q60" s="3">
        <v>62</v>
      </c>
      <c r="R60" s="3">
        <v>0</v>
      </c>
      <c r="S60" s="3">
        <v>0</v>
      </c>
      <c r="T60" s="3">
        <v>0</v>
      </c>
    </row>
    <row r="61" spans="1:20" ht="54.75" customHeight="1" thickBot="1" x14ac:dyDescent="0.3">
      <c r="A61" s="4" t="s">
        <v>124</v>
      </c>
      <c r="B61" s="46" t="s">
        <v>147</v>
      </c>
      <c r="C61" s="74" t="s">
        <v>170</v>
      </c>
      <c r="D61" s="76"/>
      <c r="E61" s="3">
        <v>142</v>
      </c>
      <c r="F61" s="3">
        <v>12</v>
      </c>
      <c r="G61" s="3">
        <v>130</v>
      </c>
      <c r="H61" s="3">
        <v>50</v>
      </c>
      <c r="I61" s="3">
        <v>80</v>
      </c>
      <c r="J61" s="3"/>
      <c r="K61" s="3"/>
      <c r="L61" s="3"/>
      <c r="M61" s="3"/>
      <c r="N61" s="3"/>
      <c r="O61" s="3">
        <v>0</v>
      </c>
      <c r="P61" s="3">
        <v>50</v>
      </c>
      <c r="Q61" s="3">
        <v>92</v>
      </c>
      <c r="R61" s="3">
        <v>0</v>
      </c>
      <c r="S61" s="3">
        <v>0</v>
      </c>
      <c r="T61" s="3">
        <v>0</v>
      </c>
    </row>
    <row r="62" spans="1:20" ht="30" customHeight="1" thickBot="1" x14ac:dyDescent="0.3">
      <c r="A62" s="4" t="s">
        <v>50</v>
      </c>
      <c r="B62" s="14" t="s">
        <v>47</v>
      </c>
      <c r="C62" s="74" t="s">
        <v>170</v>
      </c>
      <c r="D62" s="76"/>
      <c r="E62" s="3">
        <v>144</v>
      </c>
      <c r="F62" s="3"/>
      <c r="G62" s="3"/>
      <c r="H62" s="3"/>
      <c r="I62" s="3"/>
      <c r="J62" s="3"/>
      <c r="K62" s="3">
        <v>144</v>
      </c>
      <c r="L62" s="3"/>
      <c r="M62" s="3"/>
      <c r="N62" s="3"/>
      <c r="O62" s="68">
        <v>0</v>
      </c>
      <c r="P62" s="68">
        <v>0</v>
      </c>
      <c r="Q62" s="68">
        <v>144</v>
      </c>
      <c r="R62" s="68">
        <v>0</v>
      </c>
      <c r="S62" s="68">
        <v>0</v>
      </c>
      <c r="T62" s="68">
        <v>0</v>
      </c>
    </row>
    <row r="63" spans="1:20" ht="49.5" customHeight="1" thickTop="1" thickBot="1" x14ac:dyDescent="0.3">
      <c r="A63" s="23" t="s">
        <v>51</v>
      </c>
      <c r="B63" s="52" t="s">
        <v>149</v>
      </c>
      <c r="C63" s="77" t="s">
        <v>171</v>
      </c>
      <c r="D63" s="76"/>
      <c r="E63" s="15">
        <f>SUM(E64:E68)</f>
        <v>838</v>
      </c>
      <c r="F63" s="15">
        <f>SUM(F64:F68)</f>
        <v>44</v>
      </c>
      <c r="G63" s="15">
        <f>SUM(G64:G68)</f>
        <v>434</v>
      </c>
      <c r="H63" s="15">
        <f>SUM(H64:H68)</f>
        <v>188</v>
      </c>
      <c r="I63" s="15">
        <f>SUM(I64:I68)</f>
        <v>214</v>
      </c>
      <c r="J63" s="15">
        <f t="shared" ref="J63:N63" si="19">SUM(J64:J68)</f>
        <v>32</v>
      </c>
      <c r="K63" s="15">
        <f t="shared" si="19"/>
        <v>360</v>
      </c>
      <c r="L63" s="15">
        <f t="shared" si="19"/>
        <v>0</v>
      </c>
      <c r="M63" s="15">
        <f t="shared" si="19"/>
        <v>0</v>
      </c>
      <c r="N63" s="15">
        <f t="shared" si="19"/>
        <v>0</v>
      </c>
      <c r="O63" s="15">
        <f t="shared" ref="O63:T63" si="20">SUM(O64:O66)</f>
        <v>80</v>
      </c>
      <c r="P63" s="15">
        <f t="shared" si="20"/>
        <v>50</v>
      </c>
      <c r="Q63" s="15">
        <f t="shared" si="20"/>
        <v>64</v>
      </c>
      <c r="R63" s="15">
        <f t="shared" si="20"/>
        <v>108</v>
      </c>
      <c r="S63" s="15">
        <f t="shared" si="20"/>
        <v>88</v>
      </c>
      <c r="T63" s="15">
        <f t="shared" si="20"/>
        <v>88</v>
      </c>
    </row>
    <row r="64" spans="1:20" ht="36" customHeight="1" thickBot="1" x14ac:dyDescent="0.3">
      <c r="A64" s="4" t="s">
        <v>52</v>
      </c>
      <c r="B64" s="46" t="s">
        <v>150</v>
      </c>
      <c r="C64" s="74" t="s">
        <v>164</v>
      </c>
      <c r="D64" s="76"/>
      <c r="E64" s="3">
        <v>34</v>
      </c>
      <c r="F64" s="3">
        <v>2</v>
      </c>
      <c r="G64" s="3">
        <v>32</v>
      </c>
      <c r="H64" s="3">
        <v>24</v>
      </c>
      <c r="I64" s="3">
        <v>8</v>
      </c>
      <c r="J64" s="3"/>
      <c r="K64" s="3"/>
      <c r="L64" s="3"/>
      <c r="M64" s="3"/>
      <c r="N64" s="3"/>
      <c r="O64" s="3">
        <v>34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</row>
    <row r="65" spans="1:20" ht="25.5" customHeight="1" thickBot="1" x14ac:dyDescent="0.3">
      <c r="A65" s="4" t="s">
        <v>125</v>
      </c>
      <c r="B65" s="46" t="s">
        <v>151</v>
      </c>
      <c r="C65" s="74" t="s">
        <v>27</v>
      </c>
      <c r="D65" s="76"/>
      <c r="E65" s="3">
        <v>38</v>
      </c>
      <c r="F65" s="3">
        <v>4</v>
      </c>
      <c r="G65" s="3">
        <v>34</v>
      </c>
      <c r="H65" s="3">
        <v>24</v>
      </c>
      <c r="I65" s="3">
        <v>10</v>
      </c>
      <c r="J65" s="3"/>
      <c r="K65" s="3"/>
      <c r="L65" s="3"/>
      <c r="M65" s="3"/>
      <c r="N65" s="3"/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38</v>
      </c>
    </row>
    <row r="66" spans="1:20" s="43" customFormat="1" ht="69" customHeight="1" thickBot="1" x14ac:dyDescent="0.3">
      <c r="A66" s="53" t="s">
        <v>126</v>
      </c>
      <c r="B66" s="47" t="s">
        <v>208</v>
      </c>
      <c r="C66" s="81" t="s">
        <v>27</v>
      </c>
      <c r="D66" s="76"/>
      <c r="E66" s="3">
        <v>406</v>
      </c>
      <c r="F66" s="3">
        <v>38</v>
      </c>
      <c r="G66" s="3">
        <v>368</v>
      </c>
      <c r="H66" s="42">
        <v>140</v>
      </c>
      <c r="I66" s="42">
        <v>196</v>
      </c>
      <c r="J66" s="42">
        <v>32</v>
      </c>
      <c r="K66" s="42" t="s">
        <v>190</v>
      </c>
      <c r="L66" s="42"/>
      <c r="M66" s="42"/>
      <c r="N66" s="42"/>
      <c r="O66" s="42">
        <v>46</v>
      </c>
      <c r="P66" s="42">
        <v>50</v>
      </c>
      <c r="Q66" s="42">
        <v>64</v>
      </c>
      <c r="R66" s="42">
        <v>108</v>
      </c>
      <c r="S66" s="42">
        <v>88</v>
      </c>
      <c r="T66" s="42">
        <v>50</v>
      </c>
    </row>
    <row r="67" spans="1:20" ht="23.25" customHeight="1" thickBot="1" x14ac:dyDescent="0.3">
      <c r="A67" s="4" t="s">
        <v>53</v>
      </c>
      <c r="B67" s="14" t="s">
        <v>47</v>
      </c>
      <c r="C67" s="74" t="s">
        <v>148</v>
      </c>
      <c r="D67" s="76"/>
      <c r="E67" s="3">
        <v>216</v>
      </c>
      <c r="F67" s="3"/>
      <c r="G67" s="3"/>
      <c r="H67" s="3"/>
      <c r="I67" s="3"/>
      <c r="J67" s="3"/>
      <c r="K67" s="3">
        <v>216</v>
      </c>
      <c r="L67" s="3"/>
      <c r="M67" s="3"/>
      <c r="N67" s="3"/>
      <c r="O67" s="68">
        <v>0</v>
      </c>
      <c r="P67" s="68">
        <v>0</v>
      </c>
      <c r="Q67" s="68">
        <v>72</v>
      </c>
      <c r="R67" s="68">
        <v>72</v>
      </c>
      <c r="S67" s="68">
        <v>72</v>
      </c>
      <c r="T67" s="68">
        <v>0</v>
      </c>
    </row>
    <row r="68" spans="1:20" ht="33.75" customHeight="1" thickBot="1" x14ac:dyDescent="0.3">
      <c r="A68" s="19" t="s">
        <v>54</v>
      </c>
      <c r="B68" s="13" t="s">
        <v>123</v>
      </c>
      <c r="C68" s="74" t="s">
        <v>27</v>
      </c>
      <c r="D68" s="76"/>
      <c r="E68" s="7">
        <v>144</v>
      </c>
      <c r="F68" s="7"/>
      <c r="G68" s="7"/>
      <c r="H68" s="7"/>
      <c r="I68" s="7"/>
      <c r="J68" s="7"/>
      <c r="K68" s="7">
        <v>144</v>
      </c>
      <c r="L68" s="7"/>
      <c r="M68" s="7"/>
      <c r="N68" s="7"/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144</v>
      </c>
    </row>
    <row r="69" spans="1:20" ht="31.5" customHeight="1" thickTop="1" thickBot="1" x14ac:dyDescent="0.3">
      <c r="A69" s="23" t="s">
        <v>55</v>
      </c>
      <c r="B69" s="52" t="s">
        <v>152</v>
      </c>
      <c r="C69" s="77" t="s">
        <v>172</v>
      </c>
      <c r="D69" s="76"/>
      <c r="E69" s="15">
        <f>SUM(E70:E71)</f>
        <v>432</v>
      </c>
      <c r="F69" s="15">
        <f t="shared" ref="F69:N69" si="21">SUM(F70:F71)</f>
        <v>16</v>
      </c>
      <c r="G69" s="15">
        <f t="shared" si="21"/>
        <v>164</v>
      </c>
      <c r="H69" s="15">
        <f t="shared" si="21"/>
        <v>50</v>
      </c>
      <c r="I69" s="15">
        <f t="shared" si="21"/>
        <v>114</v>
      </c>
      <c r="J69" s="15">
        <f t="shared" si="21"/>
        <v>0</v>
      </c>
      <c r="K69" s="15">
        <f t="shared" si="21"/>
        <v>252</v>
      </c>
      <c r="L69" s="15">
        <f t="shared" si="21"/>
        <v>0</v>
      </c>
      <c r="M69" s="15">
        <f t="shared" si="21"/>
        <v>0</v>
      </c>
      <c r="N69" s="15">
        <f t="shared" si="21"/>
        <v>0</v>
      </c>
      <c r="O69" s="15">
        <f>SUM(O70)</f>
        <v>0</v>
      </c>
      <c r="P69" s="15">
        <f t="shared" ref="P69:T69" si="22">SUM(P70)</f>
        <v>60</v>
      </c>
      <c r="Q69" s="15">
        <f t="shared" si="22"/>
        <v>34</v>
      </c>
      <c r="R69" s="15">
        <f t="shared" si="22"/>
        <v>86</v>
      </c>
      <c r="S69" s="15">
        <f t="shared" si="22"/>
        <v>0</v>
      </c>
      <c r="T69" s="15">
        <f t="shared" si="22"/>
        <v>0</v>
      </c>
    </row>
    <row r="70" spans="1:20" ht="42" customHeight="1" thickBot="1" x14ac:dyDescent="0.3">
      <c r="A70" s="4" t="s">
        <v>56</v>
      </c>
      <c r="B70" s="46" t="s">
        <v>153</v>
      </c>
      <c r="C70" s="74" t="s">
        <v>97</v>
      </c>
      <c r="D70" s="76"/>
      <c r="E70" s="3">
        <v>180</v>
      </c>
      <c r="F70" s="3">
        <v>16</v>
      </c>
      <c r="G70" s="3">
        <v>164</v>
      </c>
      <c r="H70" s="3">
        <v>50</v>
      </c>
      <c r="I70" s="3">
        <v>114</v>
      </c>
      <c r="J70" s="3"/>
      <c r="K70" s="3"/>
      <c r="L70" s="3"/>
      <c r="M70" s="3"/>
      <c r="N70" s="3"/>
      <c r="O70" s="3">
        <v>0</v>
      </c>
      <c r="P70" s="3">
        <v>60</v>
      </c>
      <c r="Q70" s="3">
        <v>34</v>
      </c>
      <c r="R70" s="3">
        <v>86</v>
      </c>
      <c r="S70" s="3">
        <v>0</v>
      </c>
      <c r="T70" s="3">
        <v>0</v>
      </c>
    </row>
    <row r="71" spans="1:20" ht="27" customHeight="1" thickBot="1" x14ac:dyDescent="0.3">
      <c r="A71" s="4" t="s">
        <v>127</v>
      </c>
      <c r="B71" s="14" t="s">
        <v>47</v>
      </c>
      <c r="C71" s="74" t="s">
        <v>97</v>
      </c>
      <c r="D71" s="76"/>
      <c r="E71" s="34">
        <v>252</v>
      </c>
      <c r="F71" s="34"/>
      <c r="G71" s="34"/>
      <c r="H71" s="34"/>
      <c r="I71" s="34"/>
      <c r="J71" s="34"/>
      <c r="K71" s="34">
        <v>252</v>
      </c>
      <c r="L71" s="34"/>
      <c r="M71" s="34"/>
      <c r="N71" s="34"/>
      <c r="O71" s="68">
        <v>0</v>
      </c>
      <c r="P71" s="68">
        <v>144</v>
      </c>
      <c r="Q71" s="68">
        <v>0</v>
      </c>
      <c r="R71" s="68">
        <v>108</v>
      </c>
      <c r="S71" s="68">
        <v>0</v>
      </c>
      <c r="T71" s="68">
        <v>0</v>
      </c>
    </row>
    <row r="72" spans="1:20" ht="27" customHeight="1" thickBot="1" x14ac:dyDescent="0.3">
      <c r="A72" s="5" t="s">
        <v>201</v>
      </c>
      <c r="B72" s="12" t="s">
        <v>104</v>
      </c>
      <c r="C72" s="74"/>
      <c r="D72" s="75"/>
      <c r="E72" s="6">
        <v>180</v>
      </c>
      <c r="F72" s="6"/>
      <c r="G72" s="6"/>
      <c r="H72" s="6"/>
      <c r="I72" s="6"/>
      <c r="J72" s="6"/>
      <c r="K72" s="6"/>
      <c r="L72" s="6">
        <v>180</v>
      </c>
      <c r="M72" s="3"/>
      <c r="N72" s="3"/>
      <c r="O72" s="3"/>
      <c r="P72" s="3"/>
      <c r="Q72" s="3"/>
      <c r="R72" s="3"/>
      <c r="S72" s="3"/>
      <c r="T72" s="3"/>
    </row>
    <row r="73" spans="1:20" ht="35.25" customHeight="1" thickBot="1" x14ac:dyDescent="0.3">
      <c r="A73" s="5" t="s">
        <v>73</v>
      </c>
      <c r="B73" s="12" t="s">
        <v>74</v>
      </c>
      <c r="C73" s="74" t="s">
        <v>27</v>
      </c>
      <c r="D73" s="76"/>
      <c r="E73" s="62" t="s">
        <v>177</v>
      </c>
      <c r="F73" s="3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6">
        <v>144</v>
      </c>
    </row>
    <row r="74" spans="1:20" ht="35.25" customHeight="1" thickBot="1" x14ac:dyDescent="0.3">
      <c r="A74" s="5" t="s">
        <v>75</v>
      </c>
      <c r="B74" s="12" t="s">
        <v>70</v>
      </c>
      <c r="C74" s="77"/>
      <c r="D74" s="76"/>
      <c r="E74" s="62" t="s">
        <v>178</v>
      </c>
      <c r="F74" s="6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6">
        <v>216</v>
      </c>
    </row>
    <row r="75" spans="1:20" ht="35.25" customHeight="1" thickBot="1" x14ac:dyDescent="0.3">
      <c r="A75" s="26"/>
      <c r="B75" s="31" t="s">
        <v>57</v>
      </c>
      <c r="C75" s="78" t="s">
        <v>212</v>
      </c>
      <c r="D75" s="76"/>
      <c r="E75" s="35">
        <f>E74+E73+E72+E29+E28+E10</f>
        <v>5940</v>
      </c>
      <c r="F75" s="64">
        <f>SUM(F10,F29)</f>
        <v>230</v>
      </c>
      <c r="G75" s="64">
        <f t="shared" ref="G75:T75" si="23">SUM(G10,G29)</f>
        <v>3982</v>
      </c>
      <c r="H75" s="64">
        <f t="shared" si="23"/>
        <v>1684</v>
      </c>
      <c r="I75" s="64">
        <f t="shared" si="23"/>
        <v>2268</v>
      </c>
      <c r="J75" s="64">
        <f t="shared" si="23"/>
        <v>64</v>
      </c>
      <c r="K75" s="64">
        <f t="shared" si="23"/>
        <v>1116</v>
      </c>
      <c r="L75" s="64">
        <f t="shared" si="23"/>
        <v>252</v>
      </c>
      <c r="M75" s="30">
        <f t="shared" si="23"/>
        <v>576</v>
      </c>
      <c r="N75" s="65">
        <f t="shared" si="23"/>
        <v>828</v>
      </c>
      <c r="O75" s="65">
        <f t="shared" si="23"/>
        <v>576</v>
      </c>
      <c r="P75" s="65">
        <f t="shared" si="23"/>
        <v>486</v>
      </c>
      <c r="Q75" s="65">
        <f t="shared" si="23"/>
        <v>378</v>
      </c>
      <c r="R75" s="65">
        <f t="shared" si="23"/>
        <v>612</v>
      </c>
      <c r="S75" s="65">
        <f t="shared" si="23"/>
        <v>432</v>
      </c>
      <c r="T75" s="65">
        <f t="shared" si="23"/>
        <v>324</v>
      </c>
    </row>
    <row r="76" spans="1:20" ht="27.75" customHeight="1" thickBot="1" x14ac:dyDescent="0.3">
      <c r="A76" s="117"/>
      <c r="B76" s="118"/>
      <c r="C76" s="118"/>
      <c r="D76" s="118"/>
      <c r="E76" s="118"/>
      <c r="F76" s="119"/>
      <c r="G76" s="102" t="s">
        <v>57</v>
      </c>
      <c r="H76" s="114" t="s">
        <v>58</v>
      </c>
      <c r="I76" s="115"/>
      <c r="J76" s="115"/>
      <c r="K76" s="115"/>
      <c r="L76" s="116"/>
      <c r="M76" s="3">
        <v>12</v>
      </c>
      <c r="N76" s="3">
        <v>13</v>
      </c>
      <c r="O76" s="3">
        <v>14</v>
      </c>
      <c r="P76" s="3">
        <v>12</v>
      </c>
      <c r="Q76" s="3">
        <v>8</v>
      </c>
      <c r="R76" s="3">
        <v>9</v>
      </c>
      <c r="S76" s="3">
        <v>9</v>
      </c>
      <c r="T76" s="3">
        <v>8</v>
      </c>
    </row>
    <row r="77" spans="1:20" ht="20.25" customHeight="1" thickBot="1" x14ac:dyDescent="0.3">
      <c r="A77" s="108"/>
      <c r="B77" s="109"/>
      <c r="C77" s="109"/>
      <c r="D77" s="109"/>
      <c r="E77" s="109"/>
      <c r="F77" s="110"/>
      <c r="G77" s="120"/>
      <c r="H77" s="111" t="s">
        <v>59</v>
      </c>
      <c r="I77" s="112"/>
      <c r="J77" s="112"/>
      <c r="K77" s="112"/>
      <c r="L77" s="113"/>
      <c r="M77" s="3">
        <v>0</v>
      </c>
      <c r="N77" s="3">
        <v>0</v>
      </c>
      <c r="O77" s="3">
        <v>0</v>
      </c>
      <c r="P77" s="3">
        <v>10</v>
      </c>
      <c r="Q77" s="3">
        <v>6</v>
      </c>
      <c r="R77" s="3">
        <v>7</v>
      </c>
      <c r="S77" s="3">
        <v>4</v>
      </c>
      <c r="T77" s="3" t="s">
        <v>176</v>
      </c>
    </row>
    <row r="78" spans="1:20" ht="27" customHeight="1" thickBot="1" x14ac:dyDescent="0.3">
      <c r="A78" s="122" t="s">
        <v>70</v>
      </c>
      <c r="B78" s="123"/>
      <c r="C78" s="123"/>
      <c r="D78" s="123"/>
      <c r="E78" s="123"/>
      <c r="F78" s="124"/>
      <c r="G78" s="120"/>
      <c r="H78" s="111" t="s">
        <v>60</v>
      </c>
      <c r="I78" s="112"/>
      <c r="J78" s="112"/>
      <c r="K78" s="112"/>
      <c r="L78" s="113"/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4</v>
      </c>
    </row>
    <row r="79" spans="1:20" ht="26.25" customHeight="1" thickBot="1" x14ac:dyDescent="0.3">
      <c r="A79" s="108" t="s">
        <v>183</v>
      </c>
      <c r="B79" s="109"/>
      <c r="C79" s="109"/>
      <c r="D79" s="109"/>
      <c r="E79" s="109"/>
      <c r="F79" s="110"/>
      <c r="G79" s="120"/>
      <c r="H79" s="111" t="s">
        <v>207</v>
      </c>
      <c r="I79" s="112"/>
      <c r="J79" s="112"/>
      <c r="K79" s="112"/>
      <c r="L79" s="113"/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4</v>
      </c>
    </row>
    <row r="80" spans="1:20" ht="21.75" customHeight="1" thickBot="1" x14ac:dyDescent="0.3">
      <c r="A80" s="108" t="s">
        <v>184</v>
      </c>
      <c r="B80" s="109"/>
      <c r="C80" s="109"/>
      <c r="D80" s="109"/>
      <c r="E80" s="109"/>
      <c r="F80" s="110"/>
      <c r="G80" s="120"/>
      <c r="H80" s="111" t="s">
        <v>62</v>
      </c>
      <c r="I80" s="112"/>
      <c r="J80" s="112"/>
      <c r="K80" s="112"/>
      <c r="L80" s="113"/>
      <c r="M80" s="3">
        <v>2</v>
      </c>
      <c r="N80" s="3">
        <v>3</v>
      </c>
      <c r="O80" s="3">
        <v>2</v>
      </c>
      <c r="P80" s="3">
        <v>2</v>
      </c>
      <c r="Q80" s="3">
        <v>1</v>
      </c>
      <c r="R80" s="3">
        <v>1</v>
      </c>
      <c r="S80" s="3">
        <v>2</v>
      </c>
      <c r="T80" s="3">
        <v>3</v>
      </c>
    </row>
    <row r="81" spans="1:20" ht="24.75" customHeight="1" thickBot="1" x14ac:dyDescent="0.3">
      <c r="A81" s="108" t="s">
        <v>187</v>
      </c>
      <c r="B81" s="109"/>
      <c r="C81" s="109"/>
      <c r="D81" s="109"/>
      <c r="E81" s="109"/>
      <c r="F81" s="110"/>
      <c r="G81" s="120"/>
      <c r="H81" s="111" t="s">
        <v>63</v>
      </c>
      <c r="I81" s="112"/>
      <c r="J81" s="112"/>
      <c r="K81" s="112"/>
      <c r="L81" s="113"/>
      <c r="M81" s="3">
        <v>1</v>
      </c>
      <c r="N81" s="3">
        <v>9</v>
      </c>
      <c r="O81" s="3">
        <v>5</v>
      </c>
      <c r="P81" s="3">
        <v>2</v>
      </c>
      <c r="Q81" s="3">
        <v>3</v>
      </c>
      <c r="R81" s="3">
        <v>5</v>
      </c>
      <c r="S81" s="3">
        <v>4</v>
      </c>
      <c r="T81" s="3">
        <v>6</v>
      </c>
    </row>
    <row r="82" spans="1:20" ht="31.5" customHeight="1" thickBot="1" x14ac:dyDescent="0.3">
      <c r="A82" s="105" t="s">
        <v>188</v>
      </c>
      <c r="B82" s="106"/>
      <c r="C82" s="106"/>
      <c r="D82" s="106"/>
      <c r="E82" s="106"/>
      <c r="F82" s="107"/>
      <c r="G82" s="121"/>
      <c r="H82" s="111" t="s">
        <v>64</v>
      </c>
      <c r="I82" s="112"/>
      <c r="J82" s="112"/>
      <c r="K82" s="112"/>
      <c r="L82" s="113"/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</row>
    <row r="83" spans="1:20" ht="15.7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0" ht="18.75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ht="18.75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8.75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ht="18.75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ht="18.75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ht="18.75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ht="18.75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ht="18.75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ht="18.75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ht="18.75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ht="18.75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ht="18.75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ht="18.75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</sheetData>
  <mergeCells count="111">
    <mergeCell ref="A82:F82"/>
    <mergeCell ref="H6:H7"/>
    <mergeCell ref="A81:F81"/>
    <mergeCell ref="H81:L81"/>
    <mergeCell ref="H76:L76"/>
    <mergeCell ref="A76:F76"/>
    <mergeCell ref="G76:G82"/>
    <mergeCell ref="A77:F77"/>
    <mergeCell ref="E2:E7"/>
    <mergeCell ref="H82:L82"/>
    <mergeCell ref="H77:L77"/>
    <mergeCell ref="H78:L78"/>
    <mergeCell ref="A78:F78"/>
    <mergeCell ref="A79:F79"/>
    <mergeCell ref="H79:L79"/>
    <mergeCell ref="A80:F80"/>
    <mergeCell ref="H80:L80"/>
    <mergeCell ref="F2:L2"/>
    <mergeCell ref="I6:I7"/>
    <mergeCell ref="J6:J7"/>
    <mergeCell ref="H5:J5"/>
    <mergeCell ref="G5:G7"/>
    <mergeCell ref="A2:A7"/>
    <mergeCell ref="B2:B7"/>
    <mergeCell ref="M2:T2"/>
    <mergeCell ref="S3:T3"/>
    <mergeCell ref="G3:L3"/>
    <mergeCell ref="Q3:R3"/>
    <mergeCell ref="F3:F7"/>
    <mergeCell ref="O3:P3"/>
    <mergeCell ref="M3:N3"/>
    <mergeCell ref="K4:K7"/>
    <mergeCell ref="L4:L7"/>
    <mergeCell ref="G4:J4"/>
    <mergeCell ref="M5:M7"/>
    <mergeCell ref="N5:N7"/>
    <mergeCell ref="O5:O7"/>
    <mergeCell ref="P5:P7"/>
    <mergeCell ref="Q5:Q7"/>
    <mergeCell ref="R5:R7"/>
    <mergeCell ref="T5:T7"/>
    <mergeCell ref="S5:S7"/>
    <mergeCell ref="C12:D12"/>
    <mergeCell ref="C13:D13"/>
    <mergeCell ref="C15:D15"/>
    <mergeCell ref="C16:D16"/>
    <mergeCell ref="C17:D17"/>
    <mergeCell ref="C2:D7"/>
    <mergeCell ref="C8:D8"/>
    <mergeCell ref="C10:D10"/>
    <mergeCell ref="C11:D11"/>
    <mergeCell ref="C14:D14"/>
    <mergeCell ref="C9:D9"/>
    <mergeCell ref="C23:D23"/>
    <mergeCell ref="C24:D24"/>
    <mergeCell ref="C25:D25"/>
    <mergeCell ref="C28:D28"/>
    <mergeCell ref="C29:D29"/>
    <mergeCell ref="C18:D18"/>
    <mergeCell ref="C19:D19"/>
    <mergeCell ref="C20:D20"/>
    <mergeCell ref="C21:D21"/>
    <mergeCell ref="C22:D22"/>
    <mergeCell ref="C26:D26"/>
    <mergeCell ref="C27:D27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45:D45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56:D57"/>
    <mergeCell ref="C72:D72"/>
    <mergeCell ref="C73:D73"/>
    <mergeCell ref="C74:D74"/>
    <mergeCell ref="C75:D75"/>
    <mergeCell ref="C1:T1"/>
    <mergeCell ref="C69:D69"/>
    <mergeCell ref="C70:D70"/>
    <mergeCell ref="C71:D71"/>
    <mergeCell ref="C64:D64"/>
    <mergeCell ref="C65:D65"/>
    <mergeCell ref="C66:D66"/>
    <mergeCell ref="C67:D67"/>
    <mergeCell ref="C68:D68"/>
    <mergeCell ref="C60:D60"/>
    <mergeCell ref="C61:D61"/>
    <mergeCell ref="C62:D62"/>
    <mergeCell ref="C63:D63"/>
    <mergeCell ref="C58:D58"/>
    <mergeCell ref="C59:D59"/>
    <mergeCell ref="C52:D52"/>
    <mergeCell ref="C53:D53"/>
    <mergeCell ref="C54:D54"/>
    <mergeCell ref="C55:D55"/>
  </mergeCells>
  <phoneticPr fontId="0" type="noConversion"/>
  <pageMargins left="0.39370078740157483" right="0.39370078740157483" top="0.59055118110236227" bottom="0.59055118110236227" header="0" footer="0"/>
  <pageSetup paperSize="9" scale="51" firstPageNumber="0" fitToHeight="3" orientation="landscape" r:id="rId1"/>
  <rowBreaks count="2" manualBreakCount="2">
    <brk id="37" max="20" man="1"/>
    <brk id="68" max="20" man="1"/>
  </rowBreaks>
  <ignoredErrors>
    <ignoredError sqref="E73:E74" numberStoredAsText="1"/>
    <ignoredError sqref="E6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6"/>
  <sheetViews>
    <sheetView view="pageBreakPreview" topLeftCell="A64" zoomScale="60" zoomScaleNormal="85" workbookViewId="0">
      <selection activeCell="B18" sqref="B18"/>
    </sheetView>
  </sheetViews>
  <sheetFormatPr defaultColWidth="8.5703125" defaultRowHeight="15" x14ac:dyDescent="0.25"/>
  <cols>
    <col min="1" max="1" width="15.7109375" customWidth="1"/>
    <col min="2" max="2" width="49.28515625" customWidth="1"/>
    <col min="3" max="3" width="10.28515625" customWidth="1"/>
    <col min="4" max="4" width="11.42578125" customWidth="1"/>
    <col min="5" max="5" width="14.42578125" customWidth="1"/>
    <col min="6" max="6" width="12" customWidth="1"/>
    <col min="7" max="7" width="10.28515625" customWidth="1"/>
    <col min="8" max="11" width="11.28515625" customWidth="1"/>
    <col min="12" max="12" width="14.7109375" customWidth="1"/>
    <col min="13" max="13" width="9.85546875" customWidth="1"/>
    <col min="14" max="14" width="9.28515625" customWidth="1"/>
    <col min="15" max="15" width="9.85546875" customWidth="1"/>
    <col min="16" max="16" width="10.28515625" customWidth="1"/>
    <col min="17" max="17" width="10.85546875" customWidth="1"/>
    <col min="18" max="18" width="10.140625" customWidth="1"/>
    <col min="19" max="19" width="9.42578125" customWidth="1"/>
    <col min="20" max="20" width="9.28515625" customWidth="1"/>
  </cols>
  <sheetData>
    <row r="1" spans="1:23" ht="34.5" customHeight="1" thickBot="1" x14ac:dyDescent="0.35">
      <c r="B1" s="16" t="s">
        <v>71</v>
      </c>
      <c r="C1" s="79" t="s">
        <v>193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3" ht="18.75" customHeight="1" thickBot="1" x14ac:dyDescent="0.3">
      <c r="A2" s="102" t="s">
        <v>0</v>
      </c>
      <c r="B2" s="102" t="s">
        <v>1</v>
      </c>
      <c r="C2" s="85" t="s">
        <v>2</v>
      </c>
      <c r="D2" s="86"/>
      <c r="E2" s="98" t="s">
        <v>98</v>
      </c>
      <c r="F2" s="95" t="s">
        <v>65</v>
      </c>
      <c r="G2" s="96"/>
      <c r="H2" s="96"/>
      <c r="I2" s="96"/>
      <c r="J2" s="96"/>
      <c r="K2" s="96"/>
      <c r="L2" s="97"/>
      <c r="M2" s="94" t="s">
        <v>107</v>
      </c>
      <c r="N2" s="94"/>
      <c r="O2" s="94"/>
      <c r="P2" s="94"/>
      <c r="Q2" s="94"/>
      <c r="R2" s="94"/>
      <c r="S2" s="94"/>
      <c r="T2" s="94"/>
    </row>
    <row r="3" spans="1:23" ht="30" customHeight="1" thickBot="1" x14ac:dyDescent="0.3">
      <c r="A3" s="120"/>
      <c r="B3" s="120"/>
      <c r="C3" s="87"/>
      <c r="D3" s="88"/>
      <c r="E3" s="99"/>
      <c r="F3" s="98" t="s">
        <v>66</v>
      </c>
      <c r="G3" s="95" t="s">
        <v>99</v>
      </c>
      <c r="H3" s="96"/>
      <c r="I3" s="96"/>
      <c r="J3" s="96"/>
      <c r="K3" s="96"/>
      <c r="L3" s="97"/>
      <c r="M3" s="94" t="s">
        <v>3</v>
      </c>
      <c r="N3" s="94"/>
      <c r="O3" s="94" t="s">
        <v>4</v>
      </c>
      <c r="P3" s="94"/>
      <c r="Q3" s="94" t="s">
        <v>5</v>
      </c>
      <c r="R3" s="94"/>
      <c r="S3" s="94" t="s">
        <v>6</v>
      </c>
      <c r="T3" s="94"/>
    </row>
    <row r="4" spans="1:23" ht="30" customHeight="1" thickBot="1" x14ac:dyDescent="0.3">
      <c r="A4" s="120"/>
      <c r="B4" s="120"/>
      <c r="C4" s="87"/>
      <c r="D4" s="88"/>
      <c r="E4" s="99"/>
      <c r="F4" s="99"/>
      <c r="G4" s="95" t="s">
        <v>105</v>
      </c>
      <c r="H4" s="96"/>
      <c r="I4" s="96"/>
      <c r="J4" s="96"/>
      <c r="K4" s="98" t="s">
        <v>103</v>
      </c>
      <c r="L4" s="86" t="s">
        <v>104</v>
      </c>
      <c r="M4" s="33"/>
      <c r="N4" s="33"/>
      <c r="O4" s="33"/>
      <c r="P4" s="33"/>
      <c r="Q4" s="33"/>
      <c r="R4" s="33"/>
      <c r="S4" s="33"/>
      <c r="T4" s="33"/>
    </row>
    <row r="5" spans="1:23" ht="16.5" customHeight="1" thickBot="1" x14ac:dyDescent="0.3">
      <c r="A5" s="120"/>
      <c r="B5" s="120"/>
      <c r="C5" s="87"/>
      <c r="D5" s="88"/>
      <c r="E5" s="99"/>
      <c r="F5" s="99"/>
      <c r="G5" s="98" t="s">
        <v>100</v>
      </c>
      <c r="H5" s="95" t="s">
        <v>106</v>
      </c>
      <c r="I5" s="96"/>
      <c r="J5" s="96"/>
      <c r="K5" s="99"/>
      <c r="L5" s="88"/>
      <c r="M5" s="127" t="s">
        <v>7</v>
      </c>
      <c r="N5" s="127" t="s">
        <v>8</v>
      </c>
      <c r="O5" s="127" t="s">
        <v>9</v>
      </c>
      <c r="P5" s="127" t="s">
        <v>10</v>
      </c>
      <c r="Q5" s="127" t="s">
        <v>11</v>
      </c>
      <c r="R5" s="127" t="s">
        <v>12</v>
      </c>
      <c r="S5" s="127" t="s">
        <v>13</v>
      </c>
      <c r="T5" s="127" t="s">
        <v>14</v>
      </c>
    </row>
    <row r="6" spans="1:23" ht="16.5" customHeight="1" x14ac:dyDescent="0.25">
      <c r="A6" s="120"/>
      <c r="B6" s="120"/>
      <c r="C6" s="89"/>
      <c r="D6" s="90"/>
      <c r="E6" s="99"/>
      <c r="F6" s="99"/>
      <c r="G6" s="99"/>
      <c r="H6" s="98" t="s">
        <v>101</v>
      </c>
      <c r="I6" s="98" t="s">
        <v>102</v>
      </c>
      <c r="J6" s="85" t="s">
        <v>15</v>
      </c>
      <c r="K6" s="99"/>
      <c r="L6" s="88"/>
      <c r="M6" s="128"/>
      <c r="N6" s="128"/>
      <c r="O6" s="128"/>
      <c r="P6" s="128"/>
      <c r="Q6" s="128"/>
      <c r="R6" s="128"/>
      <c r="S6" s="128"/>
      <c r="T6" s="128"/>
    </row>
    <row r="7" spans="1:23" ht="105.75" customHeight="1" thickBot="1" x14ac:dyDescent="0.3">
      <c r="A7" s="121"/>
      <c r="B7" s="121"/>
      <c r="C7" s="91"/>
      <c r="D7" s="92"/>
      <c r="E7" s="100"/>
      <c r="F7" s="100"/>
      <c r="G7" s="100"/>
      <c r="H7" s="100"/>
      <c r="I7" s="100"/>
      <c r="J7" s="125"/>
      <c r="K7" s="100"/>
      <c r="L7" s="101"/>
      <c r="M7" s="3" t="s">
        <v>157</v>
      </c>
      <c r="N7" s="3" t="s">
        <v>158</v>
      </c>
      <c r="O7" s="3" t="s">
        <v>157</v>
      </c>
      <c r="P7" s="3" t="s">
        <v>161</v>
      </c>
      <c r="Q7" s="3" t="s">
        <v>160</v>
      </c>
      <c r="R7" s="3" t="s">
        <v>162</v>
      </c>
      <c r="S7" s="3" t="s">
        <v>163</v>
      </c>
      <c r="T7" s="3" t="s">
        <v>159</v>
      </c>
      <c r="W7" s="44"/>
    </row>
    <row r="8" spans="1:23" ht="16.5" thickBot="1" x14ac:dyDescent="0.3">
      <c r="A8" s="4">
        <v>1</v>
      </c>
      <c r="B8" s="2">
        <v>2</v>
      </c>
      <c r="C8" s="74">
        <v>3</v>
      </c>
      <c r="D8" s="76"/>
      <c r="E8" s="1">
        <v>4</v>
      </c>
      <c r="F8" s="1">
        <v>5</v>
      </c>
      <c r="G8" s="1">
        <v>6</v>
      </c>
      <c r="H8" s="1">
        <v>7</v>
      </c>
      <c r="I8" s="1">
        <v>8</v>
      </c>
      <c r="J8" s="1">
        <v>9</v>
      </c>
      <c r="K8" s="1">
        <v>10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</row>
    <row r="9" spans="1:23" ht="16.5" thickBot="1" x14ac:dyDescent="0.3">
      <c r="A9" s="4"/>
      <c r="B9" s="2"/>
      <c r="C9" s="74"/>
      <c r="D9" s="76"/>
      <c r="E9" s="1">
        <f>SUM(E10,E29)</f>
        <v>5328</v>
      </c>
      <c r="F9" s="1">
        <f t="shared" ref="F9:T9" si="0">SUM(F10,F29)</f>
        <v>230</v>
      </c>
      <c r="G9" s="1">
        <f t="shared" si="0"/>
        <v>3982</v>
      </c>
      <c r="H9" s="1">
        <f t="shared" si="0"/>
        <v>1742</v>
      </c>
      <c r="I9" s="1">
        <f t="shared" si="0"/>
        <v>2210</v>
      </c>
      <c r="J9" s="1">
        <f t="shared" si="0"/>
        <v>64</v>
      </c>
      <c r="K9" s="1">
        <f t="shared" si="0"/>
        <v>1116</v>
      </c>
      <c r="L9" s="1"/>
      <c r="M9" s="1">
        <f t="shared" si="0"/>
        <v>576</v>
      </c>
      <c r="N9" s="1">
        <f t="shared" si="0"/>
        <v>828</v>
      </c>
      <c r="O9" s="1">
        <f t="shared" si="0"/>
        <v>576</v>
      </c>
      <c r="P9" s="1">
        <f t="shared" si="0"/>
        <v>486</v>
      </c>
      <c r="Q9" s="1">
        <f t="shared" si="0"/>
        <v>378</v>
      </c>
      <c r="R9" s="1">
        <f t="shared" si="0"/>
        <v>612</v>
      </c>
      <c r="S9" s="1">
        <f t="shared" si="0"/>
        <v>432</v>
      </c>
      <c r="T9" s="1">
        <f t="shared" si="0"/>
        <v>324</v>
      </c>
    </row>
    <row r="10" spans="1:23" s="18" customFormat="1" ht="30" customHeight="1" thickBot="1" x14ac:dyDescent="0.3">
      <c r="A10" s="36" t="s">
        <v>108</v>
      </c>
      <c r="B10" s="37" t="s">
        <v>72</v>
      </c>
      <c r="C10" s="93" t="s">
        <v>180</v>
      </c>
      <c r="D10" s="76"/>
      <c r="E10" s="38">
        <f>SUM(E11,E21,E26)</f>
        <v>1404</v>
      </c>
      <c r="F10" s="38">
        <f>SUM(F11,F21,F26)</f>
        <v>0</v>
      </c>
      <c r="G10" s="38">
        <f>SUM(G11,G21,G26)</f>
        <v>1404</v>
      </c>
      <c r="H10" s="38">
        <f t="shared" ref="H10:T10" si="1">SUM(H11,H21,H26)</f>
        <v>845</v>
      </c>
      <c r="I10" s="38">
        <f t="shared" si="1"/>
        <v>559</v>
      </c>
      <c r="J10" s="38">
        <f t="shared" si="1"/>
        <v>0</v>
      </c>
      <c r="K10" s="38">
        <f t="shared" si="1"/>
        <v>0</v>
      </c>
      <c r="L10" s="38">
        <f>SUM(L28)</f>
        <v>72</v>
      </c>
      <c r="M10" s="38">
        <f t="shared" si="1"/>
        <v>576</v>
      </c>
      <c r="N10" s="38">
        <f t="shared" si="1"/>
        <v>828</v>
      </c>
      <c r="O10" s="38">
        <f t="shared" si="1"/>
        <v>0</v>
      </c>
      <c r="P10" s="38">
        <f t="shared" si="1"/>
        <v>0</v>
      </c>
      <c r="Q10" s="38">
        <f t="shared" si="1"/>
        <v>0</v>
      </c>
      <c r="R10" s="38">
        <f t="shared" si="1"/>
        <v>0</v>
      </c>
      <c r="S10" s="38">
        <f t="shared" si="1"/>
        <v>0</v>
      </c>
      <c r="T10" s="38">
        <f t="shared" si="1"/>
        <v>0</v>
      </c>
    </row>
    <row r="11" spans="1:23" s="18" customFormat="1" ht="21" customHeight="1" thickBot="1" x14ac:dyDescent="0.3">
      <c r="A11" s="20" t="s">
        <v>79</v>
      </c>
      <c r="B11" s="41" t="s">
        <v>80</v>
      </c>
      <c r="C11" s="84" t="s">
        <v>204</v>
      </c>
      <c r="D11" s="76"/>
      <c r="E11" s="22">
        <f>SUM(E12:E20)</f>
        <v>763</v>
      </c>
      <c r="F11" s="22">
        <f t="shared" ref="F11:T11" si="2">SUM(F12:F20)</f>
        <v>0</v>
      </c>
      <c r="G11" s="22">
        <f t="shared" si="2"/>
        <v>763</v>
      </c>
      <c r="H11" s="22">
        <f t="shared" si="2"/>
        <v>386</v>
      </c>
      <c r="I11" s="22">
        <f t="shared" si="2"/>
        <v>377</v>
      </c>
      <c r="J11" s="22">
        <f t="shared" si="2"/>
        <v>0</v>
      </c>
      <c r="K11" s="22">
        <f t="shared" si="2"/>
        <v>0</v>
      </c>
      <c r="L11" s="22">
        <f t="shared" si="2"/>
        <v>0</v>
      </c>
      <c r="M11" s="22">
        <f t="shared" si="2"/>
        <v>290</v>
      </c>
      <c r="N11" s="22">
        <f t="shared" si="2"/>
        <v>473</v>
      </c>
      <c r="O11" s="22">
        <f t="shared" si="2"/>
        <v>0</v>
      </c>
      <c r="P11" s="22">
        <f t="shared" si="2"/>
        <v>0</v>
      </c>
      <c r="Q11" s="22">
        <f t="shared" si="2"/>
        <v>0</v>
      </c>
      <c r="R11" s="22">
        <f t="shared" si="2"/>
        <v>0</v>
      </c>
      <c r="S11" s="22">
        <f t="shared" si="2"/>
        <v>0</v>
      </c>
      <c r="T11" s="22">
        <f t="shared" si="2"/>
        <v>0</v>
      </c>
    </row>
    <row r="12" spans="1:23" s="18" customFormat="1" ht="17.25" customHeight="1" thickBot="1" x14ac:dyDescent="0.3">
      <c r="A12" s="8" t="s">
        <v>83</v>
      </c>
      <c r="B12" s="39" t="s">
        <v>81</v>
      </c>
      <c r="C12" s="82" t="s">
        <v>109</v>
      </c>
      <c r="D12" s="76"/>
      <c r="E12" s="3">
        <v>117</v>
      </c>
      <c r="F12" s="3"/>
      <c r="G12" s="3">
        <v>117</v>
      </c>
      <c r="H12" s="4">
        <v>57</v>
      </c>
      <c r="I12" s="3">
        <v>60</v>
      </c>
      <c r="J12" s="3"/>
      <c r="K12" s="3"/>
      <c r="L12" s="3"/>
      <c r="M12" s="3">
        <v>48</v>
      </c>
      <c r="N12" s="3">
        <v>69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3" s="18" customFormat="1" ht="18" customHeight="1" thickBot="1" x14ac:dyDescent="0.3">
      <c r="A13" s="4" t="s">
        <v>84</v>
      </c>
      <c r="B13" s="40" t="s">
        <v>82</v>
      </c>
      <c r="C13" s="82" t="s">
        <v>18</v>
      </c>
      <c r="D13" s="76"/>
      <c r="E13" s="3">
        <v>81</v>
      </c>
      <c r="F13" s="3"/>
      <c r="G13" s="60">
        <v>81</v>
      </c>
      <c r="H13" s="61">
        <v>61</v>
      </c>
      <c r="I13" s="60">
        <v>20</v>
      </c>
      <c r="J13" s="3"/>
      <c r="K13" s="3"/>
      <c r="L13" s="3"/>
      <c r="M13" s="60">
        <v>40</v>
      </c>
      <c r="N13" s="60">
        <v>41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3" s="18" customFormat="1" ht="18" customHeight="1" thickBot="1" x14ac:dyDescent="0.3">
      <c r="A14" s="4" t="s">
        <v>85</v>
      </c>
      <c r="B14" s="40" t="s">
        <v>194</v>
      </c>
      <c r="C14" s="82" t="s">
        <v>18</v>
      </c>
      <c r="D14" s="76"/>
      <c r="E14" s="3">
        <v>36</v>
      </c>
      <c r="F14" s="3"/>
      <c r="G14" s="60">
        <v>36</v>
      </c>
      <c r="H14" s="61">
        <v>20</v>
      </c>
      <c r="I14" s="60">
        <v>16</v>
      </c>
      <c r="J14" s="3"/>
      <c r="K14" s="3"/>
      <c r="L14" s="3"/>
      <c r="M14" s="60">
        <v>0</v>
      </c>
      <c r="N14" s="60">
        <v>36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3" s="18" customFormat="1" ht="18" customHeight="1" thickBot="1" x14ac:dyDescent="0.3">
      <c r="A15" s="4" t="s">
        <v>86</v>
      </c>
      <c r="B15" s="40" t="s">
        <v>17</v>
      </c>
      <c r="C15" s="82" t="s">
        <v>185</v>
      </c>
      <c r="D15" s="76"/>
      <c r="E15" s="3">
        <v>117</v>
      </c>
      <c r="F15" s="3"/>
      <c r="G15" s="3">
        <v>117</v>
      </c>
      <c r="H15" s="4"/>
      <c r="I15" s="3">
        <v>117</v>
      </c>
      <c r="J15" s="3"/>
      <c r="K15" s="3"/>
      <c r="L15" s="3"/>
      <c r="M15" s="3">
        <v>48</v>
      </c>
      <c r="N15" s="3">
        <v>69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3" s="18" customFormat="1" ht="18.75" customHeight="1" thickBot="1" x14ac:dyDescent="0.3">
      <c r="A16" s="4" t="s">
        <v>87</v>
      </c>
      <c r="B16" s="40" t="s">
        <v>20</v>
      </c>
      <c r="C16" s="82" t="s">
        <v>18</v>
      </c>
      <c r="D16" s="76"/>
      <c r="E16" s="3">
        <v>81</v>
      </c>
      <c r="F16" s="3"/>
      <c r="G16" s="60">
        <v>81</v>
      </c>
      <c r="H16" s="61">
        <v>61</v>
      </c>
      <c r="I16" s="60">
        <v>20</v>
      </c>
      <c r="J16" s="3"/>
      <c r="K16" s="3"/>
      <c r="L16" s="3"/>
      <c r="M16" s="60">
        <v>32</v>
      </c>
      <c r="N16" s="60">
        <v>49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 s="18" customFormat="1" ht="19.5" customHeight="1" thickBot="1" x14ac:dyDescent="0.3">
      <c r="A17" s="4" t="s">
        <v>88</v>
      </c>
      <c r="B17" s="40" t="s">
        <v>21</v>
      </c>
      <c r="C17" s="82" t="s">
        <v>76</v>
      </c>
      <c r="D17" s="76"/>
      <c r="E17" s="3">
        <v>117</v>
      </c>
      <c r="F17" s="3"/>
      <c r="G17" s="3">
        <v>117</v>
      </c>
      <c r="H17" s="4">
        <v>15</v>
      </c>
      <c r="I17" s="3">
        <v>102</v>
      </c>
      <c r="J17" s="3"/>
      <c r="K17" s="3"/>
      <c r="L17" s="3"/>
      <c r="M17" s="3">
        <v>48</v>
      </c>
      <c r="N17" s="3">
        <v>69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 s="18" customFormat="1" ht="19.5" customHeight="1" thickBot="1" x14ac:dyDescent="0.3">
      <c r="A18" s="4" t="s">
        <v>89</v>
      </c>
      <c r="B18" s="14" t="s">
        <v>67</v>
      </c>
      <c r="C18" s="82" t="s">
        <v>18</v>
      </c>
      <c r="D18" s="76"/>
      <c r="E18" s="3">
        <v>70</v>
      </c>
      <c r="F18" s="3"/>
      <c r="G18" s="3">
        <v>70</v>
      </c>
      <c r="H18" s="4">
        <v>50</v>
      </c>
      <c r="I18" s="3">
        <v>20</v>
      </c>
      <c r="J18" s="3"/>
      <c r="K18" s="3"/>
      <c r="L18" s="3"/>
      <c r="M18" s="3">
        <v>30</v>
      </c>
      <c r="N18" s="3">
        <v>40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 s="18" customFormat="1" ht="18.75" customHeight="1" thickBot="1" x14ac:dyDescent="0.3">
      <c r="A19" s="4" t="s">
        <v>90</v>
      </c>
      <c r="B19" s="14" t="s">
        <v>110</v>
      </c>
      <c r="C19" s="82" t="s">
        <v>18</v>
      </c>
      <c r="D19" s="76"/>
      <c r="E19" s="3">
        <v>108</v>
      </c>
      <c r="F19" s="3"/>
      <c r="G19" s="3">
        <v>108</v>
      </c>
      <c r="H19" s="4">
        <v>94</v>
      </c>
      <c r="I19" s="3">
        <v>14</v>
      </c>
      <c r="J19" s="3"/>
      <c r="K19" s="3"/>
      <c r="L19" s="3"/>
      <c r="M19" s="3">
        <v>44</v>
      </c>
      <c r="N19" s="3">
        <v>64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 s="18" customFormat="1" ht="18.75" customHeight="1" thickBot="1" x14ac:dyDescent="0.3">
      <c r="A20" s="4" t="s">
        <v>195</v>
      </c>
      <c r="B20" s="14" t="s">
        <v>114</v>
      </c>
      <c r="C20" s="82" t="s">
        <v>154</v>
      </c>
      <c r="D20" s="76"/>
      <c r="E20" s="3">
        <v>36</v>
      </c>
      <c r="F20" s="3"/>
      <c r="G20" s="3">
        <v>36</v>
      </c>
      <c r="H20" s="4">
        <v>28</v>
      </c>
      <c r="I20" s="3">
        <v>8</v>
      </c>
      <c r="J20" s="3"/>
      <c r="K20" s="3"/>
      <c r="L20" s="3"/>
      <c r="M20" s="3">
        <v>0</v>
      </c>
      <c r="N20" s="3">
        <v>36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 s="18" customFormat="1" ht="42" customHeight="1" thickBot="1" x14ac:dyDescent="0.3">
      <c r="A21" s="20" t="s">
        <v>196</v>
      </c>
      <c r="B21" s="41" t="s">
        <v>96</v>
      </c>
      <c r="C21" s="84" t="s">
        <v>186</v>
      </c>
      <c r="D21" s="76"/>
      <c r="E21" s="22">
        <f>SUM(E22:E25)</f>
        <v>605</v>
      </c>
      <c r="F21" s="22">
        <f t="shared" ref="F21:T21" si="3">SUM(F22:F25)</f>
        <v>0</v>
      </c>
      <c r="G21" s="22">
        <f t="shared" si="3"/>
        <v>605</v>
      </c>
      <c r="H21" s="22">
        <f t="shared" si="3"/>
        <v>429</v>
      </c>
      <c r="I21" s="22">
        <f t="shared" si="3"/>
        <v>176</v>
      </c>
      <c r="J21" s="22">
        <f t="shared" si="3"/>
        <v>0</v>
      </c>
      <c r="K21" s="22">
        <f t="shared" si="3"/>
        <v>0</v>
      </c>
      <c r="L21" s="22">
        <f t="shared" si="3"/>
        <v>0</v>
      </c>
      <c r="M21" s="22">
        <f t="shared" si="3"/>
        <v>250</v>
      </c>
      <c r="N21" s="22">
        <f t="shared" si="3"/>
        <v>355</v>
      </c>
      <c r="O21" s="22">
        <f t="shared" si="3"/>
        <v>0</v>
      </c>
      <c r="P21" s="22">
        <f t="shared" si="3"/>
        <v>0</v>
      </c>
      <c r="Q21" s="22">
        <f t="shared" si="3"/>
        <v>0</v>
      </c>
      <c r="R21" s="22">
        <f t="shared" si="3"/>
        <v>0</v>
      </c>
      <c r="S21" s="22">
        <f t="shared" si="3"/>
        <v>0</v>
      </c>
      <c r="T21" s="22">
        <f t="shared" si="3"/>
        <v>0</v>
      </c>
    </row>
    <row r="22" spans="1:20" s="18" customFormat="1" ht="24" customHeight="1" thickBot="1" x14ac:dyDescent="0.3">
      <c r="A22" s="4" t="s">
        <v>91</v>
      </c>
      <c r="B22" s="40" t="s">
        <v>19</v>
      </c>
      <c r="C22" s="82" t="s">
        <v>16</v>
      </c>
      <c r="D22" s="76"/>
      <c r="E22" s="3">
        <v>273</v>
      </c>
      <c r="F22" s="3"/>
      <c r="G22" s="3">
        <v>273</v>
      </c>
      <c r="H22" s="4">
        <v>213</v>
      </c>
      <c r="I22" s="3">
        <v>60</v>
      </c>
      <c r="J22" s="3"/>
      <c r="K22" s="3"/>
      <c r="L22" s="3"/>
      <c r="M22" s="3">
        <v>114</v>
      </c>
      <c r="N22" s="3">
        <v>159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 s="18" customFormat="1" ht="21" customHeight="1" thickBot="1" x14ac:dyDescent="0.3">
      <c r="A23" s="4" t="s">
        <v>92</v>
      </c>
      <c r="B23" s="40" t="s">
        <v>22</v>
      </c>
      <c r="C23" s="82" t="s">
        <v>18</v>
      </c>
      <c r="D23" s="76"/>
      <c r="E23" s="3">
        <v>100</v>
      </c>
      <c r="F23" s="3"/>
      <c r="G23" s="3">
        <v>100</v>
      </c>
      <c r="H23" s="4">
        <v>30</v>
      </c>
      <c r="I23" s="3">
        <v>70</v>
      </c>
      <c r="J23" s="3"/>
      <c r="K23" s="3"/>
      <c r="L23" s="3"/>
      <c r="M23" s="3">
        <v>42</v>
      </c>
      <c r="N23" s="3">
        <v>58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 s="18" customFormat="1" ht="19.5" customHeight="1" thickBot="1" x14ac:dyDescent="0.3">
      <c r="A24" s="4" t="s">
        <v>93</v>
      </c>
      <c r="B24" s="40" t="s">
        <v>111</v>
      </c>
      <c r="C24" s="82" t="s">
        <v>154</v>
      </c>
      <c r="D24" s="76"/>
      <c r="E24" s="3">
        <v>147</v>
      </c>
      <c r="F24" s="3"/>
      <c r="G24" s="3">
        <v>147</v>
      </c>
      <c r="H24" s="4">
        <v>121</v>
      </c>
      <c r="I24" s="3">
        <v>26</v>
      </c>
      <c r="J24" s="3"/>
      <c r="K24" s="3"/>
      <c r="L24" s="3"/>
      <c r="M24" s="3">
        <v>62</v>
      </c>
      <c r="N24" s="3">
        <v>85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 s="18" customFormat="1" ht="20.25" customHeight="1" thickBot="1" x14ac:dyDescent="0.3">
      <c r="A25" s="4" t="s">
        <v>112</v>
      </c>
      <c r="B25" s="40" t="s">
        <v>113</v>
      </c>
      <c r="C25" s="82" t="s">
        <v>18</v>
      </c>
      <c r="D25" s="76"/>
      <c r="E25" s="3">
        <v>85</v>
      </c>
      <c r="F25" s="3"/>
      <c r="G25" s="3">
        <v>85</v>
      </c>
      <c r="H25" s="4">
        <v>65</v>
      </c>
      <c r="I25" s="3">
        <v>20</v>
      </c>
      <c r="J25" s="3"/>
      <c r="K25" s="3"/>
      <c r="L25" s="3"/>
      <c r="M25" s="3">
        <v>32</v>
      </c>
      <c r="N25" s="3">
        <v>53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 s="18" customFormat="1" ht="20.25" customHeight="1" thickBot="1" x14ac:dyDescent="0.3">
      <c r="A26" s="20" t="s">
        <v>197</v>
      </c>
      <c r="B26" s="41" t="s">
        <v>198</v>
      </c>
      <c r="C26" s="84" t="s">
        <v>203</v>
      </c>
      <c r="D26" s="76"/>
      <c r="E26" s="22">
        <f>SUM(E27)</f>
        <v>36</v>
      </c>
      <c r="F26" s="22">
        <f t="shared" ref="F26:T26" si="4">SUM(F27)</f>
        <v>0</v>
      </c>
      <c r="G26" s="22">
        <f t="shared" si="4"/>
        <v>36</v>
      </c>
      <c r="H26" s="22">
        <f t="shared" si="4"/>
        <v>30</v>
      </c>
      <c r="I26" s="22">
        <f t="shared" si="4"/>
        <v>6</v>
      </c>
      <c r="J26" s="22">
        <f t="shared" si="4"/>
        <v>0</v>
      </c>
      <c r="K26" s="22">
        <f t="shared" si="4"/>
        <v>0</v>
      </c>
      <c r="L26" s="22">
        <f t="shared" si="4"/>
        <v>0</v>
      </c>
      <c r="M26" s="22">
        <f t="shared" si="4"/>
        <v>36</v>
      </c>
      <c r="N26" s="22">
        <f t="shared" si="4"/>
        <v>0</v>
      </c>
      <c r="O26" s="22">
        <f t="shared" si="4"/>
        <v>0</v>
      </c>
      <c r="P26" s="22">
        <f t="shared" si="4"/>
        <v>0</v>
      </c>
      <c r="Q26" s="22">
        <f t="shared" si="4"/>
        <v>0</v>
      </c>
      <c r="R26" s="22">
        <f t="shared" si="4"/>
        <v>0</v>
      </c>
      <c r="S26" s="22">
        <f t="shared" si="4"/>
        <v>0</v>
      </c>
      <c r="T26" s="22">
        <f t="shared" si="4"/>
        <v>0</v>
      </c>
    </row>
    <row r="27" spans="1:20" s="18" customFormat="1" ht="40.5" customHeight="1" thickBot="1" x14ac:dyDescent="0.3">
      <c r="A27" s="4" t="s">
        <v>199</v>
      </c>
      <c r="B27" s="40" t="s">
        <v>200</v>
      </c>
      <c r="C27" s="82" t="s">
        <v>202</v>
      </c>
      <c r="D27" s="76"/>
      <c r="E27" s="3">
        <v>36</v>
      </c>
      <c r="F27" s="3"/>
      <c r="G27" s="3">
        <v>36</v>
      </c>
      <c r="H27" s="3">
        <v>30</v>
      </c>
      <c r="I27" s="3">
        <v>6</v>
      </c>
      <c r="J27" s="3"/>
      <c r="K27" s="3"/>
      <c r="L27" s="3"/>
      <c r="M27" s="3">
        <v>36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 s="18" customFormat="1" ht="28.5" customHeight="1" thickBot="1" x14ac:dyDescent="0.3">
      <c r="A28" s="5" t="s">
        <v>201</v>
      </c>
      <c r="B28" s="63" t="s">
        <v>104</v>
      </c>
      <c r="C28" s="82"/>
      <c r="D28" s="76"/>
      <c r="E28" s="6">
        <v>72</v>
      </c>
      <c r="F28" s="3"/>
      <c r="G28" s="3"/>
      <c r="H28" s="3"/>
      <c r="I28" s="3"/>
      <c r="J28" s="3"/>
      <c r="K28" s="3"/>
      <c r="L28" s="6">
        <v>72</v>
      </c>
      <c r="M28" s="3"/>
      <c r="N28" s="3"/>
      <c r="O28" s="3"/>
      <c r="P28" s="3"/>
      <c r="Q28" s="3"/>
      <c r="R28" s="3"/>
      <c r="S28" s="3"/>
      <c r="T28" s="3"/>
    </row>
    <row r="29" spans="1:20" ht="34.5" customHeight="1" thickBot="1" x14ac:dyDescent="0.3">
      <c r="A29" s="28"/>
      <c r="B29" s="27" t="s">
        <v>115</v>
      </c>
      <c r="C29" s="78" t="s">
        <v>179</v>
      </c>
      <c r="D29" s="76"/>
      <c r="E29" s="29">
        <f>SUM(E30,E36,E38,E54)</f>
        <v>3924</v>
      </c>
      <c r="F29" s="29">
        <f>SUM(F30,F36,F38,F54)</f>
        <v>230</v>
      </c>
      <c r="G29" s="29">
        <f>SUM(G30,G36,G38,G54)</f>
        <v>2578</v>
      </c>
      <c r="H29" s="29">
        <f>SUM(H30,H36,H38,H54)</f>
        <v>897</v>
      </c>
      <c r="I29" s="29">
        <f>SUM(I30,I36,I38,I54)</f>
        <v>1651</v>
      </c>
      <c r="J29" s="29">
        <f t="shared" ref="J29:K29" si="5">SUM(J30,J36,J38,J54)</f>
        <v>64</v>
      </c>
      <c r="K29" s="29">
        <f t="shared" si="5"/>
        <v>1116</v>
      </c>
      <c r="L29" s="29">
        <f>SUM(L72)</f>
        <v>180</v>
      </c>
      <c r="M29" s="29"/>
      <c r="N29" s="29"/>
      <c r="O29" s="29">
        <f t="shared" ref="O29:T29" si="6">SUM(O30,O36,O38,O54)</f>
        <v>576</v>
      </c>
      <c r="P29" s="29">
        <f t="shared" si="6"/>
        <v>486</v>
      </c>
      <c r="Q29" s="29">
        <f t="shared" si="6"/>
        <v>378</v>
      </c>
      <c r="R29" s="29">
        <f t="shared" si="6"/>
        <v>612</v>
      </c>
      <c r="S29" s="29">
        <f t="shared" si="6"/>
        <v>432</v>
      </c>
      <c r="T29" s="29">
        <f t="shared" si="6"/>
        <v>324</v>
      </c>
    </row>
    <row r="30" spans="1:20" ht="35.25" customHeight="1" thickBot="1" x14ac:dyDescent="0.3">
      <c r="A30" s="23" t="s">
        <v>23</v>
      </c>
      <c r="B30" s="25" t="s">
        <v>116</v>
      </c>
      <c r="C30" s="83" t="s">
        <v>77</v>
      </c>
      <c r="D30" s="76"/>
      <c r="E30" s="23">
        <f>SUM(E31:E35)</f>
        <v>468</v>
      </c>
      <c r="F30" s="23">
        <f t="shared" ref="F30:T30" si="7">SUM(F31:F35)</f>
        <v>28</v>
      </c>
      <c r="G30" s="23">
        <f t="shared" si="7"/>
        <v>440</v>
      </c>
      <c r="H30" s="23">
        <f t="shared" si="7"/>
        <v>98</v>
      </c>
      <c r="I30" s="23">
        <f t="shared" si="7"/>
        <v>342</v>
      </c>
      <c r="J30" s="23">
        <f t="shared" si="7"/>
        <v>0</v>
      </c>
      <c r="K30" s="23">
        <f t="shared" si="7"/>
        <v>0</v>
      </c>
      <c r="L30" s="23">
        <f t="shared" si="7"/>
        <v>0</v>
      </c>
      <c r="M30" s="23">
        <f t="shared" si="7"/>
        <v>0</v>
      </c>
      <c r="N30" s="23">
        <f t="shared" si="7"/>
        <v>0</v>
      </c>
      <c r="O30" s="23">
        <f t="shared" si="7"/>
        <v>82</v>
      </c>
      <c r="P30" s="23">
        <f t="shared" si="7"/>
        <v>56</v>
      </c>
      <c r="Q30" s="23">
        <f t="shared" si="7"/>
        <v>50</v>
      </c>
      <c r="R30" s="23">
        <f t="shared" si="7"/>
        <v>130</v>
      </c>
      <c r="S30" s="23">
        <f t="shared" si="7"/>
        <v>94</v>
      </c>
      <c r="T30" s="23">
        <f t="shared" si="7"/>
        <v>56</v>
      </c>
    </row>
    <row r="31" spans="1:20" ht="22.5" customHeight="1" thickBot="1" x14ac:dyDescent="0.3">
      <c r="A31" s="4" t="s">
        <v>24</v>
      </c>
      <c r="B31" s="14" t="s">
        <v>128</v>
      </c>
      <c r="C31" s="74" t="s">
        <v>148</v>
      </c>
      <c r="D31" s="76"/>
      <c r="E31" s="8">
        <v>36</v>
      </c>
      <c r="F31" s="4">
        <v>4</v>
      </c>
      <c r="G31" s="4">
        <v>32</v>
      </c>
      <c r="H31" s="4">
        <v>32</v>
      </c>
      <c r="I31" s="3"/>
      <c r="J31" s="3"/>
      <c r="K31" s="3"/>
      <c r="L31" s="3"/>
      <c r="M31" s="3"/>
      <c r="N31" s="3"/>
      <c r="O31" s="4">
        <v>0</v>
      </c>
      <c r="P31" s="4">
        <v>0</v>
      </c>
      <c r="Q31" s="4">
        <v>0</v>
      </c>
      <c r="R31" s="4">
        <v>0</v>
      </c>
      <c r="S31" s="4">
        <v>36</v>
      </c>
      <c r="T31" s="4">
        <v>0</v>
      </c>
    </row>
    <row r="32" spans="1:20" ht="21.75" customHeight="1" thickBot="1" x14ac:dyDescent="0.3">
      <c r="A32" s="4" t="s">
        <v>25</v>
      </c>
      <c r="B32" s="14" t="s">
        <v>20</v>
      </c>
      <c r="C32" s="74" t="s">
        <v>164</v>
      </c>
      <c r="D32" s="76"/>
      <c r="E32" s="8">
        <v>34</v>
      </c>
      <c r="F32" s="3">
        <v>4</v>
      </c>
      <c r="G32" s="3">
        <v>30</v>
      </c>
      <c r="H32" s="3">
        <v>24</v>
      </c>
      <c r="I32" s="3">
        <v>6</v>
      </c>
      <c r="J32" s="3"/>
      <c r="K32" s="3"/>
      <c r="L32" s="3"/>
      <c r="M32" s="4"/>
      <c r="N32" s="3"/>
      <c r="O32" s="3">
        <v>34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 ht="23.25" customHeight="1" thickBot="1" x14ac:dyDescent="0.3">
      <c r="A33" s="11" t="s">
        <v>26</v>
      </c>
      <c r="B33" s="10" t="s">
        <v>118</v>
      </c>
      <c r="C33" s="74" t="s">
        <v>165</v>
      </c>
      <c r="D33" s="76"/>
      <c r="E33" s="11">
        <v>68</v>
      </c>
      <c r="F33" s="11">
        <v>4</v>
      </c>
      <c r="G33" s="11">
        <v>64</v>
      </c>
      <c r="H33" s="11">
        <v>40</v>
      </c>
      <c r="I33" s="11">
        <v>24</v>
      </c>
      <c r="J33" s="11"/>
      <c r="K33" s="11"/>
      <c r="L33" s="11"/>
      <c r="M33" s="11"/>
      <c r="N33" s="11"/>
      <c r="O33" s="11">
        <v>0</v>
      </c>
      <c r="P33" s="11">
        <v>0</v>
      </c>
      <c r="Q33" s="11">
        <v>0</v>
      </c>
      <c r="R33" s="11">
        <v>68</v>
      </c>
      <c r="S33" s="11">
        <v>0</v>
      </c>
      <c r="T33" s="11">
        <v>0</v>
      </c>
    </row>
    <row r="34" spans="1:20" ht="41.25" customHeight="1" thickBot="1" x14ac:dyDescent="0.3">
      <c r="A34" s="4" t="s">
        <v>28</v>
      </c>
      <c r="B34" s="14" t="s">
        <v>117</v>
      </c>
      <c r="C34" s="74" t="s">
        <v>27</v>
      </c>
      <c r="D34" s="76"/>
      <c r="E34" s="3">
        <v>166</v>
      </c>
      <c r="F34" s="3">
        <v>16</v>
      </c>
      <c r="G34" s="3">
        <v>150</v>
      </c>
      <c r="H34" s="3"/>
      <c r="I34" s="3">
        <v>150</v>
      </c>
      <c r="J34" s="3"/>
      <c r="K34" s="3"/>
      <c r="L34" s="45"/>
      <c r="M34" s="3"/>
      <c r="N34" s="3"/>
      <c r="O34" s="3">
        <v>24</v>
      </c>
      <c r="P34" s="3">
        <v>24</v>
      </c>
      <c r="Q34" s="3">
        <v>24</v>
      </c>
      <c r="R34" s="3">
        <v>30</v>
      </c>
      <c r="S34" s="3">
        <v>32</v>
      </c>
      <c r="T34" s="3">
        <v>32</v>
      </c>
    </row>
    <row r="35" spans="1:20" ht="26.25" customHeight="1" thickBot="1" x14ac:dyDescent="0.3">
      <c r="A35" s="4" t="s">
        <v>29</v>
      </c>
      <c r="B35" s="14" t="s">
        <v>21</v>
      </c>
      <c r="C35" s="74" t="s">
        <v>78</v>
      </c>
      <c r="D35" s="76"/>
      <c r="E35" s="3">
        <v>164</v>
      </c>
      <c r="F35" s="3"/>
      <c r="G35" s="3">
        <v>164</v>
      </c>
      <c r="H35" s="8">
        <v>2</v>
      </c>
      <c r="I35" s="3">
        <v>162</v>
      </c>
      <c r="J35" s="3"/>
      <c r="K35" s="3"/>
      <c r="L35" s="45"/>
      <c r="M35" s="9"/>
      <c r="N35" s="3"/>
      <c r="O35" s="3">
        <v>24</v>
      </c>
      <c r="P35" s="3">
        <v>32</v>
      </c>
      <c r="Q35" s="3">
        <v>26</v>
      </c>
      <c r="R35" s="3">
        <v>32</v>
      </c>
      <c r="S35" s="3">
        <v>26</v>
      </c>
      <c r="T35" s="3">
        <v>24</v>
      </c>
    </row>
    <row r="36" spans="1:20" ht="36" customHeight="1" thickBot="1" x14ac:dyDescent="0.3">
      <c r="A36" s="23" t="s">
        <v>30</v>
      </c>
      <c r="B36" s="25" t="s">
        <v>119</v>
      </c>
      <c r="C36" s="83" t="s">
        <v>175</v>
      </c>
      <c r="D36" s="76"/>
      <c r="E36" s="23">
        <f>SUM(E37)</f>
        <v>108</v>
      </c>
      <c r="F36" s="23">
        <f t="shared" ref="F36:T36" si="8">SUM(F37)</f>
        <v>10</v>
      </c>
      <c r="G36" s="23">
        <f t="shared" si="8"/>
        <v>98</v>
      </c>
      <c r="H36" s="23">
        <f t="shared" si="8"/>
        <v>6</v>
      </c>
      <c r="I36" s="23">
        <f t="shared" si="8"/>
        <v>92</v>
      </c>
      <c r="J36" s="23">
        <f t="shared" si="8"/>
        <v>0</v>
      </c>
      <c r="K36" s="23">
        <f t="shared" si="8"/>
        <v>0</v>
      </c>
      <c r="L36" s="23">
        <f t="shared" si="8"/>
        <v>0</v>
      </c>
      <c r="M36" s="23">
        <f t="shared" si="8"/>
        <v>0</v>
      </c>
      <c r="N36" s="23">
        <f t="shared" si="8"/>
        <v>0</v>
      </c>
      <c r="O36" s="23">
        <f t="shared" si="8"/>
        <v>0</v>
      </c>
      <c r="P36" s="23">
        <f t="shared" si="8"/>
        <v>0</v>
      </c>
      <c r="Q36" s="23">
        <f t="shared" si="8"/>
        <v>0</v>
      </c>
      <c r="R36" s="23">
        <f t="shared" si="8"/>
        <v>58</v>
      </c>
      <c r="S36" s="23">
        <f t="shared" si="8"/>
        <v>50</v>
      </c>
      <c r="T36" s="23">
        <f t="shared" si="8"/>
        <v>0</v>
      </c>
    </row>
    <row r="37" spans="1:20" ht="47.25" customHeight="1" thickBot="1" x14ac:dyDescent="0.3">
      <c r="A37" s="4" t="s">
        <v>31</v>
      </c>
      <c r="B37" s="14" t="s">
        <v>129</v>
      </c>
      <c r="C37" s="74" t="s">
        <v>166</v>
      </c>
      <c r="D37" s="76"/>
      <c r="E37" s="8">
        <v>108</v>
      </c>
      <c r="F37" s="3">
        <v>10</v>
      </c>
      <c r="G37" s="3">
        <v>98</v>
      </c>
      <c r="H37" s="3">
        <v>6</v>
      </c>
      <c r="I37" s="3">
        <v>92</v>
      </c>
      <c r="J37" s="3"/>
      <c r="K37" s="3"/>
      <c r="L37" s="3"/>
      <c r="M37" s="3"/>
      <c r="N37" s="3"/>
      <c r="O37" s="3">
        <v>0</v>
      </c>
      <c r="P37" s="3">
        <v>0</v>
      </c>
      <c r="Q37" s="3">
        <v>0</v>
      </c>
      <c r="R37" s="3">
        <v>58</v>
      </c>
      <c r="S37" s="3">
        <v>50</v>
      </c>
      <c r="T37" s="3">
        <v>0</v>
      </c>
    </row>
    <row r="38" spans="1:20" ht="24.75" customHeight="1" thickBot="1" x14ac:dyDescent="0.3">
      <c r="A38" s="20" t="s">
        <v>32</v>
      </c>
      <c r="B38" s="24" t="s">
        <v>120</v>
      </c>
      <c r="C38" s="83" t="s">
        <v>180</v>
      </c>
      <c r="D38" s="76"/>
      <c r="E38" s="22">
        <f>SUM(E39:E53)</f>
        <v>1026</v>
      </c>
      <c r="F38" s="22">
        <f>SUM(F39:F53)</f>
        <v>84</v>
      </c>
      <c r="G38" s="22">
        <f>SUM(G39:G53)</f>
        <v>942</v>
      </c>
      <c r="H38" s="22">
        <f>SUM(H39:H53)</f>
        <v>393</v>
      </c>
      <c r="I38" s="22">
        <f>SUM(I39:I53)</f>
        <v>549</v>
      </c>
      <c r="J38" s="22">
        <f t="shared" ref="J38:T38" si="9">SUM(J39:J53)</f>
        <v>0</v>
      </c>
      <c r="K38" s="22">
        <f t="shared" si="9"/>
        <v>0</v>
      </c>
      <c r="L38" s="22">
        <f t="shared" si="9"/>
        <v>0</v>
      </c>
      <c r="M38" s="22">
        <f t="shared" si="9"/>
        <v>0</v>
      </c>
      <c r="N38" s="22">
        <f t="shared" si="9"/>
        <v>0</v>
      </c>
      <c r="O38" s="22">
        <f t="shared" si="9"/>
        <v>364</v>
      </c>
      <c r="P38" s="22">
        <f t="shared" si="9"/>
        <v>186</v>
      </c>
      <c r="Q38" s="22">
        <f t="shared" si="9"/>
        <v>36</v>
      </c>
      <c r="R38" s="22">
        <f t="shared" si="9"/>
        <v>170</v>
      </c>
      <c r="S38" s="56">
        <f t="shared" si="9"/>
        <v>90</v>
      </c>
      <c r="T38" s="57">
        <f t="shared" si="9"/>
        <v>180</v>
      </c>
    </row>
    <row r="39" spans="1:20" ht="24" customHeight="1" thickBot="1" x14ac:dyDescent="0.3">
      <c r="A39" s="4" t="s">
        <v>33</v>
      </c>
      <c r="B39" s="48" t="s">
        <v>130</v>
      </c>
      <c r="C39" s="82" t="s">
        <v>148</v>
      </c>
      <c r="D39" s="76"/>
      <c r="E39" s="49">
        <v>34</v>
      </c>
      <c r="F39" s="49">
        <v>2</v>
      </c>
      <c r="G39" s="3">
        <v>32</v>
      </c>
      <c r="H39" s="3">
        <v>20</v>
      </c>
      <c r="I39" s="3">
        <v>12</v>
      </c>
      <c r="J39" s="3"/>
      <c r="K39" s="3"/>
      <c r="L39" s="3"/>
      <c r="M39" s="3"/>
      <c r="N39" s="3"/>
      <c r="O39" s="3">
        <v>0</v>
      </c>
      <c r="P39" s="3">
        <v>0</v>
      </c>
      <c r="Q39" s="3">
        <v>0</v>
      </c>
      <c r="R39" s="54">
        <v>34</v>
      </c>
      <c r="S39" s="8">
        <v>0</v>
      </c>
      <c r="T39" s="34">
        <v>0</v>
      </c>
    </row>
    <row r="40" spans="1:20" ht="22.5" customHeight="1" thickBot="1" x14ac:dyDescent="0.3">
      <c r="A40" s="4" t="s">
        <v>34</v>
      </c>
      <c r="B40" s="48" t="s">
        <v>131</v>
      </c>
      <c r="C40" s="82" t="s">
        <v>167</v>
      </c>
      <c r="D40" s="76"/>
      <c r="E40" s="49">
        <v>72</v>
      </c>
      <c r="F40" s="49">
        <v>6</v>
      </c>
      <c r="G40" s="3">
        <v>66</v>
      </c>
      <c r="H40" s="3">
        <v>62</v>
      </c>
      <c r="I40" s="3">
        <v>4</v>
      </c>
      <c r="J40" s="3"/>
      <c r="K40" s="3"/>
      <c r="L40" s="3"/>
      <c r="M40" s="3"/>
      <c r="N40" s="3"/>
      <c r="O40" s="3">
        <v>38</v>
      </c>
      <c r="P40" s="3">
        <v>34</v>
      </c>
      <c r="Q40" s="3">
        <v>0</v>
      </c>
      <c r="R40" s="54">
        <v>0</v>
      </c>
      <c r="S40" s="8">
        <v>0</v>
      </c>
      <c r="T40" s="34">
        <v>0</v>
      </c>
    </row>
    <row r="41" spans="1:20" ht="26.25" customHeight="1" thickBot="1" x14ac:dyDescent="0.3">
      <c r="A41" s="4" t="s">
        <v>35</v>
      </c>
      <c r="B41" s="48" t="s">
        <v>132</v>
      </c>
      <c r="C41" s="82" t="s">
        <v>95</v>
      </c>
      <c r="D41" s="76"/>
      <c r="E41" s="49">
        <v>256</v>
      </c>
      <c r="F41" s="49">
        <v>20</v>
      </c>
      <c r="G41" s="3">
        <v>236</v>
      </c>
      <c r="H41" s="3">
        <v>4</v>
      </c>
      <c r="I41" s="3">
        <v>232</v>
      </c>
      <c r="J41" s="3"/>
      <c r="K41" s="3"/>
      <c r="L41" s="3"/>
      <c r="M41" s="3"/>
      <c r="N41" s="3"/>
      <c r="O41" s="3">
        <v>30</v>
      </c>
      <c r="P41" s="3">
        <v>26</v>
      </c>
      <c r="Q41" s="3">
        <v>36</v>
      </c>
      <c r="R41" s="54">
        <v>68</v>
      </c>
      <c r="S41" s="8">
        <v>56</v>
      </c>
      <c r="T41" s="34">
        <v>40</v>
      </c>
    </row>
    <row r="42" spans="1:20" ht="23.25" customHeight="1" thickBot="1" x14ac:dyDescent="0.3">
      <c r="A42" s="4" t="s">
        <v>36</v>
      </c>
      <c r="B42" s="48" t="s">
        <v>133</v>
      </c>
      <c r="C42" s="82" t="s">
        <v>164</v>
      </c>
      <c r="D42" s="76"/>
      <c r="E42" s="49">
        <v>40</v>
      </c>
      <c r="F42" s="49">
        <v>4</v>
      </c>
      <c r="G42" s="3">
        <v>36</v>
      </c>
      <c r="H42" s="3">
        <v>26</v>
      </c>
      <c r="I42" s="3">
        <v>10</v>
      </c>
      <c r="J42" s="3"/>
      <c r="K42" s="3"/>
      <c r="L42" s="3"/>
      <c r="M42" s="3"/>
      <c r="N42" s="3"/>
      <c r="O42" s="3">
        <v>40</v>
      </c>
      <c r="P42" s="3">
        <v>0</v>
      </c>
      <c r="Q42" s="3">
        <v>0</v>
      </c>
      <c r="R42" s="54">
        <v>0</v>
      </c>
      <c r="S42" s="8">
        <v>0</v>
      </c>
      <c r="T42" s="34">
        <v>0</v>
      </c>
    </row>
    <row r="43" spans="1:20" ht="23.25" customHeight="1" thickBot="1" x14ac:dyDescent="0.3">
      <c r="A43" s="4" t="s">
        <v>37</v>
      </c>
      <c r="B43" s="48" t="s">
        <v>134</v>
      </c>
      <c r="C43" s="82" t="s">
        <v>168</v>
      </c>
      <c r="D43" s="76"/>
      <c r="E43" s="49">
        <v>40</v>
      </c>
      <c r="F43" s="49">
        <v>4</v>
      </c>
      <c r="G43" s="3">
        <v>36</v>
      </c>
      <c r="H43" s="3">
        <v>32</v>
      </c>
      <c r="I43" s="3">
        <v>4</v>
      </c>
      <c r="J43" s="3"/>
      <c r="K43" s="3"/>
      <c r="L43" s="3"/>
      <c r="M43" s="3"/>
      <c r="N43" s="3"/>
      <c r="O43" s="3">
        <v>40</v>
      </c>
      <c r="P43" s="3">
        <v>0</v>
      </c>
      <c r="Q43" s="3">
        <v>0</v>
      </c>
      <c r="R43" s="54">
        <v>0</v>
      </c>
      <c r="S43" s="8">
        <v>0</v>
      </c>
      <c r="T43" s="34">
        <v>0</v>
      </c>
    </row>
    <row r="44" spans="1:20" ht="26.25" customHeight="1" thickBot="1" x14ac:dyDescent="0.3">
      <c r="A44" s="4" t="s">
        <v>38</v>
      </c>
      <c r="B44" s="48" t="s">
        <v>135</v>
      </c>
      <c r="C44" s="82" t="s">
        <v>168</v>
      </c>
      <c r="D44" s="76"/>
      <c r="E44" s="49">
        <v>34</v>
      </c>
      <c r="F44" s="49">
        <v>2</v>
      </c>
      <c r="G44" s="3">
        <v>32</v>
      </c>
      <c r="H44" s="3">
        <v>19</v>
      </c>
      <c r="I44" s="3">
        <v>13</v>
      </c>
      <c r="J44" s="3"/>
      <c r="K44" s="3"/>
      <c r="L44" s="3"/>
      <c r="M44" s="3"/>
      <c r="N44" s="3"/>
      <c r="O44" s="3">
        <v>34</v>
      </c>
      <c r="P44" s="3">
        <v>0</v>
      </c>
      <c r="Q44" s="3">
        <v>0</v>
      </c>
      <c r="R44" s="54">
        <v>0</v>
      </c>
      <c r="S44" s="8">
        <v>0</v>
      </c>
      <c r="T44" s="34">
        <v>0</v>
      </c>
    </row>
    <row r="45" spans="1:20" ht="24" customHeight="1" thickBot="1" x14ac:dyDescent="0.3">
      <c r="A45" s="4" t="s">
        <v>39</v>
      </c>
      <c r="B45" s="48" t="s">
        <v>136</v>
      </c>
      <c r="C45" s="82" t="s">
        <v>167</v>
      </c>
      <c r="D45" s="76"/>
      <c r="E45" s="49">
        <v>70</v>
      </c>
      <c r="F45" s="49">
        <v>6</v>
      </c>
      <c r="G45" s="3">
        <v>64</v>
      </c>
      <c r="H45" s="3">
        <v>56</v>
      </c>
      <c r="I45" s="3">
        <v>8</v>
      </c>
      <c r="J45" s="3"/>
      <c r="K45" s="3"/>
      <c r="L45" s="3"/>
      <c r="M45" s="3"/>
      <c r="N45" s="3"/>
      <c r="O45" s="3">
        <v>34</v>
      </c>
      <c r="P45" s="3">
        <v>36</v>
      </c>
      <c r="Q45" s="3">
        <v>0</v>
      </c>
      <c r="R45" s="54">
        <v>0</v>
      </c>
      <c r="S45" s="8">
        <v>0</v>
      </c>
      <c r="T45" s="34">
        <v>0</v>
      </c>
    </row>
    <row r="46" spans="1:20" ht="23.25" customHeight="1" thickBot="1" x14ac:dyDescent="0.3">
      <c r="A46" s="4" t="s">
        <v>40</v>
      </c>
      <c r="B46" s="48" t="s">
        <v>137</v>
      </c>
      <c r="C46" s="82" t="s">
        <v>164</v>
      </c>
      <c r="D46" s="76"/>
      <c r="E46" s="49">
        <v>34</v>
      </c>
      <c r="F46" s="49">
        <v>2</v>
      </c>
      <c r="G46" s="3">
        <v>32</v>
      </c>
      <c r="H46" s="3">
        <v>22</v>
      </c>
      <c r="I46" s="3">
        <v>10</v>
      </c>
      <c r="J46" s="3"/>
      <c r="K46" s="3"/>
      <c r="L46" s="3"/>
      <c r="M46" s="3"/>
      <c r="N46" s="3"/>
      <c r="O46" s="3">
        <v>34</v>
      </c>
      <c r="P46" s="3">
        <v>0</v>
      </c>
      <c r="Q46" s="3">
        <v>0</v>
      </c>
      <c r="R46" s="54">
        <v>0</v>
      </c>
      <c r="S46" s="8">
        <v>0</v>
      </c>
      <c r="T46" s="34">
        <v>0</v>
      </c>
    </row>
    <row r="47" spans="1:20" ht="22.5" customHeight="1" thickBot="1" x14ac:dyDescent="0.3">
      <c r="A47" s="4" t="s">
        <v>41</v>
      </c>
      <c r="B47" s="48" t="s">
        <v>42</v>
      </c>
      <c r="C47" s="82" t="s">
        <v>97</v>
      </c>
      <c r="D47" s="76"/>
      <c r="E47" s="49">
        <v>68</v>
      </c>
      <c r="F47" s="49">
        <v>4</v>
      </c>
      <c r="G47" s="3">
        <v>64</v>
      </c>
      <c r="H47" s="3">
        <v>16</v>
      </c>
      <c r="I47" s="3">
        <v>48</v>
      </c>
      <c r="J47" s="3"/>
      <c r="K47" s="3"/>
      <c r="L47" s="3"/>
      <c r="M47" s="3"/>
      <c r="N47" s="3"/>
      <c r="O47" s="3">
        <v>0</v>
      </c>
      <c r="P47" s="3">
        <v>0</v>
      </c>
      <c r="Q47" s="3">
        <v>0</v>
      </c>
      <c r="R47" s="54">
        <v>68</v>
      </c>
      <c r="S47" s="8">
        <v>0</v>
      </c>
      <c r="T47" s="34">
        <v>0</v>
      </c>
    </row>
    <row r="48" spans="1:20" ht="23.25" customHeight="1" thickBot="1" x14ac:dyDescent="0.3">
      <c r="A48" s="4" t="s">
        <v>43</v>
      </c>
      <c r="B48" s="46" t="s">
        <v>138</v>
      </c>
      <c r="C48" s="82" t="s">
        <v>169</v>
      </c>
      <c r="D48" s="76"/>
      <c r="E48" s="49">
        <v>90</v>
      </c>
      <c r="F48" s="49">
        <v>8</v>
      </c>
      <c r="G48" s="3">
        <v>82</v>
      </c>
      <c r="H48" s="3"/>
      <c r="I48" s="3">
        <v>82</v>
      </c>
      <c r="J48" s="3"/>
      <c r="K48" s="3"/>
      <c r="L48" s="3"/>
      <c r="M48" s="3"/>
      <c r="N48" s="3"/>
      <c r="O48" s="3">
        <v>48</v>
      </c>
      <c r="P48" s="3">
        <v>42</v>
      </c>
      <c r="Q48" s="3">
        <v>0</v>
      </c>
      <c r="R48" s="54">
        <v>0</v>
      </c>
      <c r="S48" s="8">
        <v>0</v>
      </c>
      <c r="T48" s="34">
        <v>0</v>
      </c>
    </row>
    <row r="49" spans="1:20" ht="21" customHeight="1" thickBot="1" x14ac:dyDescent="0.3">
      <c r="A49" s="4" t="s">
        <v>68</v>
      </c>
      <c r="B49" s="46" t="s">
        <v>139</v>
      </c>
      <c r="C49" s="82" t="s">
        <v>95</v>
      </c>
      <c r="D49" s="76"/>
      <c r="E49" s="49">
        <v>94</v>
      </c>
      <c r="F49" s="49">
        <v>8</v>
      </c>
      <c r="G49" s="3">
        <v>86</v>
      </c>
      <c r="H49" s="3">
        <v>52</v>
      </c>
      <c r="I49" s="3">
        <v>34</v>
      </c>
      <c r="J49" s="3"/>
      <c r="K49" s="3"/>
      <c r="L49" s="3"/>
      <c r="M49" s="3"/>
      <c r="N49" s="3"/>
      <c r="O49" s="3">
        <v>0</v>
      </c>
      <c r="P49" s="3">
        <v>0</v>
      </c>
      <c r="Q49" s="3">
        <v>0</v>
      </c>
      <c r="R49" s="54">
        <v>0</v>
      </c>
      <c r="S49" s="8">
        <v>34</v>
      </c>
      <c r="T49" s="34">
        <v>60</v>
      </c>
    </row>
    <row r="50" spans="1:20" ht="24" customHeight="1" thickBot="1" x14ac:dyDescent="0.3">
      <c r="A50" s="8" t="s">
        <v>140</v>
      </c>
      <c r="B50" s="47" t="s">
        <v>155</v>
      </c>
      <c r="C50" s="82" t="s">
        <v>169</v>
      </c>
      <c r="D50" s="76"/>
      <c r="E50" s="50">
        <v>48</v>
      </c>
      <c r="F50" s="50">
        <v>4</v>
      </c>
      <c r="G50" s="34">
        <v>44</v>
      </c>
      <c r="H50" s="34">
        <v>6</v>
      </c>
      <c r="I50" s="34">
        <v>38</v>
      </c>
      <c r="J50" s="34"/>
      <c r="K50" s="34"/>
      <c r="L50" s="34"/>
      <c r="M50" s="34"/>
      <c r="N50" s="34"/>
      <c r="O50" s="34">
        <v>0</v>
      </c>
      <c r="P50" s="34">
        <v>48</v>
      </c>
      <c r="Q50" s="34">
        <v>0</v>
      </c>
      <c r="R50" s="55">
        <v>0</v>
      </c>
      <c r="S50" s="8">
        <v>0</v>
      </c>
      <c r="T50" s="34">
        <v>0</v>
      </c>
    </row>
    <row r="51" spans="1:20" ht="21" customHeight="1" thickBot="1" x14ac:dyDescent="0.3">
      <c r="A51" s="4" t="s">
        <v>69</v>
      </c>
      <c r="B51" s="46" t="s">
        <v>156</v>
      </c>
      <c r="C51" s="74" t="s">
        <v>164</v>
      </c>
      <c r="D51" s="76"/>
      <c r="E51" s="3">
        <v>66</v>
      </c>
      <c r="F51" s="3">
        <v>6</v>
      </c>
      <c r="G51" s="3">
        <v>60</v>
      </c>
      <c r="H51" s="3">
        <v>30</v>
      </c>
      <c r="I51" s="3">
        <v>30</v>
      </c>
      <c r="J51" s="3"/>
      <c r="K51" s="3"/>
      <c r="L51" s="3"/>
      <c r="M51" s="3"/>
      <c r="N51" s="3"/>
      <c r="O51" s="3">
        <v>66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 ht="24" customHeight="1" thickBot="1" x14ac:dyDescent="0.3">
      <c r="A52" s="8" t="s">
        <v>94</v>
      </c>
      <c r="B52" s="47" t="s">
        <v>141</v>
      </c>
      <c r="C52" s="82" t="s">
        <v>27</v>
      </c>
      <c r="D52" s="76"/>
      <c r="E52" s="50">
        <v>40</v>
      </c>
      <c r="F52" s="50">
        <v>4</v>
      </c>
      <c r="G52" s="34">
        <v>36</v>
      </c>
      <c r="H52" s="34">
        <v>30</v>
      </c>
      <c r="I52" s="34">
        <v>6</v>
      </c>
      <c r="J52" s="34"/>
      <c r="K52" s="34"/>
      <c r="L52" s="34"/>
      <c r="M52" s="34"/>
      <c r="N52" s="34"/>
      <c r="O52" s="34">
        <v>0</v>
      </c>
      <c r="P52" s="34">
        <v>0</v>
      </c>
      <c r="Q52" s="34">
        <v>0</v>
      </c>
      <c r="R52" s="55">
        <v>0</v>
      </c>
      <c r="S52" s="8">
        <v>0</v>
      </c>
      <c r="T52" s="34">
        <v>40</v>
      </c>
    </row>
    <row r="53" spans="1:20" ht="50.25" customHeight="1" thickBot="1" x14ac:dyDescent="0.3">
      <c r="A53" s="4" t="s">
        <v>142</v>
      </c>
      <c r="B53" s="46" t="s">
        <v>182</v>
      </c>
      <c r="C53" s="82" t="s">
        <v>27</v>
      </c>
      <c r="D53" s="76"/>
      <c r="E53" s="49">
        <v>40</v>
      </c>
      <c r="F53" s="49">
        <v>4</v>
      </c>
      <c r="G53" s="3">
        <v>36</v>
      </c>
      <c r="H53" s="3">
        <v>18</v>
      </c>
      <c r="I53" s="3">
        <v>18</v>
      </c>
      <c r="J53" s="3"/>
      <c r="K53" s="3"/>
      <c r="L53" s="3"/>
      <c r="M53" s="3"/>
      <c r="N53" s="3"/>
      <c r="O53" s="3">
        <v>0</v>
      </c>
      <c r="P53" s="3">
        <v>0</v>
      </c>
      <c r="Q53" s="3">
        <v>0</v>
      </c>
      <c r="R53" s="54">
        <v>0</v>
      </c>
      <c r="S53" s="8">
        <v>0</v>
      </c>
      <c r="T53" s="34">
        <v>40</v>
      </c>
    </row>
    <row r="54" spans="1:20" ht="39" customHeight="1" thickBot="1" x14ac:dyDescent="0.3">
      <c r="A54" s="30" t="s">
        <v>44</v>
      </c>
      <c r="B54" s="30" t="s">
        <v>121</v>
      </c>
      <c r="C54" s="78" t="s">
        <v>181</v>
      </c>
      <c r="D54" s="76"/>
      <c r="E54" s="30">
        <f t="shared" ref="E54:T54" si="10">SUM(E55,E59,E63,E69)</f>
        <v>2322</v>
      </c>
      <c r="F54" s="30">
        <f t="shared" si="10"/>
        <v>108</v>
      </c>
      <c r="G54" s="30">
        <f t="shared" si="10"/>
        <v>1098</v>
      </c>
      <c r="H54" s="30">
        <f t="shared" si="10"/>
        <v>400</v>
      </c>
      <c r="I54" s="30">
        <f t="shared" si="10"/>
        <v>668</v>
      </c>
      <c r="J54" s="30">
        <f t="shared" si="10"/>
        <v>64</v>
      </c>
      <c r="K54" s="30">
        <f t="shared" si="10"/>
        <v>1116</v>
      </c>
      <c r="L54" s="30">
        <f t="shared" si="10"/>
        <v>0</v>
      </c>
      <c r="M54" s="30">
        <f t="shared" si="10"/>
        <v>0</v>
      </c>
      <c r="N54" s="30">
        <f t="shared" si="10"/>
        <v>0</v>
      </c>
      <c r="O54" s="30">
        <f t="shared" si="10"/>
        <v>130</v>
      </c>
      <c r="P54" s="30">
        <f t="shared" si="10"/>
        <v>244</v>
      </c>
      <c r="Q54" s="30">
        <f t="shared" si="10"/>
        <v>292</v>
      </c>
      <c r="R54" s="30">
        <f t="shared" si="10"/>
        <v>254</v>
      </c>
      <c r="S54" s="30">
        <f t="shared" si="10"/>
        <v>198</v>
      </c>
      <c r="T54" s="30">
        <f t="shared" si="10"/>
        <v>88</v>
      </c>
    </row>
    <row r="55" spans="1:20" ht="44.25" customHeight="1" thickTop="1" thickBot="1" x14ac:dyDescent="0.3">
      <c r="A55" s="23" t="s">
        <v>45</v>
      </c>
      <c r="B55" s="51" t="s">
        <v>143</v>
      </c>
      <c r="C55" s="77" t="s">
        <v>174</v>
      </c>
      <c r="D55" s="76"/>
      <c r="E55" s="15">
        <f>SUM(E56:E58)</f>
        <v>670</v>
      </c>
      <c r="F55" s="15">
        <f>SUM(F56:F58)</f>
        <v>28</v>
      </c>
      <c r="G55" s="15">
        <f>SUM(G56:G58)</f>
        <v>282</v>
      </c>
      <c r="H55" s="15">
        <f>SUM(H56:H58)</f>
        <v>92</v>
      </c>
      <c r="I55" s="15">
        <f>SUM(I56:I58)</f>
        <v>192</v>
      </c>
      <c r="J55" s="15">
        <f t="shared" ref="J55:N55" si="11">SUM(J56:J58)</f>
        <v>32</v>
      </c>
      <c r="K55" s="15">
        <f t="shared" si="11"/>
        <v>360</v>
      </c>
      <c r="L55" s="15">
        <f t="shared" si="11"/>
        <v>0</v>
      </c>
      <c r="M55" s="15">
        <f t="shared" si="11"/>
        <v>0</v>
      </c>
      <c r="N55" s="15">
        <f t="shared" si="11"/>
        <v>0</v>
      </c>
      <c r="O55" s="15">
        <f t="shared" ref="O55:T55" si="12">SUM(O56:O56)</f>
        <v>32</v>
      </c>
      <c r="P55" s="15">
        <f t="shared" si="12"/>
        <v>48</v>
      </c>
      <c r="Q55" s="15">
        <f t="shared" si="12"/>
        <v>40</v>
      </c>
      <c r="R55" s="15">
        <f t="shared" si="12"/>
        <v>80</v>
      </c>
      <c r="S55" s="15">
        <v>110</v>
      </c>
      <c r="T55" s="15">
        <f t="shared" si="12"/>
        <v>0</v>
      </c>
    </row>
    <row r="56" spans="1:20" ht="40.5" customHeight="1" thickBot="1" x14ac:dyDescent="0.3">
      <c r="A56" s="4" t="s">
        <v>46</v>
      </c>
      <c r="B56" s="46" t="s">
        <v>144</v>
      </c>
      <c r="C56" s="70" t="s">
        <v>148</v>
      </c>
      <c r="D56" s="71"/>
      <c r="E56" s="3">
        <v>274</v>
      </c>
      <c r="F56" s="3">
        <v>26</v>
      </c>
      <c r="G56" s="3">
        <v>248</v>
      </c>
      <c r="H56" s="3">
        <v>90</v>
      </c>
      <c r="I56" s="3">
        <v>160</v>
      </c>
      <c r="J56" s="3">
        <v>32</v>
      </c>
      <c r="K56" s="3"/>
      <c r="L56" s="3"/>
      <c r="M56" s="3"/>
      <c r="N56" s="3"/>
      <c r="O56" s="3">
        <v>32</v>
      </c>
      <c r="P56" s="3">
        <v>48</v>
      </c>
      <c r="Q56" s="3">
        <v>40</v>
      </c>
      <c r="R56" s="3">
        <v>80</v>
      </c>
      <c r="S56" s="3">
        <v>74</v>
      </c>
      <c r="T56" s="3">
        <v>0</v>
      </c>
    </row>
    <row r="57" spans="1:20" ht="40.5" customHeight="1" thickBot="1" x14ac:dyDescent="0.3">
      <c r="A57" s="4" t="s">
        <v>191</v>
      </c>
      <c r="B57" s="46" t="s">
        <v>192</v>
      </c>
      <c r="C57" s="72"/>
      <c r="D57" s="73"/>
      <c r="E57" s="3">
        <v>36</v>
      </c>
      <c r="F57" s="3">
        <v>2</v>
      </c>
      <c r="G57" s="3">
        <v>34</v>
      </c>
      <c r="H57" s="3">
        <v>2</v>
      </c>
      <c r="I57" s="3">
        <v>32</v>
      </c>
      <c r="J57" s="3"/>
      <c r="K57" s="3"/>
      <c r="L57" s="3"/>
      <c r="M57" s="3"/>
      <c r="N57" s="3"/>
      <c r="O57" s="3">
        <v>0</v>
      </c>
      <c r="P57" s="3">
        <v>0</v>
      </c>
      <c r="Q57" s="3">
        <v>0</v>
      </c>
      <c r="R57" s="3">
        <v>0</v>
      </c>
      <c r="S57" s="3">
        <v>36</v>
      </c>
      <c r="T57" s="3">
        <v>0</v>
      </c>
    </row>
    <row r="58" spans="1:20" ht="24.75" customHeight="1" thickBot="1" x14ac:dyDescent="0.3">
      <c r="A58" s="4" t="s">
        <v>122</v>
      </c>
      <c r="B58" s="58" t="s">
        <v>47</v>
      </c>
      <c r="C58" s="74" t="s">
        <v>148</v>
      </c>
      <c r="D58" s="76"/>
      <c r="E58" s="34">
        <v>360</v>
      </c>
      <c r="F58" s="34"/>
      <c r="G58" s="34"/>
      <c r="H58" s="34"/>
      <c r="I58" s="34"/>
      <c r="J58" s="34"/>
      <c r="K58" s="34">
        <v>360</v>
      </c>
      <c r="L58" s="34"/>
      <c r="M58" s="34"/>
      <c r="N58" s="34"/>
      <c r="O58" s="59">
        <v>0</v>
      </c>
      <c r="P58" s="59">
        <v>216</v>
      </c>
      <c r="Q58" s="59">
        <v>0</v>
      </c>
      <c r="R58" s="59">
        <v>72</v>
      </c>
      <c r="S58" s="59">
        <v>72</v>
      </c>
      <c r="T58" s="59">
        <v>0</v>
      </c>
    </row>
    <row r="59" spans="1:20" ht="47.25" customHeight="1" thickTop="1" thickBot="1" x14ac:dyDescent="0.3">
      <c r="A59" s="23" t="s">
        <v>48</v>
      </c>
      <c r="B59" s="52" t="s">
        <v>145</v>
      </c>
      <c r="C59" s="77" t="s">
        <v>173</v>
      </c>
      <c r="D59" s="76"/>
      <c r="E59" s="15">
        <f>SUM(E60:E62)</f>
        <v>382</v>
      </c>
      <c r="F59" s="15">
        <f>SUM(F60:F62)</f>
        <v>20</v>
      </c>
      <c r="G59" s="15">
        <f>SUM(G60:G62)</f>
        <v>218</v>
      </c>
      <c r="H59" s="15">
        <f>SUM(H60:H62)</f>
        <v>70</v>
      </c>
      <c r="I59" s="15">
        <f>SUM(I60:I62)</f>
        <v>148</v>
      </c>
      <c r="J59" s="15">
        <f t="shared" ref="J59:N59" si="13">SUM(J60:J62)</f>
        <v>0</v>
      </c>
      <c r="K59" s="15">
        <f t="shared" si="13"/>
        <v>144</v>
      </c>
      <c r="L59" s="15">
        <f t="shared" si="13"/>
        <v>0</v>
      </c>
      <c r="M59" s="15">
        <f t="shared" si="13"/>
        <v>0</v>
      </c>
      <c r="N59" s="15">
        <f t="shared" si="13"/>
        <v>0</v>
      </c>
      <c r="O59" s="15">
        <f>SUM(O60:O61)</f>
        <v>0</v>
      </c>
      <c r="P59" s="15">
        <f t="shared" ref="P59:T59" si="14">SUM(P60:P61)</f>
        <v>86</v>
      </c>
      <c r="Q59" s="15">
        <f t="shared" si="14"/>
        <v>152</v>
      </c>
      <c r="R59" s="15">
        <f t="shared" si="14"/>
        <v>0</v>
      </c>
      <c r="S59" s="15">
        <f t="shared" si="14"/>
        <v>0</v>
      </c>
      <c r="T59" s="15">
        <f t="shared" si="14"/>
        <v>0</v>
      </c>
    </row>
    <row r="60" spans="1:20" ht="42" customHeight="1" thickBot="1" x14ac:dyDescent="0.3">
      <c r="A60" s="4" t="s">
        <v>49</v>
      </c>
      <c r="B60" s="46" t="s">
        <v>146</v>
      </c>
      <c r="C60" s="74" t="s">
        <v>170</v>
      </c>
      <c r="D60" s="76"/>
      <c r="E60" s="3">
        <v>96</v>
      </c>
      <c r="F60" s="3">
        <v>8</v>
      </c>
      <c r="G60" s="3">
        <v>88</v>
      </c>
      <c r="H60" s="3">
        <v>20</v>
      </c>
      <c r="I60" s="3">
        <v>68</v>
      </c>
      <c r="J60" s="3"/>
      <c r="K60" s="3"/>
      <c r="L60" s="3"/>
      <c r="M60" s="3"/>
      <c r="N60" s="3"/>
      <c r="O60" s="3">
        <v>0</v>
      </c>
      <c r="P60" s="3">
        <v>34</v>
      </c>
      <c r="Q60" s="3">
        <v>62</v>
      </c>
      <c r="R60" s="3">
        <v>0</v>
      </c>
      <c r="S60" s="3">
        <v>0</v>
      </c>
      <c r="T60" s="3">
        <v>0</v>
      </c>
    </row>
    <row r="61" spans="1:20" ht="54.75" customHeight="1" thickBot="1" x14ac:dyDescent="0.3">
      <c r="A61" s="4" t="s">
        <v>124</v>
      </c>
      <c r="B61" s="46" t="s">
        <v>147</v>
      </c>
      <c r="C61" s="74" t="s">
        <v>170</v>
      </c>
      <c r="D61" s="76"/>
      <c r="E61" s="3">
        <v>142</v>
      </c>
      <c r="F61" s="3">
        <v>12</v>
      </c>
      <c r="G61" s="3">
        <v>130</v>
      </c>
      <c r="H61" s="3">
        <v>50</v>
      </c>
      <c r="I61" s="3">
        <v>80</v>
      </c>
      <c r="J61" s="3"/>
      <c r="K61" s="3"/>
      <c r="L61" s="3"/>
      <c r="M61" s="3"/>
      <c r="N61" s="3"/>
      <c r="O61" s="3">
        <v>0</v>
      </c>
      <c r="P61" s="3">
        <v>52</v>
      </c>
      <c r="Q61" s="3">
        <v>90</v>
      </c>
      <c r="R61" s="3">
        <v>0</v>
      </c>
      <c r="S61" s="3">
        <v>0</v>
      </c>
      <c r="T61" s="3">
        <v>0</v>
      </c>
    </row>
    <row r="62" spans="1:20" ht="30" customHeight="1" thickBot="1" x14ac:dyDescent="0.3">
      <c r="A62" s="4" t="s">
        <v>50</v>
      </c>
      <c r="B62" s="14" t="s">
        <v>47</v>
      </c>
      <c r="C62" s="74" t="s">
        <v>170</v>
      </c>
      <c r="D62" s="76"/>
      <c r="E62" s="3">
        <v>144</v>
      </c>
      <c r="F62" s="3"/>
      <c r="G62" s="3"/>
      <c r="H62" s="3"/>
      <c r="I62" s="3"/>
      <c r="J62" s="3"/>
      <c r="K62" s="3">
        <v>144</v>
      </c>
      <c r="L62" s="3"/>
      <c r="M62" s="3"/>
      <c r="N62" s="3"/>
      <c r="O62" s="21">
        <v>0</v>
      </c>
      <c r="P62" s="21">
        <v>0</v>
      </c>
      <c r="Q62" s="21">
        <v>144</v>
      </c>
      <c r="R62" s="21">
        <v>0</v>
      </c>
      <c r="S62" s="21">
        <v>0</v>
      </c>
      <c r="T62" s="21">
        <v>0</v>
      </c>
    </row>
    <row r="63" spans="1:20" ht="49.5" customHeight="1" thickTop="1" thickBot="1" x14ac:dyDescent="0.3">
      <c r="A63" s="23" t="s">
        <v>51</v>
      </c>
      <c r="B63" s="52" t="s">
        <v>149</v>
      </c>
      <c r="C63" s="77" t="s">
        <v>171</v>
      </c>
      <c r="D63" s="76"/>
      <c r="E63" s="15">
        <f>SUM(E64:E68)</f>
        <v>838</v>
      </c>
      <c r="F63" s="15">
        <f>SUM(F64:F68)</f>
        <v>44</v>
      </c>
      <c r="G63" s="15">
        <f>SUM(G64:G68)</f>
        <v>434</v>
      </c>
      <c r="H63" s="15">
        <f>SUM(H64:H68)</f>
        <v>188</v>
      </c>
      <c r="I63" s="15">
        <f>SUM(I64:I68)</f>
        <v>214</v>
      </c>
      <c r="J63" s="15">
        <f t="shared" ref="J63:N63" si="15">SUM(J64:J68)</f>
        <v>32</v>
      </c>
      <c r="K63" s="15">
        <f t="shared" si="15"/>
        <v>360</v>
      </c>
      <c r="L63" s="15">
        <f t="shared" si="15"/>
        <v>0</v>
      </c>
      <c r="M63" s="15">
        <f t="shared" si="15"/>
        <v>0</v>
      </c>
      <c r="N63" s="15">
        <f t="shared" si="15"/>
        <v>0</v>
      </c>
      <c r="O63" s="15">
        <f t="shared" ref="O63:T63" si="16">SUM(O64:O66)</f>
        <v>98</v>
      </c>
      <c r="P63" s="15">
        <f t="shared" si="16"/>
        <v>50</v>
      </c>
      <c r="Q63" s="15">
        <f t="shared" si="16"/>
        <v>66</v>
      </c>
      <c r="R63" s="15">
        <f t="shared" si="16"/>
        <v>88</v>
      </c>
      <c r="S63" s="15">
        <f t="shared" si="16"/>
        <v>88</v>
      </c>
      <c r="T63" s="15">
        <f t="shared" si="16"/>
        <v>88</v>
      </c>
    </row>
    <row r="64" spans="1:20" ht="36" customHeight="1" thickBot="1" x14ac:dyDescent="0.3">
      <c r="A64" s="4" t="s">
        <v>52</v>
      </c>
      <c r="B64" s="46" t="s">
        <v>150</v>
      </c>
      <c r="C64" s="74" t="s">
        <v>164</v>
      </c>
      <c r="D64" s="76"/>
      <c r="E64" s="3">
        <v>34</v>
      </c>
      <c r="F64" s="3">
        <v>2</v>
      </c>
      <c r="G64" s="3">
        <v>32</v>
      </c>
      <c r="H64" s="3">
        <v>24</v>
      </c>
      <c r="I64" s="3">
        <v>8</v>
      </c>
      <c r="J64" s="3"/>
      <c r="K64" s="3"/>
      <c r="L64" s="3"/>
      <c r="M64" s="3"/>
      <c r="N64" s="3"/>
      <c r="O64" s="3">
        <v>34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</row>
    <row r="65" spans="1:20" ht="25.5" customHeight="1" thickBot="1" x14ac:dyDescent="0.3">
      <c r="A65" s="4" t="s">
        <v>125</v>
      </c>
      <c r="B65" s="46" t="s">
        <v>151</v>
      </c>
      <c r="C65" s="74" t="s">
        <v>27</v>
      </c>
      <c r="D65" s="76"/>
      <c r="E65" s="3">
        <v>38</v>
      </c>
      <c r="F65" s="3">
        <v>4</v>
      </c>
      <c r="G65" s="3">
        <v>34</v>
      </c>
      <c r="H65" s="3">
        <v>24</v>
      </c>
      <c r="I65" s="3">
        <v>10</v>
      </c>
      <c r="J65" s="3"/>
      <c r="K65" s="3"/>
      <c r="L65" s="3"/>
      <c r="M65" s="3"/>
      <c r="N65" s="3"/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38</v>
      </c>
    </row>
    <row r="66" spans="1:20" s="43" customFormat="1" ht="69" customHeight="1" thickBot="1" x14ac:dyDescent="0.3">
      <c r="A66" s="53" t="s">
        <v>126</v>
      </c>
      <c r="B66" s="47" t="s">
        <v>189</v>
      </c>
      <c r="C66" s="81" t="s">
        <v>27</v>
      </c>
      <c r="D66" s="76"/>
      <c r="E66" s="3">
        <v>406</v>
      </c>
      <c r="F66" s="3">
        <v>38</v>
      </c>
      <c r="G66" s="3">
        <v>368</v>
      </c>
      <c r="H66" s="42">
        <v>140</v>
      </c>
      <c r="I66" s="42">
        <v>196</v>
      </c>
      <c r="J66" s="42">
        <v>32</v>
      </c>
      <c r="K66" s="42" t="s">
        <v>190</v>
      </c>
      <c r="L66" s="42"/>
      <c r="M66" s="42"/>
      <c r="N66" s="42"/>
      <c r="O66" s="42">
        <v>64</v>
      </c>
      <c r="P66" s="42">
        <v>50</v>
      </c>
      <c r="Q66" s="42">
        <v>66</v>
      </c>
      <c r="R66" s="42">
        <v>88</v>
      </c>
      <c r="S66" s="42">
        <v>88</v>
      </c>
      <c r="T66" s="42">
        <v>50</v>
      </c>
    </row>
    <row r="67" spans="1:20" ht="23.25" customHeight="1" thickBot="1" x14ac:dyDescent="0.3">
      <c r="A67" s="4" t="s">
        <v>53</v>
      </c>
      <c r="B67" s="14" t="s">
        <v>47</v>
      </c>
      <c r="C67" s="74" t="s">
        <v>148</v>
      </c>
      <c r="D67" s="76"/>
      <c r="E67" s="3">
        <v>216</v>
      </c>
      <c r="F67" s="3"/>
      <c r="G67" s="3"/>
      <c r="H67" s="3"/>
      <c r="I67" s="3"/>
      <c r="J67" s="3"/>
      <c r="K67" s="3">
        <v>216</v>
      </c>
      <c r="L67" s="3"/>
      <c r="M67" s="3"/>
      <c r="N67" s="3"/>
      <c r="O67" s="21">
        <v>0</v>
      </c>
      <c r="P67" s="21">
        <v>0</v>
      </c>
      <c r="Q67" s="21">
        <v>72</v>
      </c>
      <c r="R67" s="21">
        <v>72</v>
      </c>
      <c r="S67" s="21">
        <v>72</v>
      </c>
      <c r="T67" s="21">
        <v>0</v>
      </c>
    </row>
    <row r="68" spans="1:20" ht="33.75" customHeight="1" thickBot="1" x14ac:dyDescent="0.3">
      <c r="A68" s="19" t="s">
        <v>54</v>
      </c>
      <c r="B68" s="13" t="s">
        <v>123</v>
      </c>
      <c r="C68" s="74" t="s">
        <v>27</v>
      </c>
      <c r="D68" s="76"/>
      <c r="E68" s="7">
        <v>144</v>
      </c>
      <c r="F68" s="7"/>
      <c r="G68" s="7"/>
      <c r="H68" s="7"/>
      <c r="I68" s="7"/>
      <c r="J68" s="7"/>
      <c r="K68" s="7">
        <v>144</v>
      </c>
      <c r="L68" s="7"/>
      <c r="M68" s="7"/>
      <c r="N68" s="7"/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144</v>
      </c>
    </row>
    <row r="69" spans="1:20" ht="31.5" customHeight="1" thickTop="1" thickBot="1" x14ac:dyDescent="0.3">
      <c r="A69" s="23" t="s">
        <v>55</v>
      </c>
      <c r="B69" s="52" t="s">
        <v>152</v>
      </c>
      <c r="C69" s="77" t="s">
        <v>172</v>
      </c>
      <c r="D69" s="76"/>
      <c r="E69" s="15">
        <f>SUM(E70:E71)</f>
        <v>432</v>
      </c>
      <c r="F69" s="15">
        <f t="shared" ref="F69:N69" si="17">SUM(F70:F71)</f>
        <v>16</v>
      </c>
      <c r="G69" s="15">
        <f t="shared" si="17"/>
        <v>164</v>
      </c>
      <c r="H69" s="15">
        <f t="shared" si="17"/>
        <v>50</v>
      </c>
      <c r="I69" s="15">
        <f t="shared" si="17"/>
        <v>114</v>
      </c>
      <c r="J69" s="15">
        <f t="shared" si="17"/>
        <v>0</v>
      </c>
      <c r="K69" s="15">
        <f t="shared" si="17"/>
        <v>252</v>
      </c>
      <c r="L69" s="15">
        <f t="shared" si="17"/>
        <v>0</v>
      </c>
      <c r="M69" s="15">
        <f t="shared" si="17"/>
        <v>0</v>
      </c>
      <c r="N69" s="15">
        <f t="shared" si="17"/>
        <v>0</v>
      </c>
      <c r="O69" s="15">
        <f>SUM(O70)</f>
        <v>0</v>
      </c>
      <c r="P69" s="15">
        <f t="shared" ref="P69:T69" si="18">SUM(P70)</f>
        <v>60</v>
      </c>
      <c r="Q69" s="15">
        <f t="shared" si="18"/>
        <v>34</v>
      </c>
      <c r="R69" s="15">
        <f t="shared" si="18"/>
        <v>86</v>
      </c>
      <c r="S69" s="15">
        <f t="shared" si="18"/>
        <v>0</v>
      </c>
      <c r="T69" s="15">
        <f t="shared" si="18"/>
        <v>0</v>
      </c>
    </row>
    <row r="70" spans="1:20" ht="42" customHeight="1" thickBot="1" x14ac:dyDescent="0.3">
      <c r="A70" s="4" t="s">
        <v>56</v>
      </c>
      <c r="B70" s="46" t="s">
        <v>153</v>
      </c>
      <c r="C70" s="74" t="s">
        <v>97</v>
      </c>
      <c r="D70" s="76"/>
      <c r="E70" s="3">
        <v>180</v>
      </c>
      <c r="F70" s="3">
        <v>16</v>
      </c>
      <c r="G70" s="3">
        <v>164</v>
      </c>
      <c r="H70" s="3">
        <v>50</v>
      </c>
      <c r="I70" s="3">
        <v>114</v>
      </c>
      <c r="J70" s="3"/>
      <c r="K70" s="3"/>
      <c r="L70" s="3"/>
      <c r="M70" s="3"/>
      <c r="N70" s="3"/>
      <c r="O70" s="3">
        <v>0</v>
      </c>
      <c r="P70" s="3">
        <v>60</v>
      </c>
      <c r="Q70" s="3">
        <v>34</v>
      </c>
      <c r="R70" s="3">
        <v>86</v>
      </c>
      <c r="S70" s="3">
        <v>0</v>
      </c>
      <c r="T70" s="3">
        <v>0</v>
      </c>
    </row>
    <row r="71" spans="1:20" ht="27" customHeight="1" thickBot="1" x14ac:dyDescent="0.3">
      <c r="A71" s="4" t="s">
        <v>127</v>
      </c>
      <c r="B71" s="14" t="s">
        <v>47</v>
      </c>
      <c r="C71" s="74" t="s">
        <v>97</v>
      </c>
      <c r="D71" s="76"/>
      <c r="E71" s="34">
        <v>252</v>
      </c>
      <c r="F71" s="34"/>
      <c r="G71" s="34"/>
      <c r="H71" s="34"/>
      <c r="I71" s="34"/>
      <c r="J71" s="34"/>
      <c r="K71" s="34">
        <v>252</v>
      </c>
      <c r="L71" s="34"/>
      <c r="M71" s="34"/>
      <c r="N71" s="34"/>
      <c r="O71" s="21">
        <v>0</v>
      </c>
      <c r="P71" s="21">
        <v>144</v>
      </c>
      <c r="Q71" s="21">
        <v>0</v>
      </c>
      <c r="R71" s="21">
        <v>108</v>
      </c>
      <c r="S71" s="21">
        <v>0</v>
      </c>
      <c r="T71" s="21">
        <v>0</v>
      </c>
    </row>
    <row r="72" spans="1:20" ht="27" customHeight="1" thickBot="1" x14ac:dyDescent="0.3">
      <c r="A72" s="5" t="s">
        <v>201</v>
      </c>
      <c r="B72" s="12" t="s">
        <v>104</v>
      </c>
      <c r="C72" s="74"/>
      <c r="D72" s="75"/>
      <c r="E72" s="6">
        <v>180</v>
      </c>
      <c r="F72" s="6"/>
      <c r="G72" s="6"/>
      <c r="H72" s="6"/>
      <c r="I72" s="6"/>
      <c r="J72" s="6"/>
      <c r="K72" s="6"/>
      <c r="L72" s="6">
        <v>180</v>
      </c>
      <c r="M72" s="3"/>
      <c r="N72" s="3"/>
      <c r="O72" s="21"/>
      <c r="P72" s="21"/>
      <c r="Q72" s="21"/>
      <c r="R72" s="21"/>
      <c r="S72" s="21"/>
      <c r="T72" s="21"/>
    </row>
    <row r="73" spans="1:20" ht="35.25" customHeight="1" thickBot="1" x14ac:dyDescent="0.3">
      <c r="A73" s="5" t="s">
        <v>73</v>
      </c>
      <c r="B73" s="12" t="s">
        <v>74</v>
      </c>
      <c r="C73" s="74" t="s">
        <v>27</v>
      </c>
      <c r="D73" s="76"/>
      <c r="E73" s="62" t="s">
        <v>177</v>
      </c>
      <c r="F73" s="3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6">
        <v>144</v>
      </c>
    </row>
    <row r="74" spans="1:20" ht="35.25" customHeight="1" thickBot="1" x14ac:dyDescent="0.3">
      <c r="A74" s="5" t="s">
        <v>75</v>
      </c>
      <c r="B74" s="12" t="s">
        <v>70</v>
      </c>
      <c r="C74" s="77"/>
      <c r="D74" s="76"/>
      <c r="E74" s="62" t="s">
        <v>178</v>
      </c>
      <c r="F74" s="6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6">
        <v>216</v>
      </c>
    </row>
    <row r="75" spans="1:20" ht="35.25" customHeight="1" thickBot="1" x14ac:dyDescent="0.3">
      <c r="A75" s="26"/>
      <c r="B75" s="31" t="s">
        <v>57</v>
      </c>
      <c r="C75" s="78" t="s">
        <v>205</v>
      </c>
      <c r="D75" s="76"/>
      <c r="E75" s="35">
        <f>SUM(E10,E28,E29,E72,E73,E74)</f>
        <v>5580</v>
      </c>
      <c r="F75" s="64">
        <f>SUM(F10,F29)</f>
        <v>230</v>
      </c>
      <c r="G75" s="64">
        <f t="shared" ref="G75:T75" si="19">SUM(G10,G29)</f>
        <v>3982</v>
      </c>
      <c r="H75" s="64">
        <f t="shared" si="19"/>
        <v>1742</v>
      </c>
      <c r="I75" s="64">
        <f t="shared" si="19"/>
        <v>2210</v>
      </c>
      <c r="J75" s="64">
        <f t="shared" si="19"/>
        <v>64</v>
      </c>
      <c r="K75" s="64">
        <f t="shared" si="19"/>
        <v>1116</v>
      </c>
      <c r="L75" s="64">
        <f t="shared" si="19"/>
        <v>252</v>
      </c>
      <c r="M75" s="30">
        <f t="shared" si="19"/>
        <v>576</v>
      </c>
      <c r="N75" s="65">
        <f t="shared" si="19"/>
        <v>828</v>
      </c>
      <c r="O75" s="65">
        <f t="shared" si="19"/>
        <v>576</v>
      </c>
      <c r="P75" s="65">
        <f t="shared" si="19"/>
        <v>486</v>
      </c>
      <c r="Q75" s="65">
        <f t="shared" si="19"/>
        <v>378</v>
      </c>
      <c r="R75" s="65">
        <f t="shared" si="19"/>
        <v>612</v>
      </c>
      <c r="S75" s="65">
        <f t="shared" si="19"/>
        <v>432</v>
      </c>
      <c r="T75" s="65">
        <f t="shared" si="19"/>
        <v>324</v>
      </c>
    </row>
    <row r="76" spans="1:20" ht="27.75" customHeight="1" thickBot="1" x14ac:dyDescent="0.3">
      <c r="A76" s="117"/>
      <c r="B76" s="118"/>
      <c r="C76" s="118"/>
      <c r="D76" s="118"/>
      <c r="E76" s="118"/>
      <c r="F76" s="119"/>
      <c r="G76" s="102" t="s">
        <v>57</v>
      </c>
      <c r="H76" s="74" t="s">
        <v>58</v>
      </c>
      <c r="I76" s="126"/>
      <c r="J76" s="126"/>
      <c r="K76" s="126"/>
      <c r="L76" s="75"/>
      <c r="M76" s="3">
        <v>11</v>
      </c>
      <c r="N76" s="3">
        <v>12</v>
      </c>
      <c r="O76" s="3">
        <v>14</v>
      </c>
      <c r="P76" s="3">
        <v>12</v>
      </c>
      <c r="Q76" s="3">
        <v>8</v>
      </c>
      <c r="R76" s="3">
        <v>9</v>
      </c>
      <c r="S76" s="3">
        <v>9</v>
      </c>
      <c r="T76" s="3">
        <v>8</v>
      </c>
    </row>
    <row r="77" spans="1:20" ht="20.25" customHeight="1" thickBot="1" x14ac:dyDescent="0.3">
      <c r="A77" s="108"/>
      <c r="B77" s="109"/>
      <c r="C77" s="109"/>
      <c r="D77" s="109"/>
      <c r="E77" s="109"/>
      <c r="F77" s="110"/>
      <c r="G77" s="120"/>
      <c r="H77" s="111" t="s">
        <v>59</v>
      </c>
      <c r="I77" s="112"/>
      <c r="J77" s="112"/>
      <c r="K77" s="112"/>
      <c r="L77" s="113"/>
      <c r="M77" s="3">
        <v>0</v>
      </c>
      <c r="N77" s="3">
        <v>0</v>
      </c>
      <c r="O77" s="3">
        <v>0</v>
      </c>
      <c r="P77" s="3">
        <v>10</v>
      </c>
      <c r="Q77" s="3">
        <v>6</v>
      </c>
      <c r="R77" s="3">
        <v>7</v>
      </c>
      <c r="S77" s="3">
        <v>4</v>
      </c>
      <c r="T77" s="3" t="s">
        <v>176</v>
      </c>
    </row>
    <row r="78" spans="1:20" ht="27" customHeight="1" thickBot="1" x14ac:dyDescent="0.3">
      <c r="A78" s="122" t="s">
        <v>70</v>
      </c>
      <c r="B78" s="123"/>
      <c r="C78" s="123"/>
      <c r="D78" s="123"/>
      <c r="E78" s="123"/>
      <c r="F78" s="124"/>
      <c r="G78" s="120"/>
      <c r="H78" s="111" t="s">
        <v>60</v>
      </c>
      <c r="I78" s="112"/>
      <c r="J78" s="112"/>
      <c r="K78" s="112"/>
      <c r="L78" s="113"/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4</v>
      </c>
    </row>
    <row r="79" spans="1:20" ht="26.25" customHeight="1" thickBot="1" x14ac:dyDescent="0.3">
      <c r="A79" s="108" t="s">
        <v>183</v>
      </c>
      <c r="B79" s="109"/>
      <c r="C79" s="109"/>
      <c r="D79" s="109"/>
      <c r="E79" s="109"/>
      <c r="F79" s="110"/>
      <c r="G79" s="120"/>
      <c r="H79" s="111" t="s">
        <v>61</v>
      </c>
      <c r="I79" s="112"/>
      <c r="J79" s="112"/>
      <c r="K79" s="112"/>
      <c r="L79" s="113"/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4</v>
      </c>
    </row>
    <row r="80" spans="1:20" ht="21.75" customHeight="1" thickBot="1" x14ac:dyDescent="0.3">
      <c r="A80" s="108" t="s">
        <v>184</v>
      </c>
      <c r="B80" s="109"/>
      <c r="C80" s="109"/>
      <c r="D80" s="109"/>
      <c r="E80" s="109"/>
      <c r="F80" s="110"/>
      <c r="G80" s="120"/>
      <c r="H80" s="111" t="s">
        <v>62</v>
      </c>
      <c r="I80" s="112"/>
      <c r="J80" s="112"/>
      <c r="K80" s="112"/>
      <c r="L80" s="113"/>
      <c r="M80" s="3">
        <v>2</v>
      </c>
      <c r="N80" s="3">
        <v>3</v>
      </c>
      <c r="O80" s="3">
        <v>2</v>
      </c>
      <c r="P80" s="3">
        <v>2</v>
      </c>
      <c r="Q80" s="3">
        <v>1</v>
      </c>
      <c r="R80" s="3">
        <v>1</v>
      </c>
      <c r="S80" s="3">
        <v>2</v>
      </c>
      <c r="T80" s="3">
        <v>3</v>
      </c>
    </row>
    <row r="81" spans="1:20" ht="24.75" customHeight="1" thickBot="1" x14ac:dyDescent="0.3">
      <c r="A81" s="108" t="s">
        <v>187</v>
      </c>
      <c r="B81" s="109"/>
      <c r="C81" s="109"/>
      <c r="D81" s="109"/>
      <c r="E81" s="109"/>
      <c r="F81" s="110"/>
      <c r="G81" s="120"/>
      <c r="H81" s="111" t="s">
        <v>63</v>
      </c>
      <c r="I81" s="112"/>
      <c r="J81" s="112"/>
      <c r="K81" s="112"/>
      <c r="L81" s="113"/>
      <c r="M81" s="3">
        <v>1</v>
      </c>
      <c r="N81" s="3">
        <v>9</v>
      </c>
      <c r="O81" s="3">
        <v>5</v>
      </c>
      <c r="P81" s="3">
        <v>2</v>
      </c>
      <c r="Q81" s="3">
        <v>3</v>
      </c>
      <c r="R81" s="3">
        <v>6</v>
      </c>
      <c r="S81" s="3">
        <v>4</v>
      </c>
      <c r="T81" s="3">
        <v>6</v>
      </c>
    </row>
    <row r="82" spans="1:20" ht="31.5" customHeight="1" thickBot="1" x14ac:dyDescent="0.3">
      <c r="A82" s="105" t="s">
        <v>188</v>
      </c>
      <c r="B82" s="106"/>
      <c r="C82" s="106"/>
      <c r="D82" s="106"/>
      <c r="E82" s="106"/>
      <c r="F82" s="107"/>
      <c r="G82" s="121"/>
      <c r="H82" s="111" t="s">
        <v>64</v>
      </c>
      <c r="I82" s="112"/>
      <c r="J82" s="112"/>
      <c r="K82" s="112"/>
      <c r="L82" s="113"/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</row>
    <row r="83" spans="1:20" ht="15.75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0" ht="18.75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ht="18.75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8.75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ht="18.75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ht="18.75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ht="18.75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ht="18.75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ht="18.75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ht="18.75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ht="18.75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ht="18.75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ht="18.75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ht="18.75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</sheetData>
  <mergeCells count="111">
    <mergeCell ref="C1:T1"/>
    <mergeCell ref="A2:A7"/>
    <mergeCell ref="B2:B7"/>
    <mergeCell ref="C2:D7"/>
    <mergeCell ref="E2:E7"/>
    <mergeCell ref="F2:L2"/>
    <mergeCell ref="M2:T2"/>
    <mergeCell ref="F3:F7"/>
    <mergeCell ref="G3:L3"/>
    <mergeCell ref="M3:N3"/>
    <mergeCell ref="O5:O6"/>
    <mergeCell ref="P5:P6"/>
    <mergeCell ref="Q5:Q6"/>
    <mergeCell ref="R5:R6"/>
    <mergeCell ref="S5:S6"/>
    <mergeCell ref="T5:T6"/>
    <mergeCell ref="O3:P3"/>
    <mergeCell ref="Q3:R3"/>
    <mergeCell ref="S3:T3"/>
    <mergeCell ref="G4:J4"/>
    <mergeCell ref="K4:K7"/>
    <mergeCell ref="L4:L7"/>
    <mergeCell ref="M5:M6"/>
    <mergeCell ref="N5:N6"/>
    <mergeCell ref="C11:D11"/>
    <mergeCell ref="C12:D12"/>
    <mergeCell ref="C13:D13"/>
    <mergeCell ref="C14:D14"/>
    <mergeCell ref="C15:D15"/>
    <mergeCell ref="C16:D16"/>
    <mergeCell ref="H6:H7"/>
    <mergeCell ref="I6:I7"/>
    <mergeCell ref="J6:J7"/>
    <mergeCell ref="C8:D8"/>
    <mergeCell ref="C9:D9"/>
    <mergeCell ref="C10:D10"/>
    <mergeCell ref="G5:G7"/>
    <mergeCell ref="H5:J5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60:D60"/>
    <mergeCell ref="C61:D61"/>
    <mergeCell ref="C62:D62"/>
    <mergeCell ref="C63:D63"/>
    <mergeCell ref="C64:D64"/>
    <mergeCell ref="C65:D65"/>
    <mergeCell ref="C53:D53"/>
    <mergeCell ref="C54:D54"/>
    <mergeCell ref="C55:D55"/>
    <mergeCell ref="C56:D57"/>
    <mergeCell ref="C58:D58"/>
    <mergeCell ref="C59:D59"/>
    <mergeCell ref="C72:D72"/>
    <mergeCell ref="C73:D73"/>
    <mergeCell ref="C74:D74"/>
    <mergeCell ref="C75:D75"/>
    <mergeCell ref="A76:F76"/>
    <mergeCell ref="G76:G82"/>
    <mergeCell ref="A80:F80"/>
    <mergeCell ref="C66:D66"/>
    <mergeCell ref="C67:D67"/>
    <mergeCell ref="C68:D68"/>
    <mergeCell ref="C69:D69"/>
    <mergeCell ref="C70:D70"/>
    <mergeCell ref="C71:D71"/>
    <mergeCell ref="H80:L80"/>
    <mergeCell ref="A81:F81"/>
    <mergeCell ref="H81:L81"/>
    <mergeCell ref="A82:F82"/>
    <mergeCell ref="H82:L82"/>
    <mergeCell ref="H76:L76"/>
    <mergeCell ref="A77:F77"/>
    <mergeCell ref="H77:L77"/>
    <mergeCell ref="A78:F78"/>
    <mergeCell ref="H78:L78"/>
    <mergeCell ref="A79:F79"/>
    <mergeCell ref="H79:L79"/>
  </mergeCells>
  <pageMargins left="0.70866141732283472" right="0.70866141732283472" top="0.74803149606299213" bottom="0.74803149606299213" header="0.31496062992125984" footer="0.31496062992125984"/>
  <pageSetup paperSize="9" scale="48" fitToHeight="3" orientation="landscape" r:id="rId1"/>
  <rowBreaks count="2" manualBreakCount="2">
    <brk id="37" max="20" man="1"/>
    <brk id="68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 курс прием 2021-22г.</vt:lpstr>
      <vt:lpstr>Рабочий вариант  прием 21-22г.</vt:lpstr>
      <vt:lpstr>'1 курс прием 2021-22г.'!Область_печати</vt:lpstr>
      <vt:lpstr>'Рабочий вариант  прием 21-22г.'!Область_печати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TGutik@htk.local</cp:lastModifiedBy>
  <cp:revision>0</cp:revision>
  <cp:lastPrinted>2021-06-25T23:45:17Z</cp:lastPrinted>
  <dcterms:created xsi:type="dcterms:W3CDTF">2016-03-15T00:03:54Z</dcterms:created>
  <dcterms:modified xsi:type="dcterms:W3CDTF">2023-09-04T06:27:08Z</dcterms:modified>
  <dc:language>ru-RU</dc:language>
</cp:coreProperties>
</file>