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Voronezhskaia\Desktop\Внутренняя оценка качества\Результаты промежуточной аттестации  2021-2022\Новая папка\"/>
    </mc:Choice>
  </mc:AlternateContent>
  <bookViews>
    <workbookView xWindow="120" yWindow="45" windowWidth="15135" windowHeight="8130"/>
  </bookViews>
  <sheets>
    <sheet name="отд 1" sheetId="5" r:id="rId1"/>
  </sheets>
  <definedNames>
    <definedName name="_xlnm.Print_Area" localSheetId="0">'отд 1'!$A$1:$S$29</definedName>
  </definedNames>
  <calcPr calcId="152511"/>
</workbook>
</file>

<file path=xl/calcChain.xml><?xml version="1.0" encoding="utf-8"?>
<calcChain xmlns="http://schemas.openxmlformats.org/spreadsheetml/2006/main">
  <c r="S18" i="5" l="1"/>
  <c r="S19" i="5"/>
  <c r="N18" i="5"/>
  <c r="N19" i="5"/>
  <c r="M18" i="5"/>
  <c r="M19" i="5"/>
  <c r="S12" i="5"/>
  <c r="N12" i="5"/>
  <c r="M12" i="5"/>
  <c r="M21" i="5" l="1"/>
  <c r="M10" i="5"/>
  <c r="M11" i="5"/>
  <c r="M13" i="5"/>
  <c r="M14" i="5"/>
  <c r="M15" i="5"/>
  <c r="M16" i="5"/>
  <c r="M17" i="5"/>
  <c r="M20" i="5"/>
  <c r="M22" i="5"/>
  <c r="M23" i="5"/>
  <c r="M24" i="5"/>
  <c r="M25" i="5"/>
  <c r="M26" i="5"/>
  <c r="M9" i="5" l="1"/>
  <c r="S10" i="5"/>
  <c r="S11" i="5"/>
  <c r="S13" i="5"/>
  <c r="S14" i="5"/>
  <c r="S15" i="5"/>
  <c r="S16" i="5"/>
  <c r="S17" i="5"/>
  <c r="S20" i="5"/>
  <c r="S21" i="5"/>
  <c r="S22" i="5"/>
  <c r="S23" i="5"/>
  <c r="S24" i="5"/>
  <c r="S25" i="5"/>
  <c r="S26" i="5"/>
  <c r="S9" i="5"/>
  <c r="N10" i="5"/>
  <c r="N11" i="5"/>
  <c r="N13" i="5"/>
  <c r="N14" i="5"/>
  <c r="N15" i="5"/>
  <c r="N16" i="5"/>
  <c r="N17" i="5"/>
  <c r="N20" i="5"/>
  <c r="N21" i="5"/>
  <c r="N22" i="5"/>
  <c r="N23" i="5"/>
  <c r="N24" i="5"/>
  <c r="N25" i="5"/>
  <c r="N26" i="5"/>
  <c r="N9" i="5"/>
  <c r="R27" i="5"/>
  <c r="P27" i="5"/>
  <c r="Q27" i="5"/>
  <c r="O27" i="5"/>
  <c r="C27" i="5"/>
  <c r="D27" i="5"/>
  <c r="E27" i="5"/>
  <c r="F27" i="5"/>
  <c r="G27" i="5"/>
  <c r="H27" i="5"/>
  <c r="I27" i="5"/>
  <c r="J27" i="5"/>
  <c r="L27" i="5"/>
  <c r="B27" i="5"/>
  <c r="N27" i="5" l="1"/>
  <c r="K27" i="5"/>
  <c r="M27" i="5" s="1"/>
  <c r="S27" i="5"/>
</calcChain>
</file>

<file path=xl/sharedStrings.xml><?xml version="1.0" encoding="utf-8"?>
<sst xmlns="http://schemas.openxmlformats.org/spreadsheetml/2006/main" count="25" uniqueCount="23">
  <si>
    <t>Ведомость посещаемости</t>
  </si>
  <si>
    <t>Закончили семестр</t>
  </si>
  <si>
    <t>Сдали экзамены</t>
  </si>
  <si>
    <t xml:space="preserve">Группа </t>
  </si>
  <si>
    <t>на 5</t>
  </si>
  <si>
    <t>на 4 и 5</t>
  </si>
  <si>
    <t>неуд</t>
  </si>
  <si>
    <t>%  кач.</t>
  </si>
  <si>
    <t>% успев.</t>
  </si>
  <si>
    <t>Кол. студентов</t>
  </si>
  <si>
    <t>% кач. по экзаменам</t>
  </si>
  <si>
    <t>отделение № 1</t>
  </si>
  <si>
    <t>ИТОГО</t>
  </si>
  <si>
    <t>1ГД</t>
  </si>
  <si>
    <t>2ГД</t>
  </si>
  <si>
    <t>За 2 семестр 2021 – 2022 учебного года</t>
  </si>
  <si>
    <t>721Ф</t>
  </si>
  <si>
    <t>741Ф</t>
  </si>
  <si>
    <t>3ГД</t>
  </si>
  <si>
    <t>Заведующий отделением                                                                 Я.В. Дубяга</t>
  </si>
  <si>
    <t>711Ф</t>
  </si>
  <si>
    <t>712Ф</t>
  </si>
  <si>
    <t>Результаты промежуточной аттестации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</si>
</sst>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8"/>
      <name val="Arial Cyr"/>
      <charset val="204"/>
    </font>
    <font>
      <sz val="20"/>
      <name val="Arial Cyr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8"/>
      <color theme="1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2" fillId="0" borderId="0" xfId="1" applyFont="1"/>
    <xf numFmtId="0" fontId="3" fillId="0" borderId="0" xfId="1" applyFont="1"/>
    <xf numFmtId="0" fontId="2" fillId="0" borderId="0" xfId="1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center"/>
    </xf>
    <xf numFmtId="0" fontId="3" fillId="0" borderId="0" xfId="1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2" fillId="0" borderId="0" xfId="1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164" fontId="8" fillId="0" borderId="1" xfId="0" applyNumberFormat="1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29"/>
  <sheetViews>
    <sheetView tabSelected="1" view="pageLayout" zoomScale="75" zoomScaleNormal="90" zoomScalePageLayoutView="75" workbookViewId="0">
      <selection activeCell="O8" sqref="O8"/>
    </sheetView>
  </sheetViews>
  <sheetFormatPr defaultRowHeight="15" x14ac:dyDescent="0.25"/>
  <cols>
    <col min="1" max="1" width="12.42578125" style="4" customWidth="1"/>
    <col min="2" max="2" width="13.5703125" style="4" customWidth="1"/>
    <col min="3" max="3" width="10.42578125" style="4" customWidth="1"/>
    <col min="4" max="4" width="0.140625" style="4" hidden="1" customWidth="1"/>
    <col min="5" max="9" width="3.140625" style="4" hidden="1" customWidth="1"/>
    <col min="10" max="10" width="14.42578125" style="4" customWidth="1"/>
    <col min="11" max="11" width="10.140625" style="4" customWidth="1"/>
    <col min="12" max="12" width="11.140625" style="4" customWidth="1"/>
    <col min="13" max="13" width="14.140625" style="4" customWidth="1"/>
    <col min="14" max="14" width="10.28515625" style="4" customWidth="1"/>
    <col min="15" max="15" width="9" style="4" customWidth="1"/>
    <col min="16" max="16" width="13.42578125" style="4" customWidth="1"/>
    <col min="17" max="17" width="10" style="4" customWidth="1"/>
    <col min="18" max="18" width="14.28515625" style="4" customWidth="1"/>
    <col min="19" max="19" width="23.140625" style="4" customWidth="1"/>
    <col min="20" max="43" width="7" customWidth="1"/>
  </cols>
  <sheetData>
    <row r="1" spans="1:43" ht="1.5" customHeight="1" x14ac:dyDescent="0.35">
      <c r="C1" s="3"/>
      <c r="D1" s="3"/>
      <c r="E1" s="3"/>
      <c r="F1" s="6"/>
      <c r="G1" s="6" t="s">
        <v>0</v>
      </c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1"/>
      <c r="AF1" s="1"/>
      <c r="AG1" s="1"/>
      <c r="AH1" s="10"/>
      <c r="AI1" s="10"/>
      <c r="AJ1" s="10"/>
      <c r="AK1" s="10"/>
      <c r="AL1" s="10"/>
      <c r="AM1" s="10"/>
      <c r="AN1" s="10"/>
      <c r="AO1" s="10"/>
      <c r="AP1" s="10"/>
      <c r="AQ1" s="10"/>
    </row>
    <row r="2" spans="1:43" ht="1.5" customHeight="1" x14ac:dyDescent="0.35">
      <c r="A2" s="11" t="s">
        <v>22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3"/>
      <c r="AI2" s="3"/>
      <c r="AJ2" s="3"/>
      <c r="AK2" s="3"/>
      <c r="AL2" s="3"/>
      <c r="AM2" s="3"/>
      <c r="AN2" s="3"/>
      <c r="AO2" s="3"/>
      <c r="AP2" s="3"/>
      <c r="AQ2" s="3"/>
    </row>
    <row r="3" spans="1:43" x14ac:dyDescent="0.2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</row>
    <row r="4" spans="1:43" ht="15" customHeight="1" x14ac:dyDescent="0.25">
      <c r="A4" s="12" t="s">
        <v>15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</row>
    <row r="5" spans="1:43" ht="15" customHeight="1" x14ac:dyDescent="0.25">
      <c r="A5" s="12" t="s">
        <v>11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</row>
    <row r="6" spans="1:43" ht="18.75" x14ac:dyDescent="0.3">
      <c r="A6" s="7"/>
      <c r="B6" s="7"/>
      <c r="C6" s="5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T6" s="7"/>
    </row>
    <row r="7" spans="1:43" ht="36.75" customHeight="1" x14ac:dyDescent="0.35">
      <c r="A7" s="13" t="s">
        <v>3</v>
      </c>
      <c r="B7" s="13" t="s">
        <v>9</v>
      </c>
      <c r="C7" s="14" t="s">
        <v>1</v>
      </c>
      <c r="D7" s="14"/>
      <c r="E7" s="14"/>
      <c r="F7" s="14"/>
      <c r="G7" s="14"/>
      <c r="H7" s="14"/>
      <c r="I7" s="14"/>
      <c r="J7" s="14"/>
      <c r="K7" s="14"/>
      <c r="L7" s="14"/>
      <c r="M7" s="13" t="s">
        <v>8</v>
      </c>
      <c r="N7" s="13" t="s">
        <v>7</v>
      </c>
      <c r="O7" s="14" t="s">
        <v>2</v>
      </c>
      <c r="P7" s="14"/>
      <c r="Q7" s="14"/>
      <c r="R7" s="14"/>
      <c r="S7" s="13" t="s">
        <v>10</v>
      </c>
    </row>
    <row r="8" spans="1:43" ht="24" customHeight="1" x14ac:dyDescent="0.35">
      <c r="A8" s="15"/>
      <c r="B8" s="15"/>
      <c r="C8" s="16">
        <v>5</v>
      </c>
      <c r="D8" s="16"/>
      <c r="E8" s="16"/>
      <c r="F8" s="16"/>
      <c r="G8" s="16"/>
      <c r="H8" s="16"/>
      <c r="I8" s="16"/>
      <c r="J8" s="16" t="s">
        <v>5</v>
      </c>
      <c r="K8" s="16">
        <v>3</v>
      </c>
      <c r="L8" s="16" t="s">
        <v>6</v>
      </c>
      <c r="M8" s="17"/>
      <c r="N8" s="17"/>
      <c r="O8" s="16" t="s">
        <v>4</v>
      </c>
      <c r="P8" s="16" t="s">
        <v>5</v>
      </c>
      <c r="Q8" s="16">
        <v>3</v>
      </c>
      <c r="R8" s="16" t="s">
        <v>6</v>
      </c>
      <c r="S8" s="17"/>
    </row>
    <row r="9" spans="1:43" ht="23.25" x14ac:dyDescent="0.35">
      <c r="A9" s="18" t="s">
        <v>20</v>
      </c>
      <c r="B9" s="19">
        <v>25</v>
      </c>
      <c r="C9" s="20">
        <v>0</v>
      </c>
      <c r="D9" s="21"/>
      <c r="E9" s="21"/>
      <c r="F9" s="21"/>
      <c r="G9" s="21"/>
      <c r="H9" s="21"/>
      <c r="I9" s="21"/>
      <c r="J9" s="21">
        <v>8</v>
      </c>
      <c r="K9" s="21">
        <v>11</v>
      </c>
      <c r="L9" s="21">
        <v>6</v>
      </c>
      <c r="M9" s="22">
        <f>SUM(C9:K9)*100/B9</f>
        <v>76</v>
      </c>
      <c r="N9" s="22">
        <f>SUM(C9:J9)*100/B9</f>
        <v>32</v>
      </c>
      <c r="O9" s="21">
        <v>1</v>
      </c>
      <c r="P9" s="21">
        <v>7</v>
      </c>
      <c r="Q9" s="21">
        <v>10</v>
      </c>
      <c r="R9" s="21">
        <v>6</v>
      </c>
      <c r="S9" s="22">
        <f>SUM(O9:P9)*100/B9</f>
        <v>32</v>
      </c>
    </row>
    <row r="10" spans="1:43" ht="23.25" x14ac:dyDescent="0.35">
      <c r="A10" s="18" t="s">
        <v>21</v>
      </c>
      <c r="B10" s="19">
        <v>15</v>
      </c>
      <c r="C10" s="23">
        <v>1</v>
      </c>
      <c r="D10" s="16"/>
      <c r="E10" s="16"/>
      <c r="F10" s="16"/>
      <c r="G10" s="16"/>
      <c r="H10" s="16"/>
      <c r="I10" s="16"/>
      <c r="J10" s="16">
        <v>4</v>
      </c>
      <c r="K10" s="21">
        <v>8</v>
      </c>
      <c r="L10" s="16">
        <v>2</v>
      </c>
      <c r="M10" s="22">
        <f t="shared" ref="M10:M27" si="0">SUM(C10:K10)*100/B10</f>
        <v>86.666666666666671</v>
      </c>
      <c r="N10" s="22">
        <f t="shared" ref="N10:N26" si="1">SUM(C10:J10)*100/B10</f>
        <v>33.333333333333336</v>
      </c>
      <c r="O10" s="16">
        <v>4</v>
      </c>
      <c r="P10" s="16">
        <v>8</v>
      </c>
      <c r="Q10" s="16">
        <v>1</v>
      </c>
      <c r="R10" s="16">
        <v>2</v>
      </c>
      <c r="S10" s="22">
        <f t="shared" ref="S10:S27" si="2">SUM(O10:P10)*100/B10</f>
        <v>80</v>
      </c>
    </row>
    <row r="11" spans="1:43" ht="23.25" x14ac:dyDescent="0.35">
      <c r="A11" s="18" t="s">
        <v>16</v>
      </c>
      <c r="B11" s="19">
        <v>26</v>
      </c>
      <c r="C11" s="23">
        <v>2</v>
      </c>
      <c r="D11" s="16"/>
      <c r="E11" s="16"/>
      <c r="F11" s="16"/>
      <c r="G11" s="16"/>
      <c r="H11" s="16"/>
      <c r="I11" s="16"/>
      <c r="J11" s="16">
        <v>10</v>
      </c>
      <c r="K11" s="21">
        <v>7</v>
      </c>
      <c r="L11" s="16">
        <v>7</v>
      </c>
      <c r="M11" s="22">
        <f t="shared" si="0"/>
        <v>73.07692307692308</v>
      </c>
      <c r="N11" s="22">
        <f t="shared" si="1"/>
        <v>46.153846153846153</v>
      </c>
      <c r="O11" s="16">
        <v>5</v>
      </c>
      <c r="P11" s="16">
        <v>9</v>
      </c>
      <c r="Q11" s="16">
        <v>5</v>
      </c>
      <c r="R11" s="16">
        <v>7</v>
      </c>
      <c r="S11" s="22">
        <f t="shared" si="2"/>
        <v>53.846153846153847</v>
      </c>
    </row>
    <row r="12" spans="1:43" ht="23.25" x14ac:dyDescent="0.35">
      <c r="A12" s="18" t="s">
        <v>17</v>
      </c>
      <c r="B12" s="19">
        <v>20</v>
      </c>
      <c r="C12" s="23">
        <v>7</v>
      </c>
      <c r="D12" s="16"/>
      <c r="E12" s="16"/>
      <c r="F12" s="16"/>
      <c r="G12" s="16"/>
      <c r="H12" s="16"/>
      <c r="I12" s="16"/>
      <c r="J12" s="16">
        <v>6</v>
      </c>
      <c r="K12" s="21">
        <v>7</v>
      </c>
      <c r="L12" s="16">
        <v>0</v>
      </c>
      <c r="M12" s="22">
        <f t="shared" si="0"/>
        <v>100</v>
      </c>
      <c r="N12" s="22">
        <f t="shared" si="1"/>
        <v>65</v>
      </c>
      <c r="O12" s="16">
        <v>10</v>
      </c>
      <c r="P12" s="16">
        <v>9</v>
      </c>
      <c r="Q12" s="16">
        <v>1</v>
      </c>
      <c r="R12" s="16">
        <v>0</v>
      </c>
      <c r="S12" s="22">
        <f t="shared" si="2"/>
        <v>95</v>
      </c>
    </row>
    <row r="13" spans="1:43" ht="23.25" x14ac:dyDescent="0.35">
      <c r="A13" s="18">
        <v>712</v>
      </c>
      <c r="B13" s="19">
        <v>27</v>
      </c>
      <c r="C13" s="23">
        <v>3</v>
      </c>
      <c r="D13" s="16"/>
      <c r="E13" s="16"/>
      <c r="F13" s="16"/>
      <c r="G13" s="16"/>
      <c r="H13" s="16"/>
      <c r="I13" s="16"/>
      <c r="J13" s="16">
        <v>14</v>
      </c>
      <c r="K13" s="21">
        <v>10</v>
      </c>
      <c r="L13" s="16">
        <v>0</v>
      </c>
      <c r="M13" s="22">
        <f t="shared" si="0"/>
        <v>100</v>
      </c>
      <c r="N13" s="22">
        <f t="shared" si="1"/>
        <v>62.962962962962962</v>
      </c>
      <c r="O13" s="16">
        <v>4</v>
      </c>
      <c r="P13" s="16">
        <v>14</v>
      </c>
      <c r="Q13" s="16">
        <v>9</v>
      </c>
      <c r="R13" s="16">
        <v>0</v>
      </c>
      <c r="S13" s="22">
        <f t="shared" si="2"/>
        <v>66.666666666666671</v>
      </c>
    </row>
    <row r="14" spans="1:43" ht="23.25" x14ac:dyDescent="0.35">
      <c r="A14" s="18">
        <v>713</v>
      </c>
      <c r="B14" s="19">
        <v>30</v>
      </c>
      <c r="C14" s="23">
        <v>0</v>
      </c>
      <c r="D14" s="16"/>
      <c r="E14" s="16"/>
      <c r="F14" s="16"/>
      <c r="G14" s="16"/>
      <c r="H14" s="16"/>
      <c r="I14" s="16"/>
      <c r="J14" s="16">
        <v>14</v>
      </c>
      <c r="K14" s="21">
        <v>16</v>
      </c>
      <c r="L14" s="16">
        <v>0</v>
      </c>
      <c r="M14" s="22">
        <f>SUM(C14:K14)*100/B14</f>
        <v>100</v>
      </c>
      <c r="N14" s="22">
        <f>SUM(C14:J14)*100/B14</f>
        <v>46.666666666666664</v>
      </c>
      <c r="O14" s="16">
        <v>1</v>
      </c>
      <c r="P14" s="16">
        <v>15</v>
      </c>
      <c r="Q14" s="16">
        <v>14</v>
      </c>
      <c r="R14" s="16">
        <v>0</v>
      </c>
      <c r="S14" s="22">
        <f>SUM(O14:P14)*100/B14</f>
        <v>53.333333333333336</v>
      </c>
    </row>
    <row r="15" spans="1:43" ht="23.25" x14ac:dyDescent="0.35">
      <c r="A15" s="18">
        <v>722</v>
      </c>
      <c r="B15" s="19">
        <v>29</v>
      </c>
      <c r="C15" s="23">
        <v>4</v>
      </c>
      <c r="D15" s="16"/>
      <c r="E15" s="16"/>
      <c r="F15" s="16"/>
      <c r="G15" s="16"/>
      <c r="H15" s="16"/>
      <c r="I15" s="16"/>
      <c r="J15" s="16">
        <v>20</v>
      </c>
      <c r="K15" s="21">
        <v>5</v>
      </c>
      <c r="L15" s="16">
        <v>0</v>
      </c>
      <c r="M15" s="22">
        <f>SUM(C15:K15)*100/B15</f>
        <v>100</v>
      </c>
      <c r="N15" s="22">
        <f>SUM(C15:J15)*100/B15</f>
        <v>82.758620689655174</v>
      </c>
      <c r="O15" s="16">
        <v>15</v>
      </c>
      <c r="P15" s="16">
        <v>12</v>
      </c>
      <c r="Q15" s="16">
        <v>2</v>
      </c>
      <c r="R15" s="16">
        <v>0</v>
      </c>
      <c r="S15" s="22">
        <f>SUM(O15:P15)*100/B15</f>
        <v>93.103448275862064</v>
      </c>
    </row>
    <row r="16" spans="1:43" ht="23.25" x14ac:dyDescent="0.35">
      <c r="A16" s="18">
        <v>723</v>
      </c>
      <c r="B16" s="19">
        <v>29</v>
      </c>
      <c r="C16" s="23">
        <v>2</v>
      </c>
      <c r="D16" s="16"/>
      <c r="E16" s="16"/>
      <c r="F16" s="16"/>
      <c r="G16" s="16"/>
      <c r="H16" s="16"/>
      <c r="I16" s="16"/>
      <c r="J16" s="16">
        <v>11</v>
      </c>
      <c r="K16" s="21">
        <v>15</v>
      </c>
      <c r="L16" s="16">
        <v>1</v>
      </c>
      <c r="M16" s="22">
        <f t="shared" si="0"/>
        <v>96.551724137931032</v>
      </c>
      <c r="N16" s="22">
        <f t="shared" si="1"/>
        <v>44.827586206896555</v>
      </c>
      <c r="O16" s="16">
        <v>5</v>
      </c>
      <c r="P16" s="16">
        <v>14</v>
      </c>
      <c r="Q16" s="16">
        <v>9</v>
      </c>
      <c r="R16" s="16">
        <v>1</v>
      </c>
      <c r="S16" s="22">
        <f t="shared" si="2"/>
        <v>65.517241379310349</v>
      </c>
    </row>
    <row r="17" spans="1:19" ht="23.25" x14ac:dyDescent="0.35">
      <c r="A17" s="18">
        <v>732</v>
      </c>
      <c r="B17" s="19">
        <v>28</v>
      </c>
      <c r="C17" s="23">
        <v>4</v>
      </c>
      <c r="D17" s="16"/>
      <c r="E17" s="16"/>
      <c r="F17" s="16"/>
      <c r="G17" s="16"/>
      <c r="H17" s="16"/>
      <c r="I17" s="16"/>
      <c r="J17" s="16">
        <v>18</v>
      </c>
      <c r="K17" s="21">
        <v>3</v>
      </c>
      <c r="L17" s="16">
        <v>3</v>
      </c>
      <c r="M17" s="22">
        <f t="shared" si="0"/>
        <v>89.285714285714292</v>
      </c>
      <c r="N17" s="22">
        <f t="shared" si="1"/>
        <v>78.571428571428569</v>
      </c>
      <c r="O17" s="16">
        <v>6</v>
      </c>
      <c r="P17" s="16">
        <v>14</v>
      </c>
      <c r="Q17" s="16">
        <v>1</v>
      </c>
      <c r="R17" s="16">
        <v>7</v>
      </c>
      <c r="S17" s="22">
        <f t="shared" si="2"/>
        <v>71.428571428571431</v>
      </c>
    </row>
    <row r="18" spans="1:19" ht="23.25" x14ac:dyDescent="0.35">
      <c r="A18" s="18">
        <v>742</v>
      </c>
      <c r="B18" s="19">
        <v>18</v>
      </c>
      <c r="C18" s="23">
        <v>2</v>
      </c>
      <c r="D18" s="16"/>
      <c r="E18" s="16"/>
      <c r="F18" s="16"/>
      <c r="G18" s="16"/>
      <c r="H18" s="16"/>
      <c r="I18" s="16"/>
      <c r="J18" s="16">
        <v>10</v>
      </c>
      <c r="K18" s="21">
        <v>6</v>
      </c>
      <c r="L18" s="16">
        <v>0</v>
      </c>
      <c r="M18" s="22">
        <f t="shared" si="0"/>
        <v>100</v>
      </c>
      <c r="N18" s="22">
        <f t="shared" si="1"/>
        <v>66.666666666666671</v>
      </c>
      <c r="O18" s="16">
        <v>3</v>
      </c>
      <c r="P18" s="16">
        <v>11</v>
      </c>
      <c r="Q18" s="16">
        <v>4</v>
      </c>
      <c r="R18" s="16">
        <v>0</v>
      </c>
      <c r="S18" s="22">
        <f t="shared" si="2"/>
        <v>77.777777777777771</v>
      </c>
    </row>
    <row r="19" spans="1:19" ht="23.25" x14ac:dyDescent="0.35">
      <c r="A19" s="18">
        <v>743</v>
      </c>
      <c r="B19" s="19">
        <v>14</v>
      </c>
      <c r="C19" s="23">
        <v>3</v>
      </c>
      <c r="D19" s="16"/>
      <c r="E19" s="16"/>
      <c r="F19" s="16"/>
      <c r="G19" s="16"/>
      <c r="H19" s="16"/>
      <c r="I19" s="16"/>
      <c r="J19" s="16">
        <v>4</v>
      </c>
      <c r="K19" s="21">
        <v>7</v>
      </c>
      <c r="L19" s="16">
        <v>0</v>
      </c>
      <c r="M19" s="22">
        <f t="shared" si="0"/>
        <v>100</v>
      </c>
      <c r="N19" s="22">
        <f t="shared" si="1"/>
        <v>50</v>
      </c>
      <c r="O19" s="16">
        <v>3</v>
      </c>
      <c r="P19" s="16">
        <v>7</v>
      </c>
      <c r="Q19" s="16">
        <v>4</v>
      </c>
      <c r="R19" s="16">
        <v>0</v>
      </c>
      <c r="S19" s="22">
        <f t="shared" si="2"/>
        <v>71.428571428571431</v>
      </c>
    </row>
    <row r="20" spans="1:19" ht="23.25" x14ac:dyDescent="0.35">
      <c r="A20" s="18" t="s">
        <v>13</v>
      </c>
      <c r="B20" s="19">
        <v>27</v>
      </c>
      <c r="C20" s="23">
        <v>4</v>
      </c>
      <c r="D20" s="16"/>
      <c r="E20" s="16"/>
      <c r="F20" s="16"/>
      <c r="G20" s="16"/>
      <c r="H20" s="16"/>
      <c r="I20" s="16"/>
      <c r="J20" s="16">
        <v>21</v>
      </c>
      <c r="K20" s="21">
        <v>2</v>
      </c>
      <c r="L20" s="16">
        <v>0</v>
      </c>
      <c r="M20" s="22">
        <f t="shared" si="0"/>
        <v>100</v>
      </c>
      <c r="N20" s="22">
        <f t="shared" si="1"/>
        <v>92.592592592592595</v>
      </c>
      <c r="O20" s="16">
        <v>15</v>
      </c>
      <c r="P20" s="16">
        <v>12</v>
      </c>
      <c r="Q20" s="16">
        <v>0</v>
      </c>
      <c r="R20" s="16">
        <v>0</v>
      </c>
      <c r="S20" s="22">
        <f t="shared" si="2"/>
        <v>100</v>
      </c>
    </row>
    <row r="21" spans="1:19" ht="23.25" x14ac:dyDescent="0.35">
      <c r="A21" s="18" t="s">
        <v>14</v>
      </c>
      <c r="B21" s="19">
        <v>30</v>
      </c>
      <c r="C21" s="23">
        <v>2</v>
      </c>
      <c r="D21" s="16"/>
      <c r="E21" s="16"/>
      <c r="F21" s="16"/>
      <c r="G21" s="16"/>
      <c r="H21" s="16"/>
      <c r="I21" s="16"/>
      <c r="J21" s="16">
        <v>19</v>
      </c>
      <c r="K21" s="21">
        <v>8</v>
      </c>
      <c r="L21" s="16">
        <v>1</v>
      </c>
      <c r="M21" s="22">
        <f t="shared" si="0"/>
        <v>96.666666666666671</v>
      </c>
      <c r="N21" s="22">
        <f t="shared" si="1"/>
        <v>70</v>
      </c>
      <c r="O21" s="16">
        <v>4</v>
      </c>
      <c r="P21" s="16">
        <v>21</v>
      </c>
      <c r="Q21" s="16">
        <v>5</v>
      </c>
      <c r="R21" s="16">
        <v>1</v>
      </c>
      <c r="S21" s="22">
        <f t="shared" si="2"/>
        <v>83.333333333333329</v>
      </c>
    </row>
    <row r="22" spans="1:19" ht="23.25" x14ac:dyDescent="0.35">
      <c r="A22" s="18" t="s">
        <v>18</v>
      </c>
      <c r="B22" s="19">
        <v>25</v>
      </c>
      <c r="C22" s="23">
        <v>7</v>
      </c>
      <c r="D22" s="16"/>
      <c r="E22" s="16"/>
      <c r="F22" s="16"/>
      <c r="G22" s="16"/>
      <c r="H22" s="16"/>
      <c r="I22" s="16"/>
      <c r="J22" s="16">
        <v>7</v>
      </c>
      <c r="K22" s="21">
        <v>9</v>
      </c>
      <c r="L22" s="16">
        <v>2</v>
      </c>
      <c r="M22" s="22">
        <f t="shared" si="0"/>
        <v>92</v>
      </c>
      <c r="N22" s="22">
        <f t="shared" si="1"/>
        <v>56</v>
      </c>
      <c r="O22" s="16">
        <v>12</v>
      </c>
      <c r="P22" s="16">
        <v>4</v>
      </c>
      <c r="Q22" s="16">
        <v>7</v>
      </c>
      <c r="R22" s="16">
        <v>2</v>
      </c>
      <c r="S22" s="22">
        <f t="shared" si="2"/>
        <v>64</v>
      </c>
    </row>
    <row r="23" spans="1:19" ht="21.6" hidden="1" customHeight="1" x14ac:dyDescent="0.35">
      <c r="A23" s="16"/>
      <c r="B23" s="20"/>
      <c r="C23" s="16"/>
      <c r="D23" s="16"/>
      <c r="E23" s="16"/>
      <c r="F23" s="16"/>
      <c r="G23" s="16"/>
      <c r="H23" s="16"/>
      <c r="I23" s="16"/>
      <c r="J23" s="16"/>
      <c r="K23" s="21"/>
      <c r="L23" s="16"/>
      <c r="M23" s="22" t="e">
        <f t="shared" si="0"/>
        <v>#DIV/0!</v>
      </c>
      <c r="N23" s="22" t="e">
        <f t="shared" si="1"/>
        <v>#DIV/0!</v>
      </c>
      <c r="O23" s="16"/>
      <c r="P23" s="16"/>
      <c r="Q23" s="16"/>
      <c r="R23" s="16"/>
      <c r="S23" s="22" t="e">
        <f t="shared" si="2"/>
        <v>#DIV/0!</v>
      </c>
    </row>
    <row r="24" spans="1:19" ht="19.149999999999999" hidden="1" customHeight="1" x14ac:dyDescent="0.35">
      <c r="A24" s="16"/>
      <c r="B24" s="21"/>
      <c r="C24" s="16"/>
      <c r="D24" s="16"/>
      <c r="E24" s="16"/>
      <c r="F24" s="16"/>
      <c r="G24" s="16"/>
      <c r="H24" s="16"/>
      <c r="I24" s="16"/>
      <c r="J24" s="16"/>
      <c r="K24" s="21"/>
      <c r="L24" s="16"/>
      <c r="M24" s="22" t="e">
        <f t="shared" si="0"/>
        <v>#DIV/0!</v>
      </c>
      <c r="N24" s="22" t="e">
        <f t="shared" si="1"/>
        <v>#DIV/0!</v>
      </c>
      <c r="O24" s="16"/>
      <c r="P24" s="16"/>
      <c r="Q24" s="16"/>
      <c r="R24" s="16"/>
      <c r="S24" s="22" t="e">
        <f t="shared" si="2"/>
        <v>#DIV/0!</v>
      </c>
    </row>
    <row r="25" spans="1:19" ht="18.600000000000001" hidden="1" customHeight="1" x14ac:dyDescent="0.35">
      <c r="A25" s="16"/>
      <c r="B25" s="21"/>
      <c r="C25" s="16"/>
      <c r="D25" s="16"/>
      <c r="E25" s="16"/>
      <c r="F25" s="16"/>
      <c r="G25" s="16"/>
      <c r="H25" s="16"/>
      <c r="I25" s="16"/>
      <c r="J25" s="16"/>
      <c r="K25" s="21"/>
      <c r="L25" s="16"/>
      <c r="M25" s="22" t="e">
        <f t="shared" si="0"/>
        <v>#DIV/0!</v>
      </c>
      <c r="N25" s="22" t="e">
        <f t="shared" si="1"/>
        <v>#DIV/0!</v>
      </c>
      <c r="O25" s="16"/>
      <c r="P25" s="16"/>
      <c r="Q25" s="16"/>
      <c r="R25" s="16"/>
      <c r="S25" s="22" t="e">
        <f t="shared" si="2"/>
        <v>#DIV/0!</v>
      </c>
    </row>
    <row r="26" spans="1:19" ht="18.600000000000001" hidden="1" customHeight="1" x14ac:dyDescent="0.35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21"/>
      <c r="L26" s="16"/>
      <c r="M26" s="22" t="e">
        <f t="shared" si="0"/>
        <v>#DIV/0!</v>
      </c>
      <c r="N26" s="22" t="e">
        <f t="shared" si="1"/>
        <v>#DIV/0!</v>
      </c>
      <c r="O26" s="16"/>
      <c r="P26" s="16"/>
      <c r="Q26" s="16"/>
      <c r="R26" s="16"/>
      <c r="S26" s="22" t="e">
        <f t="shared" si="2"/>
        <v>#DIV/0!</v>
      </c>
    </row>
    <row r="27" spans="1:19" ht="22.5" customHeight="1" x14ac:dyDescent="0.3">
      <c r="A27" s="24" t="s">
        <v>12</v>
      </c>
      <c r="B27" s="24">
        <f t="shared" ref="B27:J27" si="3">SUM(B9:B26)</f>
        <v>343</v>
      </c>
      <c r="C27" s="24">
        <f t="shared" si="3"/>
        <v>41</v>
      </c>
      <c r="D27" s="24">
        <f t="shared" si="3"/>
        <v>0</v>
      </c>
      <c r="E27" s="24">
        <f t="shared" si="3"/>
        <v>0</v>
      </c>
      <c r="F27" s="24">
        <f t="shared" si="3"/>
        <v>0</v>
      </c>
      <c r="G27" s="24">
        <f t="shared" si="3"/>
        <v>0</v>
      </c>
      <c r="H27" s="24">
        <f t="shared" si="3"/>
        <v>0</v>
      </c>
      <c r="I27" s="24">
        <f t="shared" si="3"/>
        <v>0</v>
      </c>
      <c r="J27" s="24">
        <f t="shared" si="3"/>
        <v>166</v>
      </c>
      <c r="K27" s="25">
        <f>B27-SUM(C27,J27,L27)</f>
        <v>114</v>
      </c>
      <c r="L27" s="24">
        <f>SUM(L9:L26)</f>
        <v>22</v>
      </c>
      <c r="M27" s="26">
        <f t="shared" si="0"/>
        <v>93.586005830903787</v>
      </c>
      <c r="N27" s="26">
        <f>SUM(C27:J27)*100/B27</f>
        <v>60.349854227405245</v>
      </c>
      <c r="O27" s="24">
        <f>SUM(O9:O26)</f>
        <v>88</v>
      </c>
      <c r="P27" s="24">
        <f t="shared" ref="P27:Q27" si="4">SUM(P9:P26)</f>
        <v>157</v>
      </c>
      <c r="Q27" s="24">
        <f t="shared" si="4"/>
        <v>72</v>
      </c>
      <c r="R27" s="24">
        <f>SUM(R9:R26)</f>
        <v>26</v>
      </c>
      <c r="S27" s="26">
        <f t="shared" si="2"/>
        <v>71.428571428571431</v>
      </c>
    </row>
    <row r="28" spans="1:19" ht="22.5" customHeight="1" x14ac:dyDescent="0.3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</row>
    <row r="29" spans="1:19" ht="18.75" x14ac:dyDescent="0.3">
      <c r="A29" s="9" t="s">
        <v>19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</row>
  </sheetData>
  <mergeCells count="12">
    <mergeCell ref="S7:S8"/>
    <mergeCell ref="A29:S29"/>
    <mergeCell ref="AH1:AQ1"/>
    <mergeCell ref="A2:S3"/>
    <mergeCell ref="A4:S4"/>
    <mergeCell ref="A5:S5"/>
    <mergeCell ref="A7:A8"/>
    <mergeCell ref="B7:B8"/>
    <mergeCell ref="C7:L7"/>
    <mergeCell ref="M7:M8"/>
    <mergeCell ref="N7:N8"/>
    <mergeCell ref="O7:R7"/>
  </mergeCells>
  <pageMargins left="0.39370078740157483" right="0.39370078740157483" top="0.59055118110236227" bottom="0.19685039370078741" header="0.31496062992125984" footer="0"/>
  <pageSetup paperSize="9" scale="41" fitToHeight="3" orientation="landscape" r:id="rId1"/>
  <colBreaks count="1" manualBreakCount="1">
    <brk id="20" max="1048575" man="1"/>
  </colBreaks>
  <ignoredErrors>
    <ignoredError sqref="K2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отд 1</vt:lpstr>
      <vt:lpstr>'отд 1'!Область_печати</vt:lpstr>
    </vt:vector>
  </TitlesOfParts>
  <Company>koledg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xtk</dc:creator>
  <cp:lastModifiedBy>IVoronezhskaia</cp:lastModifiedBy>
  <cp:lastPrinted>2022-07-07T05:23:38Z</cp:lastPrinted>
  <dcterms:created xsi:type="dcterms:W3CDTF">2010-02-12T05:17:25Z</dcterms:created>
  <dcterms:modified xsi:type="dcterms:W3CDTF">2022-11-14T02:03:39Z</dcterms:modified>
</cp:coreProperties>
</file>