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учебные планы набор 2021\новые\"/>
    </mc:Choice>
  </mc:AlternateContent>
  <bookViews>
    <workbookView xWindow="480" yWindow="110" windowWidth="15480" windowHeight="9980"/>
  </bookViews>
  <sheets>
    <sheet name="ё" sheetId="4" r:id="rId1"/>
  </sheets>
  <calcPr calcId="152511"/>
</workbook>
</file>

<file path=xl/calcChain.xml><?xml version="1.0" encoding="utf-8"?>
<calcChain xmlns="http://schemas.openxmlformats.org/spreadsheetml/2006/main">
  <c r="H25" i="4" l="1"/>
  <c r="D33" i="4"/>
  <c r="N44" i="4"/>
  <c r="M44" i="4"/>
  <c r="J44" i="4"/>
  <c r="I44" i="4"/>
  <c r="F44" i="4"/>
  <c r="N25" i="4"/>
  <c r="M25" i="4"/>
  <c r="L25" i="4"/>
  <c r="K25" i="4"/>
  <c r="J25" i="4"/>
  <c r="I25" i="4"/>
  <c r="F25" i="4"/>
  <c r="N26" i="4"/>
  <c r="M26" i="4"/>
  <c r="L26" i="4"/>
  <c r="K26" i="4"/>
  <c r="J26" i="4"/>
  <c r="I26" i="4"/>
  <c r="G26" i="4"/>
  <c r="F26" i="4"/>
  <c r="E26" i="4"/>
  <c r="D26" i="4"/>
  <c r="N37" i="4"/>
  <c r="M37" i="4"/>
  <c r="L37" i="4"/>
  <c r="K37" i="4"/>
  <c r="J37" i="4"/>
  <c r="I37" i="4"/>
  <c r="G37" i="4"/>
  <c r="F37" i="4"/>
  <c r="E37" i="4"/>
  <c r="D37" i="4"/>
  <c r="N32" i="4"/>
  <c r="M32" i="4"/>
  <c r="L32" i="4"/>
  <c r="K32" i="4"/>
  <c r="J32" i="4"/>
  <c r="I32" i="4"/>
  <c r="F32" i="4"/>
  <c r="N33" i="4"/>
  <c r="M33" i="4"/>
  <c r="L33" i="4"/>
  <c r="K33" i="4"/>
  <c r="J33" i="4"/>
  <c r="I33" i="4"/>
  <c r="G33" i="4"/>
  <c r="F33" i="4"/>
  <c r="E33" i="4"/>
  <c r="G32" i="4" l="1"/>
  <c r="E32" i="4"/>
  <c r="G25" i="4"/>
  <c r="E25" i="4"/>
  <c r="D32" i="4"/>
  <c r="D25" i="4" s="1"/>
  <c r="E23" i="4"/>
  <c r="F23" i="4"/>
  <c r="G23" i="4"/>
  <c r="H23" i="4"/>
  <c r="I23" i="4"/>
  <c r="J23" i="4"/>
  <c r="K23" i="4"/>
  <c r="L23" i="4"/>
  <c r="M23" i="4"/>
  <c r="N23" i="4"/>
  <c r="D23" i="4"/>
  <c r="E18" i="4"/>
  <c r="F18" i="4"/>
  <c r="G18" i="4"/>
  <c r="H18" i="4"/>
  <c r="I18" i="4"/>
  <c r="J18" i="4"/>
  <c r="K18" i="4"/>
  <c r="L18" i="4"/>
  <c r="M18" i="4"/>
  <c r="N18" i="4"/>
  <c r="D18" i="4"/>
  <c r="E8" i="4"/>
  <c r="F8" i="4"/>
  <c r="G8" i="4"/>
  <c r="H8" i="4"/>
  <c r="H7" i="4" s="1"/>
  <c r="I8" i="4"/>
  <c r="J8" i="4"/>
  <c r="K8" i="4"/>
  <c r="L8" i="4"/>
  <c r="M8" i="4"/>
  <c r="N8" i="4"/>
  <c r="D8" i="4"/>
  <c r="D7" i="4" l="1"/>
  <c r="D44" i="4" s="1"/>
  <c r="G7" i="4"/>
  <c r="G44" i="4" s="1"/>
  <c r="J7" i="4"/>
  <c r="L7" i="4"/>
  <c r="L44" i="4" s="1"/>
  <c r="F7" i="4"/>
  <c r="N7" i="4"/>
  <c r="K7" i="4"/>
  <c r="K44" i="4" s="1"/>
  <c r="E7" i="4"/>
  <c r="E44" i="4" s="1"/>
  <c r="M7" i="4"/>
  <c r="I7" i="4"/>
</calcChain>
</file>

<file path=xl/sharedStrings.xml><?xml version="1.0" encoding="utf-8"?>
<sst xmlns="http://schemas.openxmlformats.org/spreadsheetml/2006/main" count="154" uniqueCount="136">
  <si>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</si>
  <si>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</si>
  <si>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</si>
  <si>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</si>
  <si>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(час.в семестр)</t>
  </si>
  <si>
    <t>Максимальная</t>
  </si>
  <si>
    <t>I курс</t>
  </si>
  <si>
    <t>II курс</t>
  </si>
  <si>
    <t>Всего занятий</t>
  </si>
  <si>
    <t>в т.ч.</t>
  </si>
  <si>
    <t>2 сем.</t>
  </si>
  <si>
    <t>3 сем.</t>
  </si>
  <si>
    <t>4 сем.</t>
  </si>
  <si>
    <t>курсовых работ (проектов)</t>
  </si>
  <si>
    <t>История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</si>
  <si>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</si>
  <si>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</si>
  <si>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</si>
  <si>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</si>
  <si>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</si>
  <si>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</si>
  <si>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</si>
  <si>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</si>
  <si>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</si>
  <si>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</si>
  <si>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</si>
  <si>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</si>
  <si>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</si>
  <si>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</si>
  <si>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</si>
  <si>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</si>
  <si>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</si>
  <si>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</si>
  <si>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ПМ.02</t>
  </si>
  <si>
    <t>МДК.02.01</t>
  </si>
  <si>
    <t>МДК.02.02</t>
  </si>
  <si>
    <t>ПП.02</t>
  </si>
  <si>
    <t>ГИА.00</t>
  </si>
  <si>
    <t>Всего</t>
  </si>
  <si>
    <t>дисциплин и МДК</t>
  </si>
  <si>
    <t>учебной практики</t>
  </si>
  <si>
    <t>экзаменов</t>
  </si>
  <si>
    <t>дифф. зачетов</t>
  </si>
  <si>
    <t>зачетов</t>
  </si>
  <si>
    <t>2. План учебного процесса</t>
  </si>
  <si>
    <t>Самостоятельная</t>
  </si>
  <si>
    <t>Обязательная</t>
  </si>
  <si>
    <t>III курс</t>
  </si>
  <si>
    <t>1 сем</t>
  </si>
  <si>
    <t>5 сем.</t>
  </si>
  <si>
    <t>6 сем.</t>
  </si>
  <si>
    <t>Лабораторных и практических занятий</t>
  </si>
  <si>
    <t xml:space="preserve">производственные практики </t>
  </si>
  <si>
    <t>ОП.05</t>
  </si>
  <si>
    <t>Государственная итоговая аттестация</t>
  </si>
  <si>
    <t>Программа базовой подготовки</t>
  </si>
  <si>
    <r>
      <rPr>
        <b/>
        <sz val="12"/>
        <rFont val="Times New Roman"/>
        <family val="1"/>
        <charset val="204"/>
      </rPr>
      <t>Консультации</t>
    </r>
    <r>
      <rPr>
        <sz val="12"/>
        <rFont val="Times New Roman"/>
        <family val="1"/>
        <charset val="204"/>
      </rPr>
      <t xml:space="preserve"> на учебную группу из расчета 4 часа на каждого обучающегося на каждый учебный год</t>
    </r>
  </si>
  <si>
    <t>О.00</t>
  </si>
  <si>
    <t>Общеобразовательный учебный цикл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</si>
  <si>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</si>
  <si>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</si>
  <si>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</si>
  <si>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</si>
  <si>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</si>
  <si>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</si>
  <si>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</si>
  <si>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ОДБ.05</t>
  </si>
  <si>
    <t>ОДБ.06</t>
  </si>
  <si>
    <t>Основы безопасности жизнедеятельности</t>
  </si>
  <si>
    <t>ОДБ.07</t>
  </si>
  <si>
    <t>Естествознание</t>
  </si>
  <si>
    <t>ОДБ.08</t>
  </si>
  <si>
    <t>Астрономия</t>
  </si>
  <si>
    <t>ОДУ.00</t>
  </si>
  <si>
    <t>Учебные дисциплины на углубленном уровне изучения</t>
  </si>
  <si>
    <t>ОДУ.01</t>
  </si>
  <si>
    <t>Математика</t>
  </si>
  <si>
    <t>ОДУ.02</t>
  </si>
  <si>
    <t>Информатика</t>
  </si>
  <si>
    <t>ОДУ.03</t>
  </si>
  <si>
    <t>Экономика</t>
  </si>
  <si>
    <t>ОДУ.04</t>
  </si>
  <si>
    <t>Право</t>
  </si>
  <si>
    <t>Родная литература</t>
  </si>
  <si>
    <t>ОДБ.04</t>
  </si>
  <si>
    <t>ОДБ.09</t>
  </si>
  <si>
    <t>ОДД.00</t>
  </si>
  <si>
    <t>Дополнительные учебные дисциплины</t>
  </si>
  <si>
    <t>ОДД.01</t>
  </si>
  <si>
    <t>Основы проектной деятельности (индивидуальный проект)</t>
  </si>
  <si>
    <t>преддипломная практика</t>
  </si>
  <si>
    <t>УП.02</t>
  </si>
  <si>
    <r>
      <rPr>
        <b/>
        <sz val="16"/>
        <rFont val="Times New Roman"/>
        <family val="1"/>
        <charset val="204"/>
      </rPr>
      <t xml:space="preserve">43.01.01 Официант, бармен     </t>
    </r>
    <r>
      <rPr>
        <b/>
        <sz val="14"/>
        <rFont val="Times New Roman"/>
        <family val="1"/>
        <charset val="204"/>
      </rPr>
      <t xml:space="preserve">  (год  начала подготовки   2021-2022 уч.год)</t>
    </r>
  </si>
  <si>
    <t>Основы культуры профессионального общения</t>
  </si>
  <si>
    <t>Основы физиологии питания, санитарии и гигиены</t>
  </si>
  <si>
    <t>Товароведение пищевых продуктов</t>
  </si>
  <si>
    <t>Правовые основы профессиональной деятельности</t>
  </si>
  <si>
    <t>Обслуживание потребителей организаций общественного питания</t>
  </si>
  <si>
    <t>Организация и технология обслуживания в общественном питании</t>
  </si>
  <si>
    <t>Организация и технология обслуживания в барах и буфетах</t>
  </si>
  <si>
    <t>Обслуживание потребителей за барной стойкой, буфетом с приготовлением смешанных напитков и простых закусок</t>
  </si>
  <si>
    <t>Системы автоматизации в ресторанном бизнесе</t>
  </si>
  <si>
    <t xml:space="preserve">Производственная практика  </t>
  </si>
  <si>
    <t>ФК.00</t>
  </si>
  <si>
    <t>Выпускная квалификационная работа ( выпускная практическая квалифкационная работа; письменная экзаменационная работа)</t>
  </si>
  <si>
    <t>Защита  письменной экзаменационной работы  с 23.06. по 28.06. (всего 1 неделя)</t>
  </si>
  <si>
    <t>17 нед.   612 ч.</t>
  </si>
  <si>
    <t>15 нед.   540 ч.</t>
  </si>
  <si>
    <t>12 нед.   432 ч.</t>
  </si>
  <si>
    <t>13 нед.   468 ч.</t>
  </si>
  <si>
    <t>8 нед.   288 ч.</t>
  </si>
  <si>
    <t>-,Э,Э,-,-,-</t>
  </si>
  <si>
    <t>-,-,-,Эк,-,-</t>
  </si>
  <si>
    <t>-,-,-,ДЗ,-,-</t>
  </si>
  <si>
    <t>-,-,ДЗ,-,-,-</t>
  </si>
  <si>
    <t>-,-,-,-,-,Эк</t>
  </si>
  <si>
    <t>-,-,-,-,-,ДЗ</t>
  </si>
  <si>
    <t>-,-,-,-,з,ДЗ</t>
  </si>
  <si>
    <t>з,ДЗ,з,ДЗ,-,-</t>
  </si>
  <si>
    <t>-,ДЗ,-,-,-,-</t>
  </si>
  <si>
    <t>ДЗ,-,-,-,-,-</t>
  </si>
  <si>
    <t>Выполнение   выпускной практической квалификационной работы с  15.06.  по  22.06.  (всего 1 неделя)</t>
  </si>
  <si>
    <t>Дз,-,-,-,-,-</t>
  </si>
  <si>
    <t>-,ДЗ,-,ДЗ,-,-</t>
  </si>
  <si>
    <t>-,-,-,-,ДЗ,-</t>
  </si>
  <si>
    <t>-,Э,-,Э,Э,-</t>
  </si>
  <si>
    <t>-,-,Э,-,-,-</t>
  </si>
  <si>
    <t>-,-,-,-,-,Э</t>
  </si>
  <si>
    <t>1Дз</t>
  </si>
  <si>
    <t>2Э/7ДЗ</t>
  </si>
  <si>
    <t>5Э/1ДЗ</t>
  </si>
  <si>
    <t>7Э/9ДЗ</t>
  </si>
  <si>
    <t>5ДЗ</t>
  </si>
  <si>
    <t>-,-,-,-,Э,-</t>
  </si>
  <si>
    <t>2Эк/1Э/7ДЗ</t>
  </si>
  <si>
    <t>2Эк/1Э/12ДЗ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</si>
</sst>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55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3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7" fillId="0" borderId="2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justify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justify" vertical="center" wrapText="1"/>
    </xf>
    <xf numFmtId="0" fontId="8" fillId="7" borderId="10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49" fontId="1" fillId="0" borderId="10" xfId="0" quotePrefix="1" applyNumberFormat="1" applyFont="1" applyBorder="1" applyAlignment="1">
      <alignment horizontal="center" vertical="center" wrapText="1"/>
    </xf>
    <xf numFmtId="0" fontId="2" fillId="6" borderId="3" xfId="0" quotePrefix="1" applyFont="1" applyFill="1" applyBorder="1" applyAlignment="1">
      <alignment horizontal="center" vertical="center" wrapText="1"/>
    </xf>
    <xf numFmtId="49" fontId="1" fillId="0" borderId="7" xfId="0" quotePrefix="1" applyNumberFormat="1" applyFont="1" applyBorder="1" applyAlignment="1">
      <alignment horizontal="center" vertical="center" wrapText="1"/>
    </xf>
    <xf numFmtId="49" fontId="1" fillId="7" borderId="10" xfId="0" quotePrefix="1" applyNumberFormat="1" applyFont="1" applyFill="1" applyBorder="1" applyAlignment="1">
      <alignment horizontal="center" vertical="center" wrapText="1"/>
    </xf>
    <xf numFmtId="49" fontId="8" fillId="5" borderId="12" xfId="0" applyNumberFormat="1" applyFont="1" applyFill="1" applyBorder="1" applyAlignment="1">
      <alignment horizontal="center"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/>
    <xf numFmtId="0" fontId="7" fillId="0" borderId="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="80" zoomScaleNormal="70" zoomScaleSheetLayoutView="80" workbookViewId="0">
      <pane ySplit="6" topLeftCell="A48" activePane="bottomLeft" state="frozen"/>
      <selection pane="bottomLeft" activeCell="L44" sqref="L44"/>
    </sheetView>
  </sheetViews>
  <sheetFormatPr defaultRowHeight="15.5" x14ac:dyDescent="0.35"/>
  <cols>
    <col min="1" max="1" width="15.453125" style="9" customWidth="1"/>
    <col min="2" max="2" width="52.1796875" style="9" customWidth="1"/>
    <col min="3" max="3" width="18.1796875" style="36" customWidth="1"/>
    <col min="4" max="4" width="13.453125" style="9" customWidth="1"/>
    <col min="5" max="5" width="13" style="9" customWidth="1"/>
    <col min="6" max="10" width="10.7265625" style="9" customWidth="1"/>
    <col min="11" max="11" width="10.7265625" style="33" customWidth="1"/>
    <col min="12" max="14" width="10.7265625" style="9" customWidth="1"/>
  </cols>
  <sheetData>
    <row r="1" spans="1:14" s="10" customFormat="1" ht="23.25" customHeight="1" thickBot="1" x14ac:dyDescent="0.45">
      <c r="B1" s="11" t="s">
        <v>44</v>
      </c>
      <c r="C1" s="88" t="s">
        <v>92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s="10" customFormat="1" ht="37.5" customHeight="1" thickBot="1" x14ac:dyDescent="0.4">
      <c r="A2" s="80" t="s">
        <v>0</v>
      </c>
      <c r="B2" s="80" t="s">
        <v>1</v>
      </c>
      <c r="C2" s="87" t="s">
        <v>2</v>
      </c>
      <c r="D2" s="80" t="s">
        <v>3</v>
      </c>
      <c r="E2" s="80"/>
      <c r="F2" s="80"/>
      <c r="G2" s="80"/>
      <c r="H2" s="80"/>
      <c r="I2" s="80" t="s">
        <v>4</v>
      </c>
      <c r="J2" s="80"/>
      <c r="K2" s="80"/>
      <c r="L2" s="80"/>
      <c r="M2" s="80"/>
      <c r="N2" s="80"/>
    </row>
    <row r="3" spans="1:14" s="10" customFormat="1" ht="16" thickBot="1" x14ac:dyDescent="0.4">
      <c r="A3" s="80"/>
      <c r="B3" s="80"/>
      <c r="C3" s="87"/>
      <c r="D3" s="81" t="s">
        <v>5</v>
      </c>
      <c r="E3" s="81" t="s">
        <v>45</v>
      </c>
      <c r="F3" s="80" t="s">
        <v>46</v>
      </c>
      <c r="G3" s="80"/>
      <c r="H3" s="80"/>
      <c r="I3" s="80" t="s">
        <v>6</v>
      </c>
      <c r="J3" s="80"/>
      <c r="K3" s="80" t="s">
        <v>7</v>
      </c>
      <c r="L3" s="80"/>
      <c r="M3" s="80" t="s">
        <v>47</v>
      </c>
      <c r="N3" s="80"/>
    </row>
    <row r="4" spans="1:14" s="10" customFormat="1" ht="16" thickBot="1" x14ac:dyDescent="0.4">
      <c r="A4" s="80"/>
      <c r="B4" s="80"/>
      <c r="C4" s="87"/>
      <c r="D4" s="81"/>
      <c r="E4" s="81"/>
      <c r="F4" s="81" t="s">
        <v>8</v>
      </c>
      <c r="G4" s="80" t="s">
        <v>9</v>
      </c>
      <c r="H4" s="80"/>
      <c r="I4" s="13" t="s">
        <v>48</v>
      </c>
      <c r="J4" s="13" t="s">
        <v>10</v>
      </c>
      <c r="K4" s="31" t="s">
        <v>11</v>
      </c>
      <c r="L4" s="13" t="s">
        <v>12</v>
      </c>
      <c r="M4" s="13" t="s">
        <v>49</v>
      </c>
      <c r="N4" s="13" t="s">
        <v>50</v>
      </c>
    </row>
    <row r="5" spans="1:14" s="10" customFormat="1" ht="86" thickBot="1" x14ac:dyDescent="0.4">
      <c r="A5" s="80"/>
      <c r="B5" s="80"/>
      <c r="C5" s="87"/>
      <c r="D5" s="81"/>
      <c r="E5" s="81"/>
      <c r="F5" s="81"/>
      <c r="G5" s="14" t="s">
        <v>51</v>
      </c>
      <c r="H5" s="14" t="s">
        <v>13</v>
      </c>
      <c r="I5" s="12" t="s">
        <v>106</v>
      </c>
      <c r="J5" s="44" t="s">
        <v>107</v>
      </c>
      <c r="K5" s="44" t="s">
        <v>108</v>
      </c>
      <c r="L5" s="44" t="s">
        <v>109</v>
      </c>
      <c r="M5" s="44" t="s">
        <v>108</v>
      </c>
      <c r="N5" s="44" t="s">
        <v>110</v>
      </c>
    </row>
    <row r="6" spans="1:14" s="10" customFormat="1" ht="16" thickBot="1" x14ac:dyDescent="0.4">
      <c r="A6" s="15">
        <v>1</v>
      </c>
      <c r="B6" s="16">
        <v>2</v>
      </c>
      <c r="C6" s="17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2">
        <v>10</v>
      </c>
      <c r="K6" s="30">
        <v>11</v>
      </c>
      <c r="L6" s="18">
        <v>12</v>
      </c>
      <c r="M6" s="12">
        <v>13</v>
      </c>
      <c r="N6" s="16">
        <v>14</v>
      </c>
    </row>
    <row r="7" spans="1:14" s="10" customFormat="1" ht="27.75" customHeight="1" thickBot="1" x14ac:dyDescent="0.4">
      <c r="A7" s="47" t="s">
        <v>57</v>
      </c>
      <c r="B7" s="48" t="s">
        <v>58</v>
      </c>
      <c r="C7" s="78" t="s">
        <v>131</v>
      </c>
      <c r="D7" s="49">
        <f>SUM(D8,D18,D23)</f>
        <v>3078</v>
      </c>
      <c r="E7" s="49">
        <f t="shared" ref="E7:N7" si="0">SUM(E8,E18,E23)</f>
        <v>1026</v>
      </c>
      <c r="F7" s="49">
        <f t="shared" si="0"/>
        <v>2052</v>
      </c>
      <c r="G7" s="49">
        <f t="shared" si="0"/>
        <v>1012</v>
      </c>
      <c r="H7" s="49">
        <f t="shared" si="0"/>
        <v>0</v>
      </c>
      <c r="I7" s="49">
        <f t="shared" si="0"/>
        <v>460</v>
      </c>
      <c r="J7" s="49">
        <f t="shared" si="0"/>
        <v>478</v>
      </c>
      <c r="K7" s="49">
        <f t="shared" si="0"/>
        <v>378</v>
      </c>
      <c r="L7" s="49">
        <f t="shared" si="0"/>
        <v>326</v>
      </c>
      <c r="M7" s="49">
        <f t="shared" si="0"/>
        <v>352</v>
      </c>
      <c r="N7" s="49">
        <f t="shared" si="0"/>
        <v>58</v>
      </c>
    </row>
    <row r="8" spans="1:14" s="10" customFormat="1" ht="21.75" customHeight="1" thickBot="1" x14ac:dyDescent="0.4">
      <c r="A8" s="50" t="s">
        <v>59</v>
      </c>
      <c r="B8" s="51" t="s">
        <v>60</v>
      </c>
      <c r="C8" s="79" t="s">
        <v>129</v>
      </c>
      <c r="D8" s="53">
        <f>SUM(D9:D17)</f>
        <v>1977</v>
      </c>
      <c r="E8" s="53">
        <f t="shared" ref="E8:N8" si="1">SUM(E9:E17)</f>
        <v>659</v>
      </c>
      <c r="F8" s="53">
        <f t="shared" si="1"/>
        <v>1318</v>
      </c>
      <c r="G8" s="53">
        <f t="shared" si="1"/>
        <v>704</v>
      </c>
      <c r="H8" s="53">
        <f t="shared" si="1"/>
        <v>0</v>
      </c>
      <c r="I8" s="53">
        <f t="shared" si="1"/>
        <v>304</v>
      </c>
      <c r="J8" s="53">
        <f t="shared" si="1"/>
        <v>386</v>
      </c>
      <c r="K8" s="53">
        <f t="shared" si="1"/>
        <v>262</v>
      </c>
      <c r="L8" s="53">
        <f t="shared" si="1"/>
        <v>270</v>
      </c>
      <c r="M8" s="53">
        <f t="shared" si="1"/>
        <v>96</v>
      </c>
      <c r="N8" s="53">
        <f t="shared" si="1"/>
        <v>0</v>
      </c>
    </row>
    <row r="9" spans="1:14" s="10" customFormat="1" ht="21" customHeight="1" thickBot="1" x14ac:dyDescent="0.4">
      <c r="A9" s="38" t="s">
        <v>61</v>
      </c>
      <c r="B9" s="19" t="s">
        <v>62</v>
      </c>
      <c r="C9" s="74" t="s">
        <v>111</v>
      </c>
      <c r="D9" s="16">
        <v>294</v>
      </c>
      <c r="E9" s="23">
        <v>98</v>
      </c>
      <c r="F9" s="20">
        <v>196</v>
      </c>
      <c r="G9" s="16">
        <v>130</v>
      </c>
      <c r="H9" s="16"/>
      <c r="I9" s="16">
        <v>70</v>
      </c>
      <c r="J9" s="16">
        <v>42</v>
      </c>
      <c r="K9" s="23">
        <v>84</v>
      </c>
      <c r="L9" s="16">
        <v>0</v>
      </c>
      <c r="M9" s="16">
        <v>0</v>
      </c>
      <c r="N9" s="16">
        <v>0</v>
      </c>
    </row>
    <row r="10" spans="1:14" s="10" customFormat="1" ht="21" customHeight="1" thickBot="1" x14ac:dyDescent="0.4">
      <c r="A10" s="15" t="s">
        <v>63</v>
      </c>
      <c r="B10" s="21" t="s">
        <v>64</v>
      </c>
      <c r="C10" s="76" t="s">
        <v>124</v>
      </c>
      <c r="D10" s="23">
        <v>258</v>
      </c>
      <c r="E10" s="23">
        <v>86</v>
      </c>
      <c r="F10" s="20">
        <v>172</v>
      </c>
      <c r="G10" s="23">
        <v>74</v>
      </c>
      <c r="H10" s="23"/>
      <c r="I10" s="23">
        <v>0</v>
      </c>
      <c r="J10" s="23">
        <v>60</v>
      </c>
      <c r="K10" s="23">
        <v>36</v>
      </c>
      <c r="L10" s="16">
        <v>40</v>
      </c>
      <c r="M10" s="16">
        <v>36</v>
      </c>
      <c r="N10" s="16">
        <v>0</v>
      </c>
    </row>
    <row r="11" spans="1:14" s="10" customFormat="1" ht="21" customHeight="1" thickBot="1" x14ac:dyDescent="0.4">
      <c r="A11" s="15" t="s">
        <v>65</v>
      </c>
      <c r="B11" s="21" t="s">
        <v>83</v>
      </c>
      <c r="C11" s="76" t="s">
        <v>113</v>
      </c>
      <c r="D11" s="23">
        <v>54</v>
      </c>
      <c r="E11" s="23">
        <v>18</v>
      </c>
      <c r="F11" s="20">
        <v>36</v>
      </c>
      <c r="G11" s="23">
        <v>0</v>
      </c>
      <c r="H11" s="23"/>
      <c r="I11" s="23">
        <v>0</v>
      </c>
      <c r="J11" s="23">
        <v>0</v>
      </c>
      <c r="K11" s="23">
        <v>0</v>
      </c>
      <c r="L11" s="16">
        <v>36</v>
      </c>
      <c r="M11" s="16">
        <v>0</v>
      </c>
      <c r="N11" s="16">
        <v>0</v>
      </c>
    </row>
    <row r="12" spans="1:14" s="10" customFormat="1" ht="21" customHeight="1" thickBot="1" x14ac:dyDescent="0.4">
      <c r="A12" s="15" t="s">
        <v>84</v>
      </c>
      <c r="B12" s="21" t="s">
        <v>15</v>
      </c>
      <c r="C12" s="76" t="s">
        <v>113</v>
      </c>
      <c r="D12" s="16">
        <v>261</v>
      </c>
      <c r="E12" s="23">
        <v>87</v>
      </c>
      <c r="F12" s="20">
        <v>174</v>
      </c>
      <c r="G12" s="16">
        <v>174</v>
      </c>
      <c r="H12" s="16"/>
      <c r="I12" s="16">
        <v>52</v>
      </c>
      <c r="J12" s="16">
        <v>46</v>
      </c>
      <c r="K12" s="23">
        <v>38</v>
      </c>
      <c r="L12" s="16">
        <v>38</v>
      </c>
      <c r="M12" s="16">
        <v>0</v>
      </c>
      <c r="N12" s="16">
        <v>0</v>
      </c>
    </row>
    <row r="13" spans="1:14" s="10" customFormat="1" ht="21" customHeight="1" thickBot="1" x14ac:dyDescent="0.4">
      <c r="A13" s="15" t="s">
        <v>66</v>
      </c>
      <c r="B13" s="21" t="s">
        <v>14</v>
      </c>
      <c r="C13" s="76" t="s">
        <v>124</v>
      </c>
      <c r="D13" s="23">
        <v>261</v>
      </c>
      <c r="E13" s="23">
        <v>87</v>
      </c>
      <c r="F13" s="20">
        <v>174</v>
      </c>
      <c r="G13" s="23">
        <v>42</v>
      </c>
      <c r="H13" s="23"/>
      <c r="I13" s="23">
        <v>30</v>
      </c>
      <c r="J13" s="23">
        <v>30</v>
      </c>
      <c r="K13" s="23">
        <v>26</v>
      </c>
      <c r="L13" s="16">
        <v>28</v>
      </c>
      <c r="M13" s="16">
        <v>60</v>
      </c>
      <c r="N13" s="16">
        <v>0</v>
      </c>
    </row>
    <row r="14" spans="1:14" s="10" customFormat="1" ht="21" customHeight="1" thickBot="1" x14ac:dyDescent="0.4">
      <c r="A14" s="15" t="s">
        <v>67</v>
      </c>
      <c r="B14" s="21" t="s">
        <v>16</v>
      </c>
      <c r="C14" s="74" t="s">
        <v>118</v>
      </c>
      <c r="D14" s="16">
        <v>258</v>
      </c>
      <c r="E14" s="23">
        <v>86</v>
      </c>
      <c r="F14" s="20">
        <v>172</v>
      </c>
      <c r="G14" s="16">
        <v>166</v>
      </c>
      <c r="H14" s="16"/>
      <c r="I14" s="16">
        <v>50</v>
      </c>
      <c r="J14" s="16">
        <v>44</v>
      </c>
      <c r="K14" s="23">
        <v>40</v>
      </c>
      <c r="L14" s="16">
        <v>38</v>
      </c>
      <c r="M14" s="16">
        <v>0</v>
      </c>
      <c r="N14" s="16">
        <v>0</v>
      </c>
    </row>
    <row r="15" spans="1:14" s="10" customFormat="1" ht="21" customHeight="1" thickBot="1" x14ac:dyDescent="0.4">
      <c r="A15" s="15" t="s">
        <v>69</v>
      </c>
      <c r="B15" s="22" t="s">
        <v>68</v>
      </c>
      <c r="C15" s="74" t="s">
        <v>119</v>
      </c>
      <c r="D15" s="16">
        <v>123</v>
      </c>
      <c r="E15" s="23">
        <v>41</v>
      </c>
      <c r="F15" s="20">
        <v>82</v>
      </c>
      <c r="G15" s="16">
        <v>20</v>
      </c>
      <c r="H15" s="16"/>
      <c r="I15" s="16">
        <v>50</v>
      </c>
      <c r="J15" s="16">
        <v>32</v>
      </c>
      <c r="K15" s="23">
        <v>0</v>
      </c>
      <c r="L15" s="16">
        <v>0</v>
      </c>
      <c r="M15" s="16">
        <v>0</v>
      </c>
      <c r="N15" s="16">
        <v>0</v>
      </c>
    </row>
    <row r="16" spans="1:14" s="10" customFormat="1" ht="21" customHeight="1" thickBot="1" x14ac:dyDescent="0.4">
      <c r="A16" s="15" t="s">
        <v>71</v>
      </c>
      <c r="B16" s="22" t="s">
        <v>70</v>
      </c>
      <c r="C16" s="76" t="s">
        <v>113</v>
      </c>
      <c r="D16" s="16">
        <v>414</v>
      </c>
      <c r="E16" s="23">
        <v>138</v>
      </c>
      <c r="F16" s="20">
        <v>276</v>
      </c>
      <c r="G16" s="16">
        <v>90</v>
      </c>
      <c r="H16" s="16"/>
      <c r="I16" s="16">
        <v>52</v>
      </c>
      <c r="J16" s="16">
        <v>96</v>
      </c>
      <c r="K16" s="23">
        <v>38</v>
      </c>
      <c r="L16" s="16">
        <v>90</v>
      </c>
      <c r="M16" s="16">
        <v>0</v>
      </c>
      <c r="N16" s="16">
        <v>0</v>
      </c>
    </row>
    <row r="17" spans="1:14" s="10" customFormat="1" ht="21" customHeight="1" thickBot="1" x14ac:dyDescent="0.4">
      <c r="A17" s="20" t="s">
        <v>85</v>
      </c>
      <c r="B17" s="37" t="s">
        <v>72</v>
      </c>
      <c r="C17" s="74" t="s">
        <v>119</v>
      </c>
      <c r="D17" s="23">
        <v>54</v>
      </c>
      <c r="E17" s="23">
        <v>18</v>
      </c>
      <c r="F17" s="20">
        <v>36</v>
      </c>
      <c r="G17" s="23">
        <v>8</v>
      </c>
      <c r="H17" s="23"/>
      <c r="I17" s="23">
        <v>0</v>
      </c>
      <c r="J17" s="23">
        <v>36</v>
      </c>
      <c r="K17" s="23">
        <v>0</v>
      </c>
      <c r="L17" s="23">
        <v>0</v>
      </c>
      <c r="M17" s="23">
        <v>0</v>
      </c>
      <c r="N17" s="23">
        <v>0</v>
      </c>
    </row>
    <row r="18" spans="1:14" s="10" customFormat="1" ht="34.5" customHeight="1" thickBot="1" x14ac:dyDescent="0.4">
      <c r="A18" s="50" t="s">
        <v>73</v>
      </c>
      <c r="B18" s="54" t="s">
        <v>74</v>
      </c>
      <c r="C18" s="79" t="s">
        <v>130</v>
      </c>
      <c r="D18" s="55">
        <f>SUM(D19:D22)</f>
        <v>1047</v>
      </c>
      <c r="E18" s="55">
        <f t="shared" ref="E18:N18" si="2">SUM(E19:E22)</f>
        <v>349</v>
      </c>
      <c r="F18" s="55">
        <f t="shared" si="2"/>
        <v>698</v>
      </c>
      <c r="G18" s="55">
        <f t="shared" si="2"/>
        <v>302</v>
      </c>
      <c r="H18" s="55">
        <f t="shared" si="2"/>
        <v>0</v>
      </c>
      <c r="I18" s="55">
        <f t="shared" si="2"/>
        <v>120</v>
      </c>
      <c r="J18" s="55">
        <f t="shared" si="2"/>
        <v>92</v>
      </c>
      <c r="K18" s="55">
        <f t="shared" si="2"/>
        <v>116</v>
      </c>
      <c r="L18" s="55">
        <f t="shared" si="2"/>
        <v>56</v>
      </c>
      <c r="M18" s="55">
        <f t="shared" si="2"/>
        <v>256</v>
      </c>
      <c r="N18" s="55">
        <f t="shared" si="2"/>
        <v>58</v>
      </c>
    </row>
    <row r="19" spans="1:14" s="10" customFormat="1" ht="21" customHeight="1" thickBot="1" x14ac:dyDescent="0.4">
      <c r="A19" s="15" t="s">
        <v>75</v>
      </c>
      <c r="B19" s="21" t="s">
        <v>76</v>
      </c>
      <c r="C19" s="74" t="s">
        <v>125</v>
      </c>
      <c r="D19" s="16">
        <v>480</v>
      </c>
      <c r="E19" s="23">
        <v>160</v>
      </c>
      <c r="F19" s="20">
        <v>320</v>
      </c>
      <c r="G19" s="16">
        <v>160</v>
      </c>
      <c r="H19" s="16"/>
      <c r="I19" s="16">
        <v>84</v>
      </c>
      <c r="J19" s="16">
        <v>48</v>
      </c>
      <c r="K19" s="23">
        <v>50</v>
      </c>
      <c r="L19" s="16">
        <v>56</v>
      </c>
      <c r="M19" s="16">
        <v>82</v>
      </c>
      <c r="N19" s="16">
        <v>0</v>
      </c>
    </row>
    <row r="20" spans="1:14" s="10" customFormat="1" ht="21" customHeight="1" thickBot="1" x14ac:dyDescent="0.4">
      <c r="A20" s="15" t="s">
        <v>77</v>
      </c>
      <c r="B20" s="21" t="s">
        <v>78</v>
      </c>
      <c r="C20" s="76" t="s">
        <v>126</v>
      </c>
      <c r="D20" s="16">
        <v>219</v>
      </c>
      <c r="E20" s="23">
        <v>73</v>
      </c>
      <c r="F20" s="20">
        <v>146</v>
      </c>
      <c r="G20" s="16">
        <v>78</v>
      </c>
      <c r="H20" s="16"/>
      <c r="I20" s="16">
        <v>36</v>
      </c>
      <c r="J20" s="16">
        <v>44</v>
      </c>
      <c r="K20" s="23">
        <v>66</v>
      </c>
      <c r="L20" s="16">
        <v>0</v>
      </c>
      <c r="M20" s="16">
        <v>0</v>
      </c>
      <c r="N20" s="16">
        <v>0</v>
      </c>
    </row>
    <row r="21" spans="1:14" s="10" customFormat="1" ht="21" customHeight="1" thickBot="1" x14ac:dyDescent="0.4">
      <c r="A21" s="15" t="s">
        <v>79</v>
      </c>
      <c r="B21" s="21" t="s">
        <v>80</v>
      </c>
      <c r="C21" s="76" t="s">
        <v>116</v>
      </c>
      <c r="D21" s="23">
        <v>150</v>
      </c>
      <c r="E21" s="23">
        <v>50</v>
      </c>
      <c r="F21" s="20">
        <v>100</v>
      </c>
      <c r="G21" s="23">
        <v>34</v>
      </c>
      <c r="H21" s="23"/>
      <c r="I21" s="23">
        <v>0</v>
      </c>
      <c r="J21" s="23">
        <v>0</v>
      </c>
      <c r="K21" s="23">
        <v>0</v>
      </c>
      <c r="L21" s="16">
        <v>0</v>
      </c>
      <c r="M21" s="16">
        <v>100</v>
      </c>
      <c r="N21" s="16">
        <v>0</v>
      </c>
    </row>
    <row r="22" spans="1:14" s="10" customFormat="1" ht="21" customHeight="1" thickBot="1" x14ac:dyDescent="0.4">
      <c r="A22" s="15" t="s">
        <v>81</v>
      </c>
      <c r="B22" s="21" t="s">
        <v>82</v>
      </c>
      <c r="C22" s="76" t="s">
        <v>127</v>
      </c>
      <c r="D22" s="16">
        <v>198</v>
      </c>
      <c r="E22" s="23">
        <v>66</v>
      </c>
      <c r="F22" s="23">
        <v>132</v>
      </c>
      <c r="G22" s="16">
        <v>30</v>
      </c>
      <c r="H22" s="16"/>
      <c r="I22" s="16">
        <v>0</v>
      </c>
      <c r="J22" s="16">
        <v>0</v>
      </c>
      <c r="K22" s="23">
        <v>0</v>
      </c>
      <c r="L22" s="16">
        <v>0</v>
      </c>
      <c r="M22" s="16">
        <v>74</v>
      </c>
      <c r="N22" s="16">
        <v>58</v>
      </c>
    </row>
    <row r="23" spans="1:14" s="10" customFormat="1" ht="23.25" customHeight="1" thickBot="1" x14ac:dyDescent="0.4">
      <c r="A23" s="50" t="s">
        <v>86</v>
      </c>
      <c r="B23" s="51" t="s">
        <v>87</v>
      </c>
      <c r="C23" s="52" t="s">
        <v>128</v>
      </c>
      <c r="D23" s="55">
        <f>SUM(D24)</f>
        <v>54</v>
      </c>
      <c r="E23" s="55">
        <f t="shared" ref="E23:N23" si="3">SUM(E24)</f>
        <v>18</v>
      </c>
      <c r="F23" s="55">
        <f t="shared" si="3"/>
        <v>36</v>
      </c>
      <c r="G23" s="55">
        <f t="shared" si="3"/>
        <v>6</v>
      </c>
      <c r="H23" s="55">
        <f t="shared" si="3"/>
        <v>0</v>
      </c>
      <c r="I23" s="55">
        <f t="shared" si="3"/>
        <v>36</v>
      </c>
      <c r="J23" s="55">
        <f t="shared" si="3"/>
        <v>0</v>
      </c>
      <c r="K23" s="55">
        <f t="shared" si="3"/>
        <v>0</v>
      </c>
      <c r="L23" s="55">
        <f t="shared" si="3"/>
        <v>0</v>
      </c>
      <c r="M23" s="55">
        <f t="shared" si="3"/>
        <v>0</v>
      </c>
      <c r="N23" s="55">
        <f t="shared" si="3"/>
        <v>0</v>
      </c>
    </row>
    <row r="24" spans="1:14" s="10" customFormat="1" ht="31.5" thickBot="1" x14ac:dyDescent="0.4">
      <c r="A24" s="15" t="s">
        <v>88</v>
      </c>
      <c r="B24" s="19" t="s">
        <v>89</v>
      </c>
      <c r="C24" s="74" t="s">
        <v>122</v>
      </c>
      <c r="D24" s="23">
        <v>54</v>
      </c>
      <c r="E24" s="23">
        <v>18</v>
      </c>
      <c r="F24" s="23">
        <v>36</v>
      </c>
      <c r="G24" s="23">
        <v>6</v>
      </c>
      <c r="H24" s="23"/>
      <c r="I24" s="23">
        <v>36</v>
      </c>
      <c r="J24" s="23">
        <v>0</v>
      </c>
      <c r="K24" s="23">
        <v>0</v>
      </c>
      <c r="L24" s="16">
        <v>0</v>
      </c>
      <c r="M24" s="16">
        <v>0</v>
      </c>
      <c r="N24" s="16">
        <v>0</v>
      </c>
    </row>
    <row r="25" spans="1:14" ht="32.25" customHeight="1" thickBot="1" x14ac:dyDescent="0.4">
      <c r="A25" s="67" t="s">
        <v>17</v>
      </c>
      <c r="B25" s="68" t="s">
        <v>18</v>
      </c>
      <c r="C25" s="78" t="s">
        <v>135</v>
      </c>
      <c r="D25" s="69">
        <f>D26+D32+D42</f>
        <v>1080</v>
      </c>
      <c r="E25" s="69">
        <f t="shared" ref="E25:G25" si="4">E26+E32+E42</f>
        <v>360</v>
      </c>
      <c r="F25" s="69">
        <f t="shared" si="4"/>
        <v>720</v>
      </c>
      <c r="G25" s="69">
        <f t="shared" si="4"/>
        <v>480</v>
      </c>
      <c r="H25" s="69">
        <f t="shared" ref="H25:N25" si="5">H26+H32+H42</f>
        <v>0</v>
      </c>
      <c r="I25" s="69">
        <f t="shared" si="5"/>
        <v>152</v>
      </c>
      <c r="J25" s="69">
        <f t="shared" si="5"/>
        <v>62</v>
      </c>
      <c r="K25" s="69">
        <f t="shared" si="5"/>
        <v>54</v>
      </c>
      <c r="L25" s="69">
        <f t="shared" si="5"/>
        <v>142</v>
      </c>
      <c r="M25" s="69">
        <f t="shared" si="5"/>
        <v>80</v>
      </c>
      <c r="N25" s="69">
        <f t="shared" si="5"/>
        <v>230</v>
      </c>
    </row>
    <row r="26" spans="1:14" ht="27.75" customHeight="1" thickBot="1" x14ac:dyDescent="0.4">
      <c r="A26" s="56" t="s">
        <v>19</v>
      </c>
      <c r="B26" s="57" t="s">
        <v>20</v>
      </c>
      <c r="C26" s="79" t="s">
        <v>132</v>
      </c>
      <c r="D26" s="58">
        <f>D27+D28+D29+D30+D31</f>
        <v>333</v>
      </c>
      <c r="E26" s="58">
        <f t="shared" ref="E26:G26" si="6">E27+E28+E29+E30+E31</f>
        <v>105</v>
      </c>
      <c r="F26" s="58">
        <f t="shared" si="6"/>
        <v>228</v>
      </c>
      <c r="G26" s="58">
        <f t="shared" si="6"/>
        <v>128</v>
      </c>
      <c r="H26" s="59"/>
      <c r="I26" s="58">
        <f t="shared" ref="I26:N26" si="7">I27+I28+I29+I30+I31</f>
        <v>88</v>
      </c>
      <c r="J26" s="58">
        <f t="shared" si="7"/>
        <v>0</v>
      </c>
      <c r="K26" s="58">
        <f t="shared" si="7"/>
        <v>0</v>
      </c>
      <c r="L26" s="58">
        <f t="shared" si="7"/>
        <v>72</v>
      </c>
      <c r="M26" s="58">
        <f t="shared" si="7"/>
        <v>0</v>
      </c>
      <c r="N26" s="58">
        <f t="shared" si="7"/>
        <v>68</v>
      </c>
    </row>
    <row r="27" spans="1:14" ht="21" customHeight="1" thickBot="1" x14ac:dyDescent="0.4">
      <c r="A27" s="2" t="s">
        <v>21</v>
      </c>
      <c r="B27" s="6" t="s">
        <v>93</v>
      </c>
      <c r="C27" s="76" t="s">
        <v>116</v>
      </c>
      <c r="D27" s="7">
        <v>99</v>
      </c>
      <c r="E27" s="8">
        <v>31</v>
      </c>
      <c r="F27" s="8">
        <v>68</v>
      </c>
      <c r="G27" s="1">
        <v>34</v>
      </c>
      <c r="H27" s="1"/>
      <c r="I27" s="1">
        <v>0</v>
      </c>
      <c r="J27" s="1">
        <v>0</v>
      </c>
      <c r="K27" s="34">
        <v>0</v>
      </c>
      <c r="L27" s="1">
        <v>0</v>
      </c>
      <c r="M27" s="1">
        <v>0</v>
      </c>
      <c r="N27" s="1">
        <v>68</v>
      </c>
    </row>
    <row r="28" spans="1:14" ht="21" customHeight="1" thickBot="1" x14ac:dyDescent="0.4">
      <c r="A28" s="2" t="s">
        <v>22</v>
      </c>
      <c r="B28" s="6" t="s">
        <v>94</v>
      </c>
      <c r="C28" s="74" t="s">
        <v>120</v>
      </c>
      <c r="D28" s="7">
        <v>50</v>
      </c>
      <c r="E28" s="8">
        <v>16</v>
      </c>
      <c r="F28" s="8">
        <v>34</v>
      </c>
      <c r="G28" s="1">
        <v>16</v>
      </c>
      <c r="H28" s="1"/>
      <c r="I28" s="1">
        <v>34</v>
      </c>
      <c r="J28" s="1">
        <v>0</v>
      </c>
      <c r="K28" s="34">
        <v>0</v>
      </c>
      <c r="L28" s="1">
        <v>0</v>
      </c>
      <c r="M28" s="1">
        <v>0</v>
      </c>
      <c r="N28" s="1">
        <v>0</v>
      </c>
    </row>
    <row r="29" spans="1:14" ht="21" customHeight="1" thickBot="1" x14ac:dyDescent="0.4">
      <c r="A29" s="2" t="s">
        <v>23</v>
      </c>
      <c r="B29" s="6" t="s">
        <v>95</v>
      </c>
      <c r="C29" s="74" t="s">
        <v>120</v>
      </c>
      <c r="D29" s="7">
        <v>79</v>
      </c>
      <c r="E29" s="8">
        <v>25</v>
      </c>
      <c r="F29" s="8">
        <v>54</v>
      </c>
      <c r="G29" s="1">
        <v>26</v>
      </c>
      <c r="H29" s="1"/>
      <c r="I29" s="1">
        <v>54</v>
      </c>
      <c r="J29" s="1">
        <v>0</v>
      </c>
      <c r="K29" s="34"/>
      <c r="L29" s="1">
        <v>0</v>
      </c>
      <c r="M29" s="1">
        <v>0</v>
      </c>
      <c r="N29" s="1">
        <v>0</v>
      </c>
    </row>
    <row r="30" spans="1:14" ht="21" customHeight="1" thickBot="1" x14ac:dyDescent="0.4">
      <c r="A30" s="2" t="s">
        <v>24</v>
      </c>
      <c r="B30" s="6" t="s">
        <v>96</v>
      </c>
      <c r="C30" s="76" t="s">
        <v>113</v>
      </c>
      <c r="D30" s="7">
        <v>59</v>
      </c>
      <c r="E30" s="8">
        <v>19</v>
      </c>
      <c r="F30" s="8">
        <v>40</v>
      </c>
      <c r="G30" s="1">
        <v>20</v>
      </c>
      <c r="H30" s="1"/>
      <c r="I30" s="1">
        <v>0</v>
      </c>
      <c r="J30" s="1">
        <v>0</v>
      </c>
      <c r="K30" s="34">
        <v>0</v>
      </c>
      <c r="L30" s="1">
        <v>40</v>
      </c>
      <c r="M30" s="1">
        <v>0</v>
      </c>
      <c r="N30" s="1">
        <v>0</v>
      </c>
    </row>
    <row r="31" spans="1:14" ht="21" customHeight="1" thickBot="1" x14ac:dyDescent="0.4">
      <c r="A31" s="27" t="s">
        <v>53</v>
      </c>
      <c r="B31" s="6" t="s">
        <v>25</v>
      </c>
      <c r="C31" s="74" t="s">
        <v>113</v>
      </c>
      <c r="D31" s="7">
        <v>46</v>
      </c>
      <c r="E31" s="8">
        <v>14</v>
      </c>
      <c r="F31" s="8">
        <v>32</v>
      </c>
      <c r="G31" s="1">
        <v>32</v>
      </c>
      <c r="H31" s="1"/>
      <c r="I31" s="1">
        <v>0</v>
      </c>
      <c r="J31" s="1">
        <v>0</v>
      </c>
      <c r="K31" s="34">
        <v>0</v>
      </c>
      <c r="L31" s="1">
        <v>32</v>
      </c>
      <c r="M31" s="1">
        <v>0</v>
      </c>
      <c r="N31" s="1">
        <v>0</v>
      </c>
    </row>
    <row r="32" spans="1:14" ht="30.75" customHeight="1" thickBot="1" x14ac:dyDescent="0.4">
      <c r="A32" s="61" t="s">
        <v>26</v>
      </c>
      <c r="B32" s="62" t="s">
        <v>27</v>
      </c>
      <c r="C32" s="79" t="s">
        <v>134</v>
      </c>
      <c r="D32" s="63">
        <f>D33+D37</f>
        <v>667</v>
      </c>
      <c r="E32" s="63">
        <f t="shared" ref="E32:G32" si="8">E33+E37</f>
        <v>215</v>
      </c>
      <c r="F32" s="63">
        <f t="shared" si="8"/>
        <v>452</v>
      </c>
      <c r="G32" s="63">
        <f t="shared" si="8"/>
        <v>314</v>
      </c>
      <c r="H32" s="64"/>
      <c r="I32" s="63">
        <f t="shared" ref="I32:N32" si="9">I33+I37</f>
        <v>64</v>
      </c>
      <c r="J32" s="63">
        <f t="shared" si="9"/>
        <v>62</v>
      </c>
      <c r="K32" s="63">
        <f t="shared" si="9"/>
        <v>54</v>
      </c>
      <c r="L32" s="63">
        <f t="shared" si="9"/>
        <v>70</v>
      </c>
      <c r="M32" s="63">
        <f t="shared" si="9"/>
        <v>56</v>
      </c>
      <c r="N32" s="63">
        <f t="shared" si="9"/>
        <v>146</v>
      </c>
    </row>
    <row r="33" spans="1:14" ht="34.5" customHeight="1" thickBot="1" x14ac:dyDescent="0.4">
      <c r="A33" s="65" t="s">
        <v>28</v>
      </c>
      <c r="B33" s="66" t="s">
        <v>97</v>
      </c>
      <c r="C33" s="75" t="s">
        <v>112</v>
      </c>
      <c r="D33" s="65">
        <f>D34</f>
        <v>370</v>
      </c>
      <c r="E33" s="65">
        <f>E34</f>
        <v>120</v>
      </c>
      <c r="F33" s="65">
        <f>F34</f>
        <v>250</v>
      </c>
      <c r="G33" s="65">
        <f>G34</f>
        <v>174</v>
      </c>
      <c r="H33" s="65"/>
      <c r="I33" s="65">
        <f t="shared" ref="I33:N33" si="10">I34</f>
        <v>64</v>
      </c>
      <c r="J33" s="65">
        <f t="shared" si="10"/>
        <v>62</v>
      </c>
      <c r="K33" s="65">
        <f t="shared" si="10"/>
        <v>54</v>
      </c>
      <c r="L33" s="65">
        <f t="shared" si="10"/>
        <v>70</v>
      </c>
      <c r="M33" s="65">
        <f t="shared" si="10"/>
        <v>0</v>
      </c>
      <c r="N33" s="65">
        <f t="shared" si="10"/>
        <v>0</v>
      </c>
    </row>
    <row r="34" spans="1:14" ht="34.5" customHeight="1" thickBot="1" x14ac:dyDescent="0.4">
      <c r="A34" s="2" t="s">
        <v>29</v>
      </c>
      <c r="B34" s="6" t="s">
        <v>98</v>
      </c>
      <c r="C34" s="76" t="s">
        <v>123</v>
      </c>
      <c r="D34" s="7">
        <v>370</v>
      </c>
      <c r="E34" s="8">
        <v>120</v>
      </c>
      <c r="F34" s="8">
        <v>250</v>
      </c>
      <c r="G34" s="1">
        <v>174</v>
      </c>
      <c r="H34" s="1"/>
      <c r="I34" s="1">
        <v>64</v>
      </c>
      <c r="J34" s="1">
        <v>62</v>
      </c>
      <c r="K34" s="34">
        <v>54</v>
      </c>
      <c r="L34" s="1">
        <v>70</v>
      </c>
      <c r="M34" s="1">
        <v>0</v>
      </c>
      <c r="N34" s="1">
        <v>0</v>
      </c>
    </row>
    <row r="35" spans="1:14" ht="21" customHeight="1" thickBot="1" x14ac:dyDescent="0.4">
      <c r="A35" s="2" t="s">
        <v>30</v>
      </c>
      <c r="B35" s="6" t="s">
        <v>31</v>
      </c>
      <c r="C35" s="76" t="s">
        <v>114</v>
      </c>
      <c r="D35" s="7">
        <v>432</v>
      </c>
      <c r="E35" s="8"/>
      <c r="F35" s="8">
        <v>432</v>
      </c>
      <c r="G35" s="1"/>
      <c r="H35" s="1"/>
      <c r="I35" s="45">
        <v>0</v>
      </c>
      <c r="J35" s="45">
        <v>288</v>
      </c>
      <c r="K35" s="45">
        <v>144</v>
      </c>
      <c r="L35" s="45">
        <v>0</v>
      </c>
      <c r="M35" s="45">
        <v>0</v>
      </c>
      <c r="N35" s="45">
        <v>0</v>
      </c>
    </row>
    <row r="36" spans="1:14" ht="21" customHeight="1" thickBot="1" x14ac:dyDescent="0.4">
      <c r="A36" s="2" t="s">
        <v>32</v>
      </c>
      <c r="B36" s="6" t="s">
        <v>102</v>
      </c>
      <c r="C36" s="74" t="s">
        <v>113</v>
      </c>
      <c r="D36" s="24">
        <v>360</v>
      </c>
      <c r="E36" s="1"/>
      <c r="F36" s="8">
        <v>360</v>
      </c>
      <c r="G36" s="1"/>
      <c r="H36" s="1"/>
      <c r="I36" s="45">
        <v>0</v>
      </c>
      <c r="J36" s="45">
        <v>0</v>
      </c>
      <c r="K36" s="45">
        <v>0</v>
      </c>
      <c r="L36" s="45">
        <v>360</v>
      </c>
      <c r="M36" s="45">
        <v>0</v>
      </c>
      <c r="N36" s="45">
        <v>0</v>
      </c>
    </row>
    <row r="37" spans="1:14" ht="51" customHeight="1" thickBot="1" x14ac:dyDescent="0.4">
      <c r="A37" s="65" t="s">
        <v>33</v>
      </c>
      <c r="B37" s="66" t="s">
        <v>100</v>
      </c>
      <c r="C37" s="75" t="s">
        <v>115</v>
      </c>
      <c r="D37" s="65">
        <f>D38+D39</f>
        <v>297</v>
      </c>
      <c r="E37" s="65">
        <f t="shared" ref="E37:G37" si="11">E38+E39</f>
        <v>95</v>
      </c>
      <c r="F37" s="65">
        <f t="shared" si="11"/>
        <v>202</v>
      </c>
      <c r="G37" s="65">
        <f t="shared" si="11"/>
        <v>140</v>
      </c>
      <c r="H37" s="65"/>
      <c r="I37" s="65">
        <f t="shared" ref="I37:N37" si="12">I38+I39</f>
        <v>0</v>
      </c>
      <c r="J37" s="65">
        <f t="shared" si="12"/>
        <v>0</v>
      </c>
      <c r="K37" s="65">
        <f t="shared" si="12"/>
        <v>0</v>
      </c>
      <c r="L37" s="65">
        <f t="shared" si="12"/>
        <v>0</v>
      </c>
      <c r="M37" s="65">
        <f t="shared" si="12"/>
        <v>56</v>
      </c>
      <c r="N37" s="65">
        <f t="shared" si="12"/>
        <v>146</v>
      </c>
    </row>
    <row r="38" spans="1:14" ht="34.5" customHeight="1" thickBot="1" x14ac:dyDescent="0.4">
      <c r="A38" s="2" t="s">
        <v>34</v>
      </c>
      <c r="B38" s="6" t="s">
        <v>99</v>
      </c>
      <c r="C38" s="74" t="s">
        <v>133</v>
      </c>
      <c r="D38" s="7">
        <v>245</v>
      </c>
      <c r="E38" s="8">
        <v>79</v>
      </c>
      <c r="F38" s="8">
        <v>166</v>
      </c>
      <c r="G38" s="1">
        <v>116</v>
      </c>
      <c r="H38" s="1"/>
      <c r="I38" s="1">
        <v>0</v>
      </c>
      <c r="J38" s="1">
        <v>0</v>
      </c>
      <c r="K38" s="34">
        <v>0</v>
      </c>
      <c r="L38" s="34">
        <v>0</v>
      </c>
      <c r="M38" s="34">
        <v>56</v>
      </c>
      <c r="N38" s="1">
        <v>110</v>
      </c>
    </row>
    <row r="39" spans="1:14" ht="21" customHeight="1" thickBot="1" x14ac:dyDescent="0.4">
      <c r="A39" s="2" t="s">
        <v>35</v>
      </c>
      <c r="B39" s="6" t="s">
        <v>101</v>
      </c>
      <c r="C39" s="74" t="s">
        <v>116</v>
      </c>
      <c r="D39" s="7">
        <v>52</v>
      </c>
      <c r="E39" s="8">
        <v>16</v>
      </c>
      <c r="F39" s="8">
        <v>36</v>
      </c>
      <c r="G39" s="1">
        <v>24</v>
      </c>
      <c r="H39" s="1"/>
      <c r="I39" s="1">
        <v>0</v>
      </c>
      <c r="J39" s="1">
        <v>0</v>
      </c>
      <c r="K39" s="34">
        <v>0</v>
      </c>
      <c r="L39" s="34">
        <v>0</v>
      </c>
      <c r="M39" s="34">
        <v>0</v>
      </c>
      <c r="N39" s="1">
        <v>36</v>
      </c>
    </row>
    <row r="40" spans="1:14" ht="21" customHeight="1" thickBot="1" x14ac:dyDescent="0.4">
      <c r="A40" s="2" t="s">
        <v>91</v>
      </c>
      <c r="B40" s="42" t="s">
        <v>31</v>
      </c>
      <c r="C40" s="74" t="s">
        <v>116</v>
      </c>
      <c r="D40" s="43">
        <v>252</v>
      </c>
      <c r="E40" s="8"/>
      <c r="F40" s="8">
        <v>252</v>
      </c>
      <c r="G40" s="1"/>
      <c r="H40" s="1"/>
      <c r="I40" s="45">
        <v>0</v>
      </c>
      <c r="J40" s="45">
        <v>0</v>
      </c>
      <c r="K40" s="45">
        <v>0</v>
      </c>
      <c r="L40" s="45">
        <v>0</v>
      </c>
      <c r="M40" s="45">
        <v>144</v>
      </c>
      <c r="N40" s="45">
        <v>108</v>
      </c>
    </row>
    <row r="41" spans="1:14" ht="21" customHeight="1" thickBot="1" x14ac:dyDescent="0.4">
      <c r="A41" s="2" t="s">
        <v>36</v>
      </c>
      <c r="B41" s="6" t="s">
        <v>102</v>
      </c>
      <c r="C41" s="74" t="s">
        <v>116</v>
      </c>
      <c r="D41" s="7">
        <v>360</v>
      </c>
      <c r="E41" s="8"/>
      <c r="F41" s="8">
        <v>360</v>
      </c>
      <c r="G41" s="1"/>
      <c r="H41" s="1"/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360</v>
      </c>
    </row>
    <row r="42" spans="1:14" ht="21" customHeight="1" thickBot="1" x14ac:dyDescent="0.4">
      <c r="A42" s="56" t="s">
        <v>103</v>
      </c>
      <c r="B42" s="57" t="s">
        <v>16</v>
      </c>
      <c r="C42" s="77" t="s">
        <v>117</v>
      </c>
      <c r="D42" s="58">
        <v>80</v>
      </c>
      <c r="E42" s="59">
        <v>40</v>
      </c>
      <c r="F42" s="59">
        <v>40</v>
      </c>
      <c r="G42" s="60">
        <v>38</v>
      </c>
      <c r="H42" s="60"/>
      <c r="I42" s="60">
        <v>0</v>
      </c>
      <c r="J42" s="60">
        <v>0</v>
      </c>
      <c r="K42" s="60">
        <v>0</v>
      </c>
      <c r="L42" s="60">
        <v>0</v>
      </c>
      <c r="M42" s="60">
        <v>24</v>
      </c>
      <c r="N42" s="60">
        <v>16</v>
      </c>
    </row>
    <row r="43" spans="1:14" ht="36" customHeight="1" thickBot="1" x14ac:dyDescent="0.4">
      <c r="A43" s="4" t="s">
        <v>37</v>
      </c>
      <c r="B43" s="5" t="s">
        <v>54</v>
      </c>
      <c r="C43" s="25"/>
      <c r="D43" s="7"/>
      <c r="E43" s="8"/>
      <c r="F43" s="3">
        <v>72</v>
      </c>
      <c r="G43" s="1"/>
      <c r="H43" s="1"/>
      <c r="I43" s="1"/>
      <c r="J43" s="1"/>
      <c r="K43" s="34"/>
      <c r="L43" s="1"/>
      <c r="M43" s="1"/>
      <c r="N43" s="3">
        <v>72</v>
      </c>
    </row>
    <row r="44" spans="1:14" ht="26.25" customHeight="1" thickBot="1" x14ac:dyDescent="0.4">
      <c r="A44" s="70"/>
      <c r="B44" s="71" t="s">
        <v>38</v>
      </c>
      <c r="C44" s="72"/>
      <c r="D44" s="73">
        <f t="shared" ref="D44:E44" si="13">D7+D25</f>
        <v>4158</v>
      </c>
      <c r="E44" s="73">
        <f t="shared" si="13"/>
        <v>1386</v>
      </c>
      <c r="F44" s="73">
        <f>F7+F25</f>
        <v>2772</v>
      </c>
      <c r="G44" s="73">
        <f>G7+G25</f>
        <v>1492</v>
      </c>
      <c r="H44" s="46"/>
      <c r="I44" s="73">
        <f t="shared" ref="I44:N44" si="14">I7+I25</f>
        <v>612</v>
      </c>
      <c r="J44" s="73">
        <f t="shared" si="14"/>
        <v>540</v>
      </c>
      <c r="K44" s="73">
        <f t="shared" si="14"/>
        <v>432</v>
      </c>
      <c r="L44" s="73">
        <f t="shared" si="14"/>
        <v>468</v>
      </c>
      <c r="M44" s="73">
        <f t="shared" si="14"/>
        <v>432</v>
      </c>
      <c r="N44" s="73">
        <f t="shared" si="14"/>
        <v>288</v>
      </c>
    </row>
    <row r="45" spans="1:14" ht="27.75" customHeight="1" thickBot="1" x14ac:dyDescent="0.4">
      <c r="A45" s="84" t="s">
        <v>56</v>
      </c>
      <c r="B45" s="85"/>
      <c r="C45" s="85"/>
      <c r="D45" s="85"/>
      <c r="E45" s="86"/>
      <c r="F45" s="95" t="s">
        <v>38</v>
      </c>
      <c r="G45" s="98" t="s">
        <v>39</v>
      </c>
      <c r="H45" s="99"/>
      <c r="I45" s="28">
        <v>12</v>
      </c>
      <c r="J45" s="28">
        <v>11</v>
      </c>
      <c r="K45" s="28">
        <v>9</v>
      </c>
      <c r="L45" s="28">
        <v>10</v>
      </c>
      <c r="M45" s="28">
        <v>6</v>
      </c>
      <c r="N45" s="28">
        <v>5</v>
      </c>
    </row>
    <row r="46" spans="1:14" ht="16.5" hidden="1" customHeight="1" x14ac:dyDescent="0.35">
      <c r="A46" s="101"/>
      <c r="B46" s="102"/>
      <c r="C46" s="102"/>
      <c r="D46" s="102"/>
      <c r="E46" s="103"/>
      <c r="F46" s="96"/>
      <c r="G46" s="39"/>
      <c r="H46" s="40"/>
      <c r="I46" s="26"/>
      <c r="J46" s="26"/>
      <c r="K46" s="26"/>
      <c r="L46" s="26"/>
      <c r="M46" s="26"/>
      <c r="N46" s="26"/>
    </row>
    <row r="47" spans="1:14" ht="16.5" hidden="1" customHeight="1" x14ac:dyDescent="0.35">
      <c r="A47" s="101"/>
      <c r="B47" s="102"/>
      <c r="C47" s="102"/>
      <c r="D47" s="102"/>
      <c r="E47" s="103"/>
      <c r="F47" s="96"/>
      <c r="G47" s="41"/>
      <c r="H47" s="29"/>
      <c r="I47" s="27"/>
      <c r="J47" s="27"/>
      <c r="K47" s="27"/>
      <c r="L47" s="27"/>
      <c r="M47" s="27"/>
      <c r="N47" s="27"/>
    </row>
    <row r="48" spans="1:14" ht="24" customHeight="1" thickBot="1" x14ac:dyDescent="0.4">
      <c r="A48" s="84"/>
      <c r="B48" s="85"/>
      <c r="C48" s="85"/>
      <c r="D48" s="85"/>
      <c r="E48" s="86"/>
      <c r="F48" s="96"/>
      <c r="G48" s="82" t="s">
        <v>40</v>
      </c>
      <c r="H48" s="83"/>
      <c r="I48" s="24"/>
      <c r="J48" s="24">
        <v>8</v>
      </c>
      <c r="K48" s="24">
        <v>4</v>
      </c>
      <c r="L48" s="24"/>
      <c r="M48" s="24">
        <v>4</v>
      </c>
      <c r="N48" s="24">
        <v>3</v>
      </c>
    </row>
    <row r="49" spans="1:14" ht="36" customHeight="1" thickBot="1" x14ac:dyDescent="0.4">
      <c r="A49" s="91" t="s">
        <v>54</v>
      </c>
      <c r="B49" s="92"/>
      <c r="C49" s="92"/>
      <c r="D49" s="93"/>
      <c r="E49" s="94"/>
      <c r="F49" s="96"/>
      <c r="G49" s="82" t="s">
        <v>52</v>
      </c>
      <c r="H49" s="83"/>
      <c r="I49" s="34"/>
      <c r="J49" s="34"/>
      <c r="K49" s="34"/>
      <c r="L49" s="34">
        <v>10</v>
      </c>
      <c r="M49" s="34"/>
      <c r="N49" s="34">
        <v>10</v>
      </c>
    </row>
    <row r="50" spans="1:14" ht="34.5" customHeight="1" thickBot="1" x14ac:dyDescent="0.4">
      <c r="A50" s="84" t="s">
        <v>55</v>
      </c>
      <c r="B50" s="85"/>
      <c r="C50" s="85"/>
      <c r="D50" s="90"/>
      <c r="E50" s="86"/>
      <c r="F50" s="96"/>
      <c r="G50" s="82" t="s">
        <v>90</v>
      </c>
      <c r="H50" s="83"/>
      <c r="I50" s="34"/>
      <c r="J50" s="34"/>
      <c r="K50" s="34"/>
      <c r="L50" s="34"/>
      <c r="M50" s="34"/>
      <c r="N50" s="34"/>
    </row>
    <row r="51" spans="1:14" ht="29.15" customHeight="1" thickBot="1" x14ac:dyDescent="0.4">
      <c r="A51" s="84" t="s">
        <v>104</v>
      </c>
      <c r="B51" s="85"/>
      <c r="C51" s="85"/>
      <c r="D51" s="90"/>
      <c r="E51" s="86"/>
      <c r="F51" s="96"/>
      <c r="G51" s="82" t="s">
        <v>41</v>
      </c>
      <c r="H51" s="83"/>
      <c r="I51" s="34"/>
      <c r="J51" s="34">
        <v>2</v>
      </c>
      <c r="K51" s="34">
        <v>2</v>
      </c>
      <c r="L51" s="34">
        <v>2</v>
      </c>
      <c r="M51" s="34">
        <v>2</v>
      </c>
      <c r="N51" s="34">
        <v>2</v>
      </c>
    </row>
    <row r="52" spans="1:14" ht="26.25" customHeight="1" thickBot="1" x14ac:dyDescent="0.4">
      <c r="A52" s="100" t="s">
        <v>121</v>
      </c>
      <c r="B52" s="100"/>
      <c r="C52" s="100"/>
      <c r="D52" s="100"/>
      <c r="E52" s="100"/>
      <c r="F52" s="96"/>
      <c r="G52" s="82" t="s">
        <v>42</v>
      </c>
      <c r="H52" s="83"/>
      <c r="I52" s="34">
        <v>3</v>
      </c>
      <c r="J52" s="34">
        <v>3</v>
      </c>
      <c r="K52" s="34">
        <v>1</v>
      </c>
      <c r="L52" s="34">
        <v>7</v>
      </c>
      <c r="M52" s="34">
        <v>2</v>
      </c>
      <c r="N52" s="34">
        <v>5</v>
      </c>
    </row>
    <row r="53" spans="1:14" ht="24.75" customHeight="1" thickBot="1" x14ac:dyDescent="0.4">
      <c r="A53" s="89" t="s">
        <v>105</v>
      </c>
      <c r="B53" s="89"/>
      <c r="C53" s="89"/>
      <c r="D53" s="89"/>
      <c r="E53" s="89"/>
      <c r="F53" s="97"/>
      <c r="G53" s="82" t="s">
        <v>43</v>
      </c>
      <c r="H53" s="83"/>
      <c r="I53" s="34"/>
      <c r="J53" s="34"/>
      <c r="K53" s="34"/>
      <c r="L53" s="34"/>
      <c r="M53" s="34"/>
      <c r="N53" s="34"/>
    </row>
    <row r="54" spans="1:14" ht="14.5" x14ac:dyDescent="0.35">
      <c r="A54"/>
      <c r="B54"/>
      <c r="C54" s="35"/>
      <c r="D54"/>
      <c r="E54"/>
      <c r="F54"/>
      <c r="G54"/>
      <c r="H54"/>
      <c r="I54"/>
      <c r="J54"/>
      <c r="K54" s="32"/>
      <c r="L54"/>
      <c r="M54"/>
      <c r="N54"/>
    </row>
  </sheetData>
  <mergeCells count="31">
    <mergeCell ref="C1:M1"/>
    <mergeCell ref="A53:E53"/>
    <mergeCell ref="G53:H53"/>
    <mergeCell ref="A51:E51"/>
    <mergeCell ref="G51:H51"/>
    <mergeCell ref="G48:H48"/>
    <mergeCell ref="A49:E49"/>
    <mergeCell ref="G49:H49"/>
    <mergeCell ref="F45:F53"/>
    <mergeCell ref="G45:H45"/>
    <mergeCell ref="A52:E52"/>
    <mergeCell ref="A47:E47"/>
    <mergeCell ref="A46:E46"/>
    <mergeCell ref="A45:E45"/>
    <mergeCell ref="A50:E50"/>
    <mergeCell ref="G52:H52"/>
    <mergeCell ref="G50:H50"/>
    <mergeCell ref="A48:E48"/>
    <mergeCell ref="A2:A5"/>
    <mergeCell ref="B2:B5"/>
    <mergeCell ref="C2:C5"/>
    <mergeCell ref="D2:H2"/>
    <mergeCell ref="D3:D5"/>
    <mergeCell ref="E3:E5"/>
    <mergeCell ref="K3:L3"/>
    <mergeCell ref="F4:F5"/>
    <mergeCell ref="I2:N2"/>
    <mergeCell ref="I3:J3"/>
    <mergeCell ref="F3:H3"/>
    <mergeCell ref="G4:H4"/>
    <mergeCell ref="M3:N3"/>
  </mergeCells>
  <phoneticPr fontId="9" type="noConversion"/>
  <pageMargins left="0.39370078740157483" right="0.39370078740157483" top="0.39370078740157483" bottom="0.39370078740157483" header="0" footer="0"/>
  <pageSetup paperSize="9" scale="67" fitToHeight="0" orientation="landscape" r:id="rId1"/>
  <headerFooter alignWithMargins="0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ё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HTK</cp:lastModifiedBy>
  <cp:lastPrinted>2022-08-22T03:33:42Z</cp:lastPrinted>
  <dcterms:created xsi:type="dcterms:W3CDTF">2016-04-22T04:51:47Z</dcterms:created>
  <dcterms:modified xsi:type="dcterms:W3CDTF">2022-08-22T03:34:09Z</dcterms:modified>
</cp:coreProperties>
</file>