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СПО край 01.07.2018\"/>
    </mc:Choice>
  </mc:AlternateContent>
  <bookViews>
    <workbookView xWindow="0" yWindow="0" windowWidth="20730" windowHeight="11430" tabRatio="838" firstSheet="3" activeTab="13"/>
  </bookViews>
  <sheets>
    <sheet name="Перечень ПОО" sheetId="19" r:id="rId1"/>
    <sheet name="Движение контингента" sheetId="58" r:id="rId2"/>
    <sheet name="Контингент, выпуск" sheetId="84" r:id="rId3"/>
    <sheet name="Трудоустройство" sheetId="85" r:id="rId4"/>
    <sheet name="Качество выпуска" sheetId="86" r:id="rId5"/>
    <sheet name="ГИА" sheetId="87" r:id="rId6"/>
    <sheet name="Производственная практика" sheetId="88" r:id="rId7"/>
    <sheet name="Выпуск (по предприятиям)" sheetId="89" r:id="rId8"/>
    <sheet name="СИРОТЫ" sheetId="74" r:id="rId9"/>
    <sheet name="КАДРЫ" sheetId="91" r:id="rId10"/>
    <sheet name="КАДРЫ квалификация" sheetId="92" r:id="rId11"/>
    <sheet name="Вакансии" sheetId="93" r:id="rId12"/>
    <sheet name="Подведы Стипендии" sheetId="90" r:id="rId13"/>
    <sheet name="Подведы Меры" sheetId="94" r:id="rId14"/>
    <sheet name="Лист1" sheetId="95" r:id="rId15"/>
  </sheets>
  <definedNames>
    <definedName name="_xlnm._FilterDatabase" localSheetId="1" hidden="1">'Движение контингента'!$A$8:$AM$584</definedName>
    <definedName name="_xlnm._FilterDatabase" localSheetId="2" hidden="1">'Контингент, выпуск'!$A$7:$FW$779</definedName>
    <definedName name="_xlnm._FilterDatabase" localSheetId="8" hidden="1">СИРОТЫ!$A$6:$K$123</definedName>
    <definedName name="_xlnm._FilterDatabase" localSheetId="3" hidden="1">Трудоустройство!$A$6:$AG$476</definedName>
    <definedName name="_xlnm.Print_Titles" localSheetId="1">'Движение контингента'!$4:$8</definedName>
    <definedName name="_xlnm.Print_Titles" localSheetId="2">'Контингент, выпуск'!$2:$7</definedName>
    <definedName name="_xlnm.Print_Area" localSheetId="1">'Движение контингента'!$A:$AM</definedName>
    <definedName name="_xlnm.Print_Area" localSheetId="2">'Контингент, выпуск'!$A$1:$BL$649</definedName>
    <definedName name="_xlnm.Print_Area" localSheetId="0">'Перечень ПОО'!$A$1:$C$49</definedName>
    <definedName name="_xlnm.Print_Area" localSheetId="3">Трудоустройство!$A:$AD</definedName>
  </definedNames>
  <calcPr calcId="162913"/>
</workbook>
</file>

<file path=xl/calcChain.xml><?xml version="1.0" encoding="utf-8"?>
<calcChain xmlns="http://schemas.openxmlformats.org/spreadsheetml/2006/main">
  <c r="H78" i="74" l="1"/>
  <c r="E179" i="89" l="1"/>
  <c r="E178" i="89"/>
  <c r="E177" i="89"/>
  <c r="E176" i="89"/>
  <c r="E175" i="89"/>
  <c r="E174" i="89"/>
  <c r="E173" i="89"/>
  <c r="E172" i="89"/>
  <c r="E171" i="89"/>
  <c r="E170" i="89"/>
  <c r="E169" i="89"/>
  <c r="E168" i="89"/>
  <c r="E167" i="89"/>
  <c r="E166" i="89"/>
  <c r="E165" i="89"/>
  <c r="E164" i="89"/>
  <c r="E163" i="89"/>
  <c r="E162" i="89"/>
  <c r="E161" i="89"/>
  <c r="E160" i="89"/>
  <c r="E159" i="89"/>
  <c r="E158" i="89"/>
  <c r="E157" i="89"/>
  <c r="E156" i="89"/>
  <c r="E155" i="89"/>
  <c r="E154" i="89"/>
  <c r="E153" i="89"/>
  <c r="E152" i="89"/>
  <c r="E151" i="89"/>
  <c r="E150" i="89"/>
  <c r="E149" i="89"/>
  <c r="E148" i="89"/>
  <c r="E147" i="89"/>
  <c r="E146" i="89"/>
  <c r="E145" i="89"/>
  <c r="E144" i="89"/>
  <c r="E143" i="89"/>
  <c r="E142" i="89"/>
  <c r="E141" i="89"/>
  <c r="E140" i="89"/>
  <c r="E139" i="89"/>
  <c r="E138" i="89"/>
  <c r="E137" i="89"/>
  <c r="E136" i="89"/>
  <c r="E135" i="89"/>
  <c r="BM574" i="84" l="1"/>
  <c r="BD584" i="84"/>
  <c r="BC584" i="84"/>
  <c r="BB584" i="84"/>
  <c r="BA584" i="84"/>
  <c r="BD583" i="84"/>
  <c r="BC583" i="84"/>
  <c r="BB583" i="84"/>
  <c r="BA583" i="84"/>
  <c r="BD582" i="84"/>
  <c r="BC582" i="84"/>
  <c r="BB582" i="84"/>
  <c r="BA582" i="84"/>
  <c r="BD581" i="84"/>
  <c r="BC581" i="84"/>
  <c r="BB581" i="84"/>
  <c r="BA581" i="84"/>
  <c r="BD580" i="84"/>
  <c r="BC580" i="84"/>
  <c r="BB580" i="84"/>
  <c r="BA580" i="84"/>
  <c r="BD579" i="84"/>
  <c r="BC579" i="84"/>
  <c r="BB579" i="84"/>
  <c r="BA579" i="84"/>
  <c r="BD578" i="84"/>
  <c r="BC578" i="84"/>
  <c r="BB578" i="84"/>
  <c r="BA578" i="84"/>
  <c r="BD577" i="84"/>
  <c r="BC577" i="84"/>
  <c r="BB577" i="84"/>
  <c r="BA577" i="84"/>
  <c r="BD576" i="84"/>
  <c r="BC576" i="84"/>
  <c r="BB576" i="84"/>
  <c r="BA576" i="84"/>
  <c r="BD575" i="84"/>
  <c r="BC575" i="84"/>
  <c r="BB575" i="84"/>
  <c r="BA575" i="84"/>
  <c r="K11" i="84" l="1"/>
  <c r="E197" i="89" l="1"/>
  <c r="E196" i="89"/>
  <c r="E195" i="89"/>
  <c r="E194" i="89"/>
  <c r="E193" i="89"/>
  <c r="E192" i="89"/>
  <c r="E191" i="89"/>
  <c r="E134" i="89"/>
  <c r="E133" i="89"/>
  <c r="E132" i="89"/>
  <c r="E131" i="89"/>
  <c r="E130" i="89"/>
  <c r="E129" i="89"/>
  <c r="E128" i="89"/>
  <c r="E127" i="89"/>
  <c r="E126" i="89"/>
  <c r="E125" i="89"/>
  <c r="E124" i="89"/>
  <c r="E123" i="89"/>
  <c r="E122" i="89"/>
  <c r="E121" i="89"/>
  <c r="E120" i="89"/>
  <c r="E119" i="89"/>
  <c r="E118" i="89"/>
  <c r="E117" i="89"/>
  <c r="E116" i="89"/>
  <c r="E115" i="89"/>
  <c r="E114" i="89"/>
  <c r="E113" i="89"/>
  <c r="E112" i="89"/>
  <c r="E111" i="89"/>
  <c r="E110" i="89"/>
  <c r="E109" i="89"/>
  <c r="E108" i="89"/>
  <c r="E107" i="89"/>
  <c r="E106" i="89"/>
  <c r="E105" i="89"/>
  <c r="E104" i="89"/>
  <c r="E103" i="89"/>
  <c r="E102" i="89"/>
  <c r="E101" i="89"/>
  <c r="E100" i="89"/>
  <c r="E99" i="89"/>
  <c r="E98" i="89"/>
  <c r="E97" i="89"/>
  <c r="E96" i="89"/>
  <c r="E95" i="89"/>
  <c r="E94" i="89"/>
  <c r="E93" i="89"/>
  <c r="E92" i="89"/>
  <c r="E91" i="89"/>
  <c r="E90" i="89"/>
  <c r="E89" i="89"/>
  <c r="E88" i="89"/>
  <c r="E87" i="89"/>
  <c r="E86" i="89"/>
  <c r="E85" i="89"/>
  <c r="E84" i="89"/>
  <c r="E83" i="89"/>
  <c r="E82" i="89"/>
  <c r="E81" i="89"/>
  <c r="E80" i="89"/>
  <c r="E79" i="89"/>
  <c r="E78" i="89"/>
  <c r="E77" i="89"/>
  <c r="E76" i="89"/>
  <c r="E75" i="89"/>
  <c r="E74" i="89"/>
  <c r="E73" i="89"/>
  <c r="E72" i="89"/>
  <c r="E71" i="89"/>
  <c r="E70" i="89"/>
  <c r="E69" i="89"/>
  <c r="E68" i="89"/>
  <c r="E67" i="89"/>
  <c r="E66" i="89"/>
  <c r="E65" i="89"/>
  <c r="E64" i="89"/>
  <c r="E63" i="89"/>
  <c r="E62" i="89"/>
  <c r="E61" i="89"/>
  <c r="E60" i="89"/>
  <c r="E59" i="89"/>
  <c r="E58" i="89"/>
  <c r="E57" i="89"/>
  <c r="E56" i="89"/>
  <c r="E55" i="89"/>
  <c r="E54" i="89"/>
  <c r="E53" i="89"/>
  <c r="E52" i="89"/>
  <c r="E51" i="89"/>
  <c r="E50" i="89"/>
  <c r="E49" i="89"/>
  <c r="E48" i="89"/>
  <c r="E47" i="89"/>
  <c r="E46" i="89"/>
  <c r="E45" i="89"/>
  <c r="E44" i="89"/>
  <c r="E43" i="89"/>
  <c r="E42" i="89"/>
  <c r="E41" i="89"/>
  <c r="E40" i="89"/>
  <c r="E39" i="89"/>
  <c r="E38" i="89"/>
  <c r="E37" i="89"/>
  <c r="E36" i="89"/>
  <c r="E35" i="89"/>
  <c r="E34" i="89"/>
  <c r="E33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98" i="88"/>
  <c r="E87" i="88"/>
  <c r="E69" i="88"/>
  <c r="E66" i="88"/>
  <c r="E54" i="88"/>
  <c r="E37" i="88"/>
  <c r="E29" i="88"/>
  <c r="E8" i="88"/>
  <c r="BO790" i="84" l="1"/>
  <c r="BP790" i="84"/>
  <c r="BQ790" i="84"/>
  <c r="BU790" i="84"/>
  <c r="BV790" i="84"/>
  <c r="BZ780" i="84"/>
  <c r="CA780" i="84"/>
  <c r="CB780" i="84"/>
  <c r="BM9" i="84"/>
  <c r="BX9" i="84"/>
  <c r="BM10" i="84"/>
  <c r="BX10" i="84"/>
  <c r="BM11" i="84"/>
  <c r="BX11" i="84"/>
  <c r="BM12" i="84"/>
  <c r="BX12" i="84"/>
  <c r="BM13" i="84"/>
  <c r="BX13" i="84"/>
  <c r="BM14" i="84"/>
  <c r="BX14" i="84"/>
  <c r="BM15" i="84"/>
  <c r="BX15" i="84"/>
  <c r="BM16" i="84"/>
  <c r="BX16" i="84"/>
  <c r="BM17" i="84"/>
  <c r="BX17" i="84"/>
  <c r="BM18" i="84"/>
  <c r="BX18" i="84"/>
  <c r="BM19" i="84"/>
  <c r="BX19" i="84"/>
  <c r="BM20" i="84"/>
  <c r="BX20" i="84"/>
  <c r="BM21" i="84"/>
  <c r="BX21" i="84"/>
  <c r="BM22" i="84"/>
  <c r="BX22" i="84"/>
  <c r="BM23" i="84"/>
  <c r="BX23" i="84"/>
  <c r="BM24" i="84"/>
  <c r="BX24" i="84"/>
  <c r="BM25" i="84"/>
  <c r="BX25" i="84"/>
  <c r="BM26" i="84"/>
  <c r="BX26" i="84"/>
  <c r="BM27" i="84"/>
  <c r="BX27" i="84"/>
  <c r="BM28" i="84"/>
  <c r="BX28" i="84"/>
  <c r="BM29" i="84"/>
  <c r="BX29" i="84"/>
  <c r="BM30" i="84"/>
  <c r="BX30" i="84"/>
  <c r="BM31" i="84"/>
  <c r="BX31" i="84"/>
  <c r="BM32" i="84"/>
  <c r="BX32" i="84"/>
  <c r="BM33" i="84"/>
  <c r="BX33" i="84"/>
  <c r="BM34" i="84"/>
  <c r="BX34" i="84"/>
  <c r="BM35" i="84"/>
  <c r="BX35" i="84"/>
  <c r="BM36" i="84"/>
  <c r="BX36" i="84"/>
  <c r="BM37" i="84"/>
  <c r="BX37" i="84"/>
  <c r="BM38" i="84"/>
  <c r="BX38" i="84"/>
  <c r="BM39" i="84"/>
  <c r="BX39" i="84"/>
  <c r="BM40" i="84"/>
  <c r="BX40" i="84"/>
  <c r="BM41" i="84"/>
  <c r="BX41" i="84"/>
  <c r="BM42" i="84"/>
  <c r="BX42" i="84"/>
  <c r="BM43" i="84"/>
  <c r="BX43" i="84"/>
  <c r="BM44" i="84"/>
  <c r="BX44" i="84"/>
  <c r="BM45" i="84"/>
  <c r="BX45" i="84"/>
  <c r="BM46" i="84"/>
  <c r="BX46" i="84"/>
  <c r="BM47" i="84"/>
  <c r="BX47" i="84"/>
  <c r="BM48" i="84"/>
  <c r="BX48" i="84"/>
  <c r="BM49" i="84"/>
  <c r="BX49" i="84"/>
  <c r="BM50" i="84"/>
  <c r="BX50" i="84"/>
  <c r="BM51" i="84"/>
  <c r="BX51" i="84"/>
  <c r="BM52" i="84"/>
  <c r="BX52" i="84"/>
  <c r="BM53" i="84"/>
  <c r="BX53" i="84"/>
  <c r="BM54" i="84"/>
  <c r="BX54" i="84"/>
  <c r="BM55" i="84"/>
  <c r="BX55" i="84"/>
  <c r="BM56" i="84"/>
  <c r="BX56" i="84"/>
  <c r="BM57" i="84"/>
  <c r="BX57" i="84"/>
  <c r="BM58" i="84"/>
  <c r="BX58" i="84"/>
  <c r="BM59" i="84"/>
  <c r="BX59" i="84"/>
  <c r="BM60" i="84"/>
  <c r="BX60" i="84"/>
  <c r="BM61" i="84"/>
  <c r="BX61" i="84"/>
  <c r="BM62" i="84"/>
  <c r="BX62" i="84"/>
  <c r="BM63" i="84"/>
  <c r="BX63" i="84"/>
  <c r="BM64" i="84"/>
  <c r="BX64" i="84"/>
  <c r="BM65" i="84"/>
  <c r="BX65" i="84"/>
  <c r="BM66" i="84"/>
  <c r="BX66" i="84"/>
  <c r="BM67" i="84"/>
  <c r="BX67" i="84"/>
  <c r="BM68" i="84"/>
  <c r="BX68" i="84"/>
  <c r="BM69" i="84"/>
  <c r="BX69" i="84"/>
  <c r="BM70" i="84"/>
  <c r="BX70" i="84"/>
  <c r="BM71" i="84"/>
  <c r="BX71" i="84"/>
  <c r="BM72" i="84"/>
  <c r="BX72" i="84"/>
  <c r="BM73" i="84"/>
  <c r="BX73" i="84"/>
  <c r="BM74" i="84"/>
  <c r="BX74" i="84"/>
  <c r="BM75" i="84"/>
  <c r="BX75" i="84"/>
  <c r="BM76" i="84"/>
  <c r="BX76" i="84"/>
  <c r="BM77" i="84"/>
  <c r="BX77" i="84"/>
  <c r="BM78" i="84"/>
  <c r="BX78" i="84"/>
  <c r="BM79" i="84"/>
  <c r="BX79" i="84"/>
  <c r="BM80" i="84"/>
  <c r="BX80" i="84"/>
  <c r="BM81" i="84"/>
  <c r="BX81" i="84"/>
  <c r="BM82" i="84"/>
  <c r="BX82" i="84"/>
  <c r="BM83" i="84"/>
  <c r="BX83" i="84"/>
  <c r="BM84" i="84"/>
  <c r="BX84" i="84"/>
  <c r="BM85" i="84"/>
  <c r="BX85" i="84"/>
  <c r="BM86" i="84"/>
  <c r="BX86" i="84"/>
  <c r="BM87" i="84"/>
  <c r="BX87" i="84"/>
  <c r="BM88" i="84"/>
  <c r="BX88" i="84"/>
  <c r="BM89" i="84"/>
  <c r="BX89" i="84"/>
  <c r="BM90" i="84"/>
  <c r="BX90" i="84"/>
  <c r="BM91" i="84"/>
  <c r="BX91" i="84"/>
  <c r="BM92" i="84"/>
  <c r="BX92" i="84"/>
  <c r="BM93" i="84"/>
  <c r="BX93" i="84"/>
  <c r="BM94" i="84"/>
  <c r="BX94" i="84"/>
  <c r="BM95" i="84"/>
  <c r="BX95" i="84"/>
  <c r="BM96" i="84"/>
  <c r="BX96" i="84"/>
  <c r="BM97" i="84"/>
  <c r="BX97" i="84"/>
  <c r="BM98" i="84"/>
  <c r="BX98" i="84"/>
  <c r="BM99" i="84"/>
  <c r="BX99" i="84"/>
  <c r="BM100" i="84"/>
  <c r="BX100" i="84"/>
  <c r="BM101" i="84"/>
  <c r="BX101" i="84"/>
  <c r="BM102" i="84"/>
  <c r="BX102" i="84"/>
  <c r="BM103" i="84"/>
  <c r="BX103" i="84"/>
  <c r="BM104" i="84"/>
  <c r="BX104" i="84"/>
  <c r="BM105" i="84"/>
  <c r="BX105" i="84"/>
  <c r="BM106" i="84"/>
  <c r="BX106" i="84"/>
  <c r="BM107" i="84"/>
  <c r="BX107" i="84"/>
  <c r="BM108" i="84"/>
  <c r="BX108" i="84"/>
  <c r="BM109" i="84"/>
  <c r="BX109" i="84"/>
  <c r="BM110" i="84"/>
  <c r="BX110" i="84"/>
  <c r="BM111" i="84"/>
  <c r="BX111" i="84"/>
  <c r="BM112" i="84"/>
  <c r="BX112" i="84"/>
  <c r="BM113" i="84"/>
  <c r="BX113" i="84"/>
  <c r="BM114" i="84"/>
  <c r="BX114" i="84"/>
  <c r="BM115" i="84"/>
  <c r="BX115" i="84"/>
  <c r="BM116" i="84"/>
  <c r="BX116" i="84"/>
  <c r="BM117" i="84"/>
  <c r="BX117" i="84"/>
  <c r="BM118" i="84"/>
  <c r="BX118" i="84"/>
  <c r="BM119" i="84"/>
  <c r="BX119" i="84"/>
  <c r="BM120" i="84"/>
  <c r="BX120" i="84"/>
  <c r="BM121" i="84"/>
  <c r="BX121" i="84"/>
  <c r="BM122" i="84"/>
  <c r="BX122" i="84"/>
  <c r="BM123" i="84"/>
  <c r="BX123" i="84"/>
  <c r="BM124" i="84"/>
  <c r="BX124" i="84"/>
  <c r="BM125" i="84"/>
  <c r="BX125" i="84"/>
  <c r="BM126" i="84"/>
  <c r="BX126" i="84"/>
  <c r="BM127" i="84"/>
  <c r="BX127" i="84"/>
  <c r="BM128" i="84"/>
  <c r="BX128" i="84"/>
  <c r="BM129" i="84"/>
  <c r="BX129" i="84"/>
  <c r="BM130" i="84"/>
  <c r="BX130" i="84"/>
  <c r="BM131" i="84"/>
  <c r="BX131" i="84"/>
  <c r="BM132" i="84"/>
  <c r="BX132" i="84"/>
  <c r="BM133" i="84"/>
  <c r="BX133" i="84"/>
  <c r="BM134" i="84"/>
  <c r="BX134" i="84"/>
  <c r="BM135" i="84"/>
  <c r="BX135" i="84"/>
  <c r="BM136" i="84"/>
  <c r="BX136" i="84"/>
  <c r="BM137" i="84"/>
  <c r="BX137" i="84"/>
  <c r="BM138" i="84"/>
  <c r="BX138" i="84"/>
  <c r="BM139" i="84"/>
  <c r="BX139" i="84"/>
  <c r="BM140" i="84"/>
  <c r="BX140" i="84"/>
  <c r="BM141" i="84"/>
  <c r="BX141" i="84"/>
  <c r="BM142" i="84"/>
  <c r="BX142" i="84"/>
  <c r="BM143" i="84"/>
  <c r="BX143" i="84"/>
  <c r="BM144" i="84"/>
  <c r="BX144" i="84"/>
  <c r="BM145" i="84"/>
  <c r="BX145" i="84"/>
  <c r="BM146" i="84"/>
  <c r="BX146" i="84"/>
  <c r="BM147" i="84"/>
  <c r="BX147" i="84"/>
  <c r="BM148" i="84"/>
  <c r="BX148" i="84"/>
  <c r="BM149" i="84"/>
  <c r="BX149" i="84"/>
  <c r="BM150" i="84"/>
  <c r="BX150" i="84"/>
  <c r="BM151" i="84"/>
  <c r="BX151" i="84"/>
  <c r="BM152" i="84"/>
  <c r="BX152" i="84"/>
  <c r="BM153" i="84"/>
  <c r="BX153" i="84"/>
  <c r="BM154" i="84"/>
  <c r="BX154" i="84"/>
  <c r="BM155" i="84"/>
  <c r="BX155" i="84"/>
  <c r="BM156" i="84"/>
  <c r="BX156" i="84"/>
  <c r="BM157" i="84"/>
  <c r="BX157" i="84"/>
  <c r="BM158" i="84"/>
  <c r="BX158" i="84"/>
  <c r="BM159" i="84"/>
  <c r="BX159" i="84"/>
  <c r="BM160" i="84"/>
  <c r="BX160" i="84"/>
  <c r="BM161" i="84"/>
  <c r="BX161" i="84"/>
  <c r="BM162" i="84"/>
  <c r="BX162" i="84"/>
  <c r="BM163" i="84"/>
  <c r="BX163" i="84"/>
  <c r="BM164" i="84"/>
  <c r="BX164" i="84"/>
  <c r="BM165" i="84"/>
  <c r="BX165" i="84"/>
  <c r="BM166" i="84"/>
  <c r="BX166" i="84"/>
  <c r="BM167" i="84"/>
  <c r="BX167" i="84"/>
  <c r="BM168" i="84"/>
  <c r="BX168" i="84"/>
  <c r="BM169" i="84"/>
  <c r="BX169" i="84"/>
  <c r="BM170" i="84"/>
  <c r="BX170" i="84"/>
  <c r="BM171" i="84"/>
  <c r="BX171" i="84"/>
  <c r="BM172" i="84"/>
  <c r="BX172" i="84"/>
  <c r="BM173" i="84"/>
  <c r="BX173" i="84"/>
  <c r="BM174" i="84"/>
  <c r="BX174" i="84"/>
  <c r="BM175" i="84"/>
  <c r="BX175" i="84"/>
  <c r="BM176" i="84"/>
  <c r="BX176" i="84"/>
  <c r="BM177" i="84"/>
  <c r="BX177" i="84"/>
  <c r="BM178" i="84"/>
  <c r="BX178" i="84"/>
  <c r="BM179" i="84"/>
  <c r="BX179" i="84"/>
  <c r="BM180" i="84"/>
  <c r="BX180" i="84"/>
  <c r="BM181" i="84"/>
  <c r="BX181" i="84"/>
  <c r="BM182" i="84"/>
  <c r="BX182" i="84"/>
  <c r="BM183" i="84"/>
  <c r="BX183" i="84"/>
  <c r="BM184" i="84"/>
  <c r="BX184" i="84"/>
  <c r="BM185" i="84"/>
  <c r="BX185" i="84"/>
  <c r="BM186" i="84"/>
  <c r="BX186" i="84"/>
  <c r="BM187" i="84"/>
  <c r="BX187" i="84"/>
  <c r="BM188" i="84"/>
  <c r="BX188" i="84"/>
  <c r="BM189" i="84"/>
  <c r="BX189" i="84"/>
  <c r="BM190" i="84"/>
  <c r="BX190" i="84"/>
  <c r="BM191" i="84"/>
  <c r="BX191" i="84"/>
  <c r="BM192" i="84"/>
  <c r="BX192" i="84"/>
  <c r="BM193" i="84"/>
  <c r="BX193" i="84"/>
  <c r="BM194" i="84"/>
  <c r="BX194" i="84"/>
  <c r="BM195" i="84"/>
  <c r="BX195" i="84"/>
  <c r="BM196" i="84"/>
  <c r="BX196" i="84"/>
  <c r="BM197" i="84"/>
  <c r="BX197" i="84"/>
  <c r="BM198" i="84"/>
  <c r="BX198" i="84"/>
  <c r="BM199" i="84"/>
  <c r="BX199" i="84"/>
  <c r="BM200" i="84"/>
  <c r="BX200" i="84"/>
  <c r="BM201" i="84"/>
  <c r="BX201" i="84"/>
  <c r="BM202" i="84"/>
  <c r="BX202" i="84"/>
  <c r="BM203" i="84"/>
  <c r="BX203" i="84"/>
  <c r="BM204" i="84"/>
  <c r="BX204" i="84"/>
  <c r="BM205" i="84"/>
  <c r="BX205" i="84"/>
  <c r="BM206" i="84"/>
  <c r="BX206" i="84"/>
  <c r="BM207" i="84"/>
  <c r="BX207" i="84"/>
  <c r="BM208" i="84"/>
  <c r="BX208" i="84"/>
  <c r="BM209" i="84"/>
  <c r="BX209" i="84"/>
  <c r="BM210" i="84"/>
  <c r="BX210" i="84"/>
  <c r="BM211" i="84"/>
  <c r="BX211" i="84"/>
  <c r="BM212" i="84"/>
  <c r="BX212" i="84"/>
  <c r="BM213" i="84"/>
  <c r="BX213" i="84"/>
  <c r="BM214" i="84"/>
  <c r="BX214" i="84"/>
  <c r="BM215" i="84"/>
  <c r="BX215" i="84"/>
  <c r="BM216" i="84"/>
  <c r="BX216" i="84"/>
  <c r="BM217" i="84"/>
  <c r="BX217" i="84"/>
  <c r="BM218" i="84"/>
  <c r="BX218" i="84"/>
  <c r="BM219" i="84"/>
  <c r="BX219" i="84"/>
  <c r="BM220" i="84"/>
  <c r="BX220" i="84"/>
  <c r="BM221" i="84"/>
  <c r="BX221" i="84"/>
  <c r="BM222" i="84"/>
  <c r="BX222" i="84"/>
  <c r="BM223" i="84"/>
  <c r="BX223" i="84"/>
  <c r="BM224" i="84"/>
  <c r="BX224" i="84"/>
  <c r="BM225" i="84"/>
  <c r="BX225" i="84"/>
  <c r="BM226" i="84"/>
  <c r="BX226" i="84"/>
  <c r="BM227" i="84"/>
  <c r="BX227" i="84"/>
  <c r="BM228" i="84"/>
  <c r="BX228" i="84"/>
  <c r="BM229" i="84"/>
  <c r="BX229" i="84"/>
  <c r="BM230" i="84"/>
  <c r="BX230" i="84"/>
  <c r="BM231" i="84"/>
  <c r="BX231" i="84"/>
  <c r="BM232" i="84"/>
  <c r="BX232" i="84"/>
  <c r="BM233" i="84"/>
  <c r="BX233" i="84"/>
  <c r="BM234" i="84"/>
  <c r="BX234" i="84"/>
  <c r="BM235" i="84"/>
  <c r="BX235" i="84"/>
  <c r="BM236" i="84"/>
  <c r="BX236" i="84"/>
  <c r="BM237" i="84"/>
  <c r="BX237" i="84"/>
  <c r="BM238" i="84"/>
  <c r="BX238" i="84"/>
  <c r="BM239" i="84"/>
  <c r="BX239" i="84"/>
  <c r="BM240" i="84"/>
  <c r="BX240" i="84"/>
  <c r="BM241" i="84"/>
  <c r="BX241" i="84"/>
  <c r="BM242" i="84"/>
  <c r="BX242" i="84"/>
  <c r="BM243" i="84"/>
  <c r="BX243" i="84"/>
  <c r="BM244" i="84"/>
  <c r="BX244" i="84"/>
  <c r="BM245" i="84"/>
  <c r="BX245" i="84"/>
  <c r="BM246" i="84"/>
  <c r="BX246" i="84"/>
  <c r="BM247" i="84"/>
  <c r="BX247" i="84"/>
  <c r="BM248" i="84"/>
  <c r="BX248" i="84"/>
  <c r="BM249" i="84"/>
  <c r="BX249" i="84"/>
  <c r="BM250" i="84"/>
  <c r="BX250" i="84"/>
  <c r="BM251" i="84"/>
  <c r="BX251" i="84"/>
  <c r="BM252" i="84"/>
  <c r="BX252" i="84"/>
  <c r="BM253" i="84"/>
  <c r="BX253" i="84"/>
  <c r="BM254" i="84"/>
  <c r="BX254" i="84"/>
  <c r="BM255" i="84"/>
  <c r="BX255" i="84"/>
  <c r="BM256" i="84"/>
  <c r="BX256" i="84"/>
  <c r="BM257" i="84"/>
  <c r="BX257" i="84"/>
  <c r="BM258" i="84"/>
  <c r="BX258" i="84"/>
  <c r="BM259" i="84"/>
  <c r="BX259" i="84"/>
  <c r="BM260" i="84"/>
  <c r="BX260" i="84"/>
  <c r="BM261" i="84"/>
  <c r="BX261" i="84"/>
  <c r="BM262" i="84"/>
  <c r="BX262" i="84"/>
  <c r="BM263" i="84"/>
  <c r="BX263" i="84"/>
  <c r="BM264" i="84"/>
  <c r="BX264" i="84"/>
  <c r="BM265" i="84"/>
  <c r="BX265" i="84"/>
  <c r="BM266" i="84"/>
  <c r="BX266" i="84"/>
  <c r="BM267" i="84"/>
  <c r="BX267" i="84"/>
  <c r="BM268" i="84"/>
  <c r="BX268" i="84"/>
  <c r="BM269" i="84"/>
  <c r="BX269" i="84"/>
  <c r="BM270" i="84"/>
  <c r="BX270" i="84"/>
  <c r="BM271" i="84"/>
  <c r="BX271" i="84"/>
  <c r="BM272" i="84"/>
  <c r="BX272" i="84"/>
  <c r="BM273" i="84"/>
  <c r="BX273" i="84"/>
  <c r="BM274" i="84"/>
  <c r="BX274" i="84"/>
  <c r="BM275" i="84"/>
  <c r="BX275" i="84"/>
  <c r="BM276" i="84"/>
  <c r="BX276" i="84"/>
  <c r="BM277" i="84"/>
  <c r="BX277" i="84"/>
  <c r="BM278" i="84"/>
  <c r="BX278" i="84"/>
  <c r="BM279" i="84"/>
  <c r="BX279" i="84"/>
  <c r="BM280" i="84"/>
  <c r="BX280" i="84"/>
  <c r="BM281" i="84"/>
  <c r="BX281" i="84"/>
  <c r="BM282" i="84"/>
  <c r="BX282" i="84"/>
  <c r="BM283" i="84"/>
  <c r="BX283" i="84"/>
  <c r="BM284" i="84"/>
  <c r="BX284" i="84"/>
  <c r="BM285" i="84"/>
  <c r="BX285" i="84"/>
  <c r="BM286" i="84"/>
  <c r="BX286" i="84"/>
  <c r="BM287" i="84"/>
  <c r="BX287" i="84"/>
  <c r="BM288" i="84"/>
  <c r="BX288" i="84"/>
  <c r="BM289" i="84"/>
  <c r="BX289" i="84"/>
  <c r="BM290" i="84"/>
  <c r="BX290" i="84"/>
  <c r="BM291" i="84"/>
  <c r="BX291" i="84"/>
  <c r="BM292" i="84"/>
  <c r="BX292" i="84"/>
  <c r="BM293" i="84"/>
  <c r="BX293" i="84"/>
  <c r="BM294" i="84"/>
  <c r="BX294" i="84"/>
  <c r="BM295" i="84"/>
  <c r="BX295" i="84"/>
  <c r="BM296" i="84"/>
  <c r="BX296" i="84"/>
  <c r="BM297" i="84"/>
  <c r="BX297" i="84"/>
  <c r="BM298" i="84"/>
  <c r="BX298" i="84"/>
  <c r="BM299" i="84"/>
  <c r="BX299" i="84"/>
  <c r="BM300" i="84"/>
  <c r="BX300" i="84"/>
  <c r="BM301" i="84"/>
  <c r="BX301" i="84"/>
  <c r="BM302" i="84"/>
  <c r="BX302" i="84"/>
  <c r="BM303" i="84"/>
  <c r="BX303" i="84"/>
  <c r="BM304" i="84"/>
  <c r="BX304" i="84"/>
  <c r="BM305" i="84"/>
  <c r="BX305" i="84"/>
  <c r="BM306" i="84"/>
  <c r="BX306" i="84"/>
  <c r="BM307" i="84"/>
  <c r="BX307" i="84"/>
  <c r="BM308" i="84"/>
  <c r="BX308" i="84"/>
  <c r="BM309" i="84"/>
  <c r="BX309" i="84"/>
  <c r="BM310" i="84"/>
  <c r="BX310" i="84"/>
  <c r="BM311" i="84"/>
  <c r="BX311" i="84"/>
  <c r="BM312" i="84"/>
  <c r="BX312" i="84"/>
  <c r="BM313" i="84"/>
  <c r="BX313" i="84"/>
  <c r="BM314" i="84"/>
  <c r="BX314" i="84"/>
  <c r="BM315" i="84"/>
  <c r="BX315" i="84"/>
  <c r="BM316" i="84"/>
  <c r="BX316" i="84"/>
  <c r="BM317" i="84"/>
  <c r="BX317" i="84"/>
  <c r="BM318" i="84"/>
  <c r="BX318" i="84"/>
  <c r="BM319" i="84"/>
  <c r="BX319" i="84"/>
  <c r="BM320" i="84"/>
  <c r="BX320" i="84"/>
  <c r="BM321" i="84"/>
  <c r="BX321" i="84"/>
  <c r="BM322" i="84"/>
  <c r="BX322" i="84"/>
  <c r="BM323" i="84"/>
  <c r="BX323" i="84"/>
  <c r="BM324" i="84"/>
  <c r="BX324" i="84"/>
  <c r="BM325" i="84"/>
  <c r="BX325" i="84"/>
  <c r="BM326" i="84"/>
  <c r="BX326" i="84"/>
  <c r="BM327" i="84"/>
  <c r="BX327" i="84"/>
  <c r="BM328" i="84"/>
  <c r="BX328" i="84"/>
  <c r="BM329" i="84"/>
  <c r="BX329" i="84"/>
  <c r="BM330" i="84"/>
  <c r="BX330" i="84"/>
  <c r="BM331" i="84"/>
  <c r="BX331" i="84"/>
  <c r="BM332" i="84"/>
  <c r="BX332" i="84"/>
  <c r="BM333" i="84"/>
  <c r="BX333" i="84"/>
  <c r="BM334" i="84"/>
  <c r="BX334" i="84"/>
  <c r="BM335" i="84"/>
  <c r="BX335" i="84"/>
  <c r="BM336" i="84"/>
  <c r="BX336" i="84"/>
  <c r="BM337" i="84"/>
  <c r="BX337" i="84"/>
  <c r="BM338" i="84"/>
  <c r="BX338" i="84"/>
  <c r="BM339" i="84"/>
  <c r="BX339" i="84"/>
  <c r="BM340" i="84"/>
  <c r="BX340" i="84"/>
  <c r="BM341" i="84"/>
  <c r="BX341" i="84"/>
  <c r="BM342" i="84"/>
  <c r="BX342" i="84"/>
  <c r="BM343" i="84"/>
  <c r="BX343" i="84"/>
  <c r="BM344" i="84"/>
  <c r="BX344" i="84"/>
  <c r="BM345" i="84"/>
  <c r="BX345" i="84"/>
  <c r="BM346" i="84"/>
  <c r="BX346" i="84"/>
  <c r="BM347" i="84"/>
  <c r="BX347" i="84"/>
  <c r="BM348" i="84"/>
  <c r="BX348" i="84"/>
  <c r="BM349" i="84"/>
  <c r="BX349" i="84"/>
  <c r="BM350" i="84"/>
  <c r="BX350" i="84"/>
  <c r="BM351" i="84"/>
  <c r="BX351" i="84"/>
  <c r="BM352" i="84"/>
  <c r="BX352" i="84"/>
  <c r="BM353" i="84"/>
  <c r="BX353" i="84"/>
  <c r="BM354" i="84"/>
  <c r="BX354" i="84"/>
  <c r="BM355" i="84"/>
  <c r="BX355" i="84"/>
  <c r="BM356" i="84"/>
  <c r="BX356" i="84"/>
  <c r="BM357" i="84"/>
  <c r="BX357" i="84"/>
  <c r="BM358" i="84"/>
  <c r="BX358" i="84"/>
  <c r="BM359" i="84"/>
  <c r="BX359" i="84"/>
  <c r="BM360" i="84"/>
  <c r="BX360" i="84"/>
  <c r="BM361" i="84"/>
  <c r="BX361" i="84"/>
  <c r="BM362" i="84"/>
  <c r="BX362" i="84"/>
  <c r="BM363" i="84"/>
  <c r="BX363" i="84"/>
  <c r="BM364" i="84"/>
  <c r="BX364" i="84"/>
  <c r="BM365" i="84"/>
  <c r="BX365" i="84"/>
  <c r="BM366" i="84"/>
  <c r="BX366" i="84"/>
  <c r="BM367" i="84"/>
  <c r="BX367" i="84"/>
  <c r="BM368" i="84"/>
  <c r="BX368" i="84"/>
  <c r="BM369" i="84"/>
  <c r="BX369" i="84"/>
  <c r="BM370" i="84"/>
  <c r="BX370" i="84"/>
  <c r="BM371" i="84"/>
  <c r="BX371" i="84"/>
  <c r="BM372" i="84"/>
  <c r="BX372" i="84"/>
  <c r="BM373" i="84"/>
  <c r="BX373" i="84"/>
  <c r="BM374" i="84"/>
  <c r="BX374" i="84"/>
  <c r="BM375" i="84"/>
  <c r="BX375" i="84"/>
  <c r="BM376" i="84"/>
  <c r="BX376" i="84"/>
  <c r="BM377" i="84"/>
  <c r="BX377" i="84"/>
  <c r="BM378" i="84"/>
  <c r="BX378" i="84"/>
  <c r="BM379" i="84"/>
  <c r="BX379" i="84"/>
  <c r="BM380" i="84"/>
  <c r="BX380" i="84"/>
  <c r="BM381" i="84"/>
  <c r="BX381" i="84"/>
  <c r="BM382" i="84"/>
  <c r="BX382" i="84"/>
  <c r="BM383" i="84"/>
  <c r="BX383" i="84"/>
  <c r="BM384" i="84"/>
  <c r="BX384" i="84"/>
  <c r="BM385" i="84"/>
  <c r="BX385" i="84"/>
  <c r="BM386" i="84"/>
  <c r="BX386" i="84"/>
  <c r="BM387" i="84"/>
  <c r="BX387" i="84"/>
  <c r="BM388" i="84"/>
  <c r="BX388" i="84"/>
  <c r="BM389" i="84"/>
  <c r="BX389" i="84"/>
  <c r="BM390" i="84"/>
  <c r="BX390" i="84"/>
  <c r="BM391" i="84"/>
  <c r="BX391" i="84"/>
  <c r="BM392" i="84"/>
  <c r="BX392" i="84"/>
  <c r="BM393" i="84"/>
  <c r="BX393" i="84"/>
  <c r="BM394" i="84"/>
  <c r="BX394" i="84"/>
  <c r="BM395" i="84"/>
  <c r="BX395" i="84"/>
  <c r="BM396" i="84"/>
  <c r="BX396" i="84"/>
  <c r="BM397" i="84"/>
  <c r="BX397" i="84"/>
  <c r="BM398" i="84"/>
  <c r="BX398" i="84"/>
  <c r="BM399" i="84"/>
  <c r="BX399" i="84"/>
  <c r="BM400" i="84"/>
  <c r="BX400" i="84"/>
  <c r="BM401" i="84"/>
  <c r="BX401" i="84"/>
  <c r="BM402" i="84"/>
  <c r="BX402" i="84"/>
  <c r="BM403" i="84"/>
  <c r="BX403" i="84"/>
  <c r="BM404" i="84"/>
  <c r="BX404" i="84"/>
  <c r="BM405" i="84"/>
  <c r="BX405" i="84"/>
  <c r="BM406" i="84"/>
  <c r="BX406" i="84"/>
  <c r="BM407" i="84"/>
  <c r="BX407" i="84"/>
  <c r="BM408" i="84"/>
  <c r="BX408" i="84"/>
  <c r="BM409" i="84"/>
  <c r="BX409" i="84"/>
  <c r="BM410" i="84"/>
  <c r="BX410" i="84"/>
  <c r="BM411" i="84"/>
  <c r="BX411" i="84"/>
  <c r="BM412" i="84"/>
  <c r="BX412" i="84"/>
  <c r="BM413" i="84"/>
  <c r="BX413" i="84"/>
  <c r="BM414" i="84"/>
  <c r="BX414" i="84"/>
  <c r="BM415" i="84"/>
  <c r="BX415" i="84"/>
  <c r="BM416" i="84"/>
  <c r="BX416" i="84"/>
  <c r="BM417" i="84"/>
  <c r="BX417" i="84"/>
  <c r="BM418" i="84"/>
  <c r="BX418" i="84"/>
  <c r="BM419" i="84"/>
  <c r="BX419" i="84"/>
  <c r="BM420" i="84"/>
  <c r="BX420" i="84"/>
  <c r="BM421" i="84"/>
  <c r="BX421" i="84"/>
  <c r="BM422" i="84"/>
  <c r="BX422" i="84"/>
  <c r="BM423" i="84"/>
  <c r="BX423" i="84"/>
  <c r="BM424" i="84"/>
  <c r="BX424" i="84"/>
  <c r="BM425" i="84"/>
  <c r="BX425" i="84"/>
  <c r="BM426" i="84"/>
  <c r="BX426" i="84"/>
  <c r="BM427" i="84"/>
  <c r="BX427" i="84"/>
  <c r="BM428" i="84"/>
  <c r="BX428" i="84"/>
  <c r="BM429" i="84"/>
  <c r="BX429" i="84"/>
  <c r="BM430" i="84"/>
  <c r="BX430" i="84"/>
  <c r="BM431" i="84"/>
  <c r="BX431" i="84"/>
  <c r="BM432" i="84"/>
  <c r="BX432" i="84"/>
  <c r="BM433" i="84"/>
  <c r="BX433" i="84"/>
  <c r="BM434" i="84"/>
  <c r="BX434" i="84"/>
  <c r="BM435" i="84"/>
  <c r="BX435" i="84"/>
  <c r="BM436" i="84"/>
  <c r="BX436" i="84"/>
  <c r="BM437" i="84"/>
  <c r="BX437" i="84"/>
  <c r="BM438" i="84"/>
  <c r="BX438" i="84"/>
  <c r="BM439" i="84"/>
  <c r="BX439" i="84"/>
  <c r="BM440" i="84"/>
  <c r="BX440" i="84"/>
  <c r="BM441" i="84"/>
  <c r="BX441" i="84"/>
  <c r="BM442" i="84"/>
  <c r="BX442" i="84"/>
  <c r="BM443" i="84"/>
  <c r="BX443" i="84"/>
  <c r="BM444" i="84"/>
  <c r="BX444" i="84"/>
  <c r="BM445" i="84"/>
  <c r="BX445" i="84"/>
  <c r="BM446" i="84"/>
  <c r="BX446" i="84"/>
  <c r="BM447" i="84"/>
  <c r="BX447" i="84"/>
  <c r="BM448" i="84"/>
  <c r="BX448" i="84"/>
  <c r="BM449" i="84"/>
  <c r="BX449" i="84"/>
  <c r="BM450" i="84"/>
  <c r="BX450" i="84"/>
  <c r="BM451" i="84"/>
  <c r="BX451" i="84"/>
  <c r="BM452" i="84"/>
  <c r="BX452" i="84"/>
  <c r="BM453" i="84"/>
  <c r="BX453" i="84"/>
  <c r="BM454" i="84"/>
  <c r="BX454" i="84"/>
  <c r="BM455" i="84"/>
  <c r="BX455" i="84"/>
  <c r="BM456" i="84"/>
  <c r="BX456" i="84"/>
  <c r="BM457" i="84"/>
  <c r="BX457" i="84"/>
  <c r="BM458" i="84"/>
  <c r="BX458" i="84"/>
  <c r="BM459" i="84"/>
  <c r="BX459" i="84"/>
  <c r="BM460" i="84"/>
  <c r="BX460" i="84"/>
  <c r="BM461" i="84"/>
  <c r="BX461" i="84"/>
  <c r="BM462" i="84"/>
  <c r="BX462" i="84"/>
  <c r="BM463" i="84"/>
  <c r="BX463" i="84"/>
  <c r="BM464" i="84"/>
  <c r="BX464" i="84"/>
  <c r="BM465" i="84"/>
  <c r="BX465" i="84"/>
  <c r="BM466" i="84"/>
  <c r="BX466" i="84"/>
  <c r="BM467" i="84"/>
  <c r="BX467" i="84"/>
  <c r="BM468" i="84"/>
  <c r="BX468" i="84"/>
  <c r="BM469" i="84"/>
  <c r="BX469" i="84"/>
  <c r="BM470" i="84"/>
  <c r="BX470" i="84"/>
  <c r="BM471" i="84"/>
  <c r="BX471" i="84"/>
  <c r="BM472" i="84"/>
  <c r="BX472" i="84"/>
  <c r="BM473" i="84"/>
  <c r="BX473" i="84"/>
  <c r="BM474" i="84"/>
  <c r="BX474" i="84"/>
  <c r="BM475" i="84"/>
  <c r="BX475" i="84"/>
  <c r="BM476" i="84"/>
  <c r="BX476" i="84"/>
  <c r="BM477" i="84"/>
  <c r="BX477" i="84"/>
  <c r="BM478" i="84"/>
  <c r="BX478" i="84"/>
  <c r="BM479" i="84"/>
  <c r="BX479" i="84"/>
  <c r="BM480" i="84"/>
  <c r="BX480" i="84"/>
  <c r="BM481" i="84"/>
  <c r="BX481" i="84"/>
  <c r="BM482" i="84"/>
  <c r="BX482" i="84"/>
  <c r="BM483" i="84"/>
  <c r="BX483" i="84"/>
  <c r="BM484" i="84"/>
  <c r="BX484" i="84"/>
  <c r="BM485" i="84"/>
  <c r="BX485" i="84"/>
  <c r="BM486" i="84"/>
  <c r="BX486" i="84"/>
  <c r="BM487" i="84"/>
  <c r="BX487" i="84"/>
  <c r="BM488" i="84"/>
  <c r="BX488" i="84"/>
  <c r="BM489" i="84"/>
  <c r="BX489" i="84"/>
  <c r="BM490" i="84"/>
  <c r="BX490" i="84"/>
  <c r="BM491" i="84"/>
  <c r="BX491" i="84"/>
  <c r="BM492" i="84"/>
  <c r="BX492" i="84"/>
  <c r="BM493" i="84"/>
  <c r="BX493" i="84"/>
  <c r="BM494" i="84"/>
  <c r="BX494" i="84"/>
  <c r="BM495" i="84"/>
  <c r="BX495" i="84"/>
  <c r="BM496" i="84"/>
  <c r="BX496" i="84"/>
  <c r="BM497" i="84"/>
  <c r="BX497" i="84"/>
  <c r="BM498" i="84"/>
  <c r="BX498" i="84"/>
  <c r="BM499" i="84"/>
  <c r="BX499" i="84"/>
  <c r="BM500" i="84"/>
  <c r="BX500" i="84"/>
  <c r="BM501" i="84"/>
  <c r="BX501" i="84"/>
  <c r="BM502" i="84"/>
  <c r="BX502" i="84"/>
  <c r="BM503" i="84"/>
  <c r="BX503" i="84"/>
  <c r="BM504" i="84"/>
  <c r="BX504" i="84"/>
  <c r="BM505" i="84"/>
  <c r="BX505" i="84"/>
  <c r="BM506" i="84"/>
  <c r="BX506" i="84"/>
  <c r="BM507" i="84"/>
  <c r="BX507" i="84"/>
  <c r="BM508" i="84"/>
  <c r="BX508" i="84"/>
  <c r="BM509" i="84"/>
  <c r="BX509" i="84"/>
  <c r="BM510" i="84"/>
  <c r="BX510" i="84"/>
  <c r="BM511" i="84"/>
  <c r="BX511" i="84"/>
  <c r="BM512" i="84"/>
  <c r="BX512" i="84"/>
  <c r="BM513" i="84"/>
  <c r="BX513" i="84"/>
  <c r="BM514" i="84"/>
  <c r="BX514" i="84"/>
  <c r="BM515" i="84"/>
  <c r="BX515" i="84"/>
  <c r="BM516" i="84"/>
  <c r="BX516" i="84"/>
  <c r="BM517" i="84"/>
  <c r="BX517" i="84"/>
  <c r="BM518" i="84"/>
  <c r="BX518" i="84"/>
  <c r="BM519" i="84"/>
  <c r="BX519" i="84"/>
  <c r="BM520" i="84"/>
  <c r="BX520" i="84"/>
  <c r="BM521" i="84"/>
  <c r="BX521" i="84"/>
  <c r="BM522" i="84"/>
  <c r="BX522" i="84"/>
  <c r="BM523" i="84"/>
  <c r="BX523" i="84"/>
  <c r="BM524" i="84"/>
  <c r="BX524" i="84"/>
  <c r="BM525" i="84"/>
  <c r="BX525" i="84"/>
  <c r="BM526" i="84"/>
  <c r="BX526" i="84"/>
  <c r="BM527" i="84"/>
  <c r="BX527" i="84"/>
  <c r="BM528" i="84"/>
  <c r="BX528" i="84"/>
  <c r="BM529" i="84"/>
  <c r="BX529" i="84"/>
  <c r="BM530" i="84"/>
  <c r="BX530" i="84"/>
  <c r="BM531" i="84"/>
  <c r="BX531" i="84"/>
  <c r="BM532" i="84"/>
  <c r="BX532" i="84"/>
  <c r="BM533" i="84"/>
  <c r="BX533" i="84"/>
  <c r="BM534" i="84"/>
  <c r="BX534" i="84"/>
  <c r="BM535" i="84"/>
  <c r="BX535" i="84"/>
  <c r="BM536" i="84"/>
  <c r="BX536" i="84"/>
  <c r="BM537" i="84"/>
  <c r="BX537" i="84"/>
  <c r="BM538" i="84"/>
  <c r="BX538" i="84"/>
  <c r="BM539" i="84"/>
  <c r="BX539" i="84"/>
  <c r="BM540" i="84"/>
  <c r="BX540" i="84"/>
  <c r="BM541" i="84"/>
  <c r="BX541" i="84"/>
  <c r="BM542" i="84"/>
  <c r="BX542" i="84"/>
  <c r="BM543" i="84"/>
  <c r="BX543" i="84"/>
  <c r="BM544" i="84"/>
  <c r="BX544" i="84"/>
  <c r="BM545" i="84"/>
  <c r="BX545" i="84"/>
  <c r="BM546" i="84"/>
  <c r="BX546" i="84"/>
  <c r="BM547" i="84"/>
  <c r="BX547" i="84"/>
  <c r="BM548" i="84"/>
  <c r="BX548" i="84"/>
  <c r="BM549" i="84"/>
  <c r="BX549" i="84"/>
  <c r="BM550" i="84"/>
  <c r="BX550" i="84"/>
  <c r="BM551" i="84"/>
  <c r="BX551" i="84"/>
  <c r="BM552" i="84"/>
  <c r="BX552" i="84"/>
  <c r="BM553" i="84"/>
  <c r="BM554" i="84"/>
  <c r="BR790" i="84" s="1"/>
  <c r="BX554" i="84"/>
  <c r="BM555" i="84"/>
  <c r="BX555" i="84"/>
  <c r="BM556" i="84"/>
  <c r="BX556" i="84"/>
  <c r="BM557" i="84"/>
  <c r="BX557" i="84"/>
  <c r="BM558" i="84"/>
  <c r="BX558" i="84"/>
  <c r="BM559" i="84"/>
  <c r="BX559" i="84"/>
  <c r="BM560" i="84"/>
  <c r="BX560" i="84"/>
  <c r="BM561" i="84"/>
  <c r="BX561" i="84"/>
  <c r="BM562" i="84"/>
  <c r="BX562" i="84"/>
  <c r="BM563" i="84"/>
  <c r="BX563" i="84"/>
  <c r="BM564" i="84"/>
  <c r="BX564" i="84"/>
  <c r="BM565" i="84"/>
  <c r="BX565" i="84"/>
  <c r="BM566" i="84"/>
  <c r="BX566" i="84"/>
  <c r="BM567" i="84"/>
  <c r="BX567" i="84"/>
  <c r="BM568" i="84"/>
  <c r="BX568" i="84"/>
  <c r="BM569" i="84"/>
  <c r="BX569" i="84"/>
  <c r="BM570" i="84"/>
  <c r="BX570" i="84"/>
  <c r="BM571" i="84"/>
  <c r="BX571" i="84"/>
  <c r="BM572" i="84"/>
  <c r="BX572" i="84"/>
  <c r="BM573" i="84"/>
  <c r="BX573" i="84"/>
  <c r="BX574" i="84"/>
  <c r="DF575" i="84"/>
  <c r="DQ575" i="84"/>
  <c r="DF576" i="84"/>
  <c r="DQ576" i="84"/>
  <c r="DF577" i="84"/>
  <c r="DQ577" i="84"/>
  <c r="DF578" i="84"/>
  <c r="DQ578" i="84"/>
  <c r="DF579" i="84"/>
  <c r="DQ579" i="84"/>
  <c r="DF580" i="84"/>
  <c r="DQ580" i="84"/>
  <c r="DF581" i="84"/>
  <c r="DQ581" i="84"/>
  <c r="DF582" i="84"/>
  <c r="DQ582" i="84"/>
  <c r="DF583" i="84"/>
  <c r="DQ583" i="84"/>
  <c r="DF584" i="84"/>
  <c r="DQ584" i="84"/>
  <c r="CT585" i="84"/>
  <c r="BS597" i="84"/>
  <c r="BM588" i="84"/>
  <c r="BM589" i="84"/>
  <c r="BM590" i="84"/>
  <c r="BM591" i="84"/>
  <c r="BM592" i="84"/>
  <c r="BM593" i="84"/>
  <c r="BM594" i="84"/>
  <c r="BM595" i="84"/>
  <c r="BX595" i="84"/>
  <c r="BM596" i="84"/>
  <c r="BX596" i="84"/>
  <c r="BM597" i="84"/>
  <c r="BX597" i="84"/>
  <c r="BM598" i="84"/>
  <c r="BX598" i="84"/>
  <c r="BM599" i="84"/>
  <c r="BX599" i="84"/>
  <c r="BM600" i="84"/>
  <c r="BX600" i="84"/>
  <c r="BM601" i="84"/>
  <c r="BX601" i="84"/>
  <c r="BM602" i="84"/>
  <c r="BX602" i="84"/>
  <c r="BM603" i="84"/>
  <c r="BX603" i="84"/>
  <c r="BM604" i="84"/>
  <c r="BX604" i="84"/>
  <c r="BM605" i="84"/>
  <c r="BX605" i="84"/>
  <c r="BM606" i="84"/>
  <c r="BX606" i="84"/>
  <c r="BM607" i="84"/>
  <c r="BX607" i="84"/>
  <c r="BM608" i="84"/>
  <c r="BX608" i="84"/>
  <c r="BM609" i="84"/>
  <c r="BX609" i="84"/>
  <c r="BM610" i="84"/>
  <c r="BX610" i="84"/>
  <c r="BM611" i="84"/>
  <c r="BX611" i="84"/>
  <c r="BM612" i="84"/>
  <c r="BX612" i="84"/>
  <c r="BM613" i="84"/>
  <c r="BX613" i="84"/>
  <c r="BM614" i="84"/>
  <c r="BX614" i="84"/>
  <c r="BM615" i="84"/>
  <c r="BX615" i="84"/>
  <c r="BM616" i="84"/>
  <c r="BX616" i="84"/>
  <c r="BM617" i="84"/>
  <c r="BX617" i="84"/>
  <c r="BM618" i="84"/>
  <c r="BX618" i="84"/>
  <c r="BM619" i="84"/>
  <c r="BX619" i="84"/>
  <c r="BM620" i="84"/>
  <c r="BX620" i="84"/>
  <c r="BM621" i="84"/>
  <c r="BX621" i="84"/>
  <c r="BM622" i="84"/>
  <c r="BX622" i="84"/>
  <c r="BM623" i="84"/>
  <c r="BX623" i="84"/>
  <c r="BM624" i="84"/>
  <c r="BX624" i="84"/>
  <c r="BM625" i="84"/>
  <c r="BX625" i="84"/>
  <c r="BM626" i="84"/>
  <c r="BX626" i="84"/>
  <c r="BM627" i="84"/>
  <c r="BX627" i="84"/>
  <c r="BM628" i="84"/>
  <c r="BX628" i="84"/>
  <c r="BM629" i="84"/>
  <c r="BX629" i="84"/>
  <c r="BM630" i="84"/>
  <c r="BX630" i="84"/>
  <c r="BM631" i="84"/>
  <c r="BX631" i="84"/>
  <c r="BM632" i="84"/>
  <c r="BX632" i="84"/>
  <c r="BM633" i="84"/>
  <c r="BX633" i="84"/>
  <c r="BM634" i="84"/>
  <c r="BX634" i="84"/>
  <c r="BM635" i="84"/>
  <c r="BX635" i="84"/>
  <c r="BM636" i="84"/>
  <c r="BX636" i="84"/>
  <c r="BM637" i="84"/>
  <c r="BX637" i="84"/>
  <c r="BM638" i="84"/>
  <c r="BX638" i="84"/>
  <c r="BM639" i="84"/>
  <c r="BX639" i="84"/>
  <c r="BM640" i="84"/>
  <c r="BX640" i="84"/>
  <c r="BM641" i="84"/>
  <c r="BX641" i="84"/>
  <c r="BM642" i="84"/>
  <c r="BX642" i="84"/>
  <c r="BM643" i="84"/>
  <c r="BX643" i="84"/>
  <c r="BM644" i="84"/>
  <c r="BX644" i="84"/>
  <c r="BM645" i="84"/>
  <c r="BX645" i="84"/>
  <c r="BM646" i="84"/>
  <c r="BX646" i="84"/>
  <c r="BM647" i="84"/>
  <c r="BX647" i="84"/>
  <c r="BM648" i="84"/>
  <c r="BX648" i="84"/>
  <c r="BM649" i="84"/>
  <c r="BX649" i="84"/>
  <c r="BM650" i="84"/>
  <c r="BX650" i="84"/>
  <c r="BM651" i="84"/>
  <c r="BX651" i="84"/>
  <c r="BM652" i="84"/>
  <c r="BX652" i="84"/>
  <c r="BM653" i="84"/>
  <c r="BX653" i="84"/>
  <c r="BM654" i="84"/>
  <c r="BX654" i="84"/>
  <c r="BM655" i="84"/>
  <c r="BX655" i="84"/>
  <c r="BM656" i="84"/>
  <c r="BX656" i="84"/>
  <c r="BM657" i="84"/>
  <c r="BX657" i="84"/>
  <c r="BM658" i="84"/>
  <c r="BX658" i="84"/>
  <c r="BM659" i="84"/>
  <c r="BX659" i="84"/>
  <c r="BM660" i="84"/>
  <c r="BX660" i="84"/>
  <c r="BM661" i="84"/>
  <c r="BX661" i="84"/>
  <c r="BM662" i="84"/>
  <c r="BX662" i="84"/>
  <c r="BM663" i="84"/>
  <c r="BX663" i="84"/>
  <c r="BM664" i="84"/>
  <c r="BX664" i="84"/>
  <c r="BM665" i="84"/>
  <c r="BX665" i="84"/>
  <c r="BM666" i="84"/>
  <c r="BX666" i="84"/>
  <c r="BM667" i="84"/>
  <c r="BX667" i="84"/>
  <c r="BM668" i="84"/>
  <c r="BX668" i="84"/>
  <c r="BM669" i="84"/>
  <c r="BX669" i="84"/>
  <c r="BM670" i="84"/>
  <c r="BX670" i="84"/>
  <c r="BM671" i="84"/>
  <c r="BX671" i="84"/>
  <c r="BM672" i="84"/>
  <c r="BX672" i="84"/>
  <c r="BM673" i="84"/>
  <c r="BX673" i="84"/>
  <c r="BM674" i="84"/>
  <c r="BX674" i="84"/>
  <c r="BM675" i="84"/>
  <c r="BX675" i="84"/>
  <c r="BM676" i="84"/>
  <c r="BX676" i="84"/>
  <c r="BM677" i="84"/>
  <c r="BX677" i="84"/>
  <c r="BM678" i="84"/>
  <c r="BX678" i="84"/>
  <c r="BM679" i="84"/>
  <c r="BX679" i="84"/>
  <c r="BM680" i="84"/>
  <c r="BX680" i="84"/>
  <c r="BM681" i="84"/>
  <c r="BX681" i="84"/>
  <c r="BM682" i="84"/>
  <c r="BX682" i="84"/>
  <c r="BM683" i="84"/>
  <c r="BX683" i="84"/>
  <c r="BM684" i="84"/>
  <c r="BX684" i="84"/>
  <c r="BM685" i="84"/>
  <c r="BX685" i="84"/>
  <c r="BM686" i="84"/>
  <c r="BX686" i="84"/>
  <c r="BM687" i="84"/>
  <c r="BX687" i="84"/>
  <c r="BM688" i="84"/>
  <c r="BX688" i="84"/>
  <c r="BM689" i="84"/>
  <c r="BX689" i="84"/>
  <c r="BM690" i="84"/>
  <c r="BX690" i="84"/>
  <c r="BM691" i="84"/>
  <c r="BX691" i="84"/>
  <c r="BM692" i="84"/>
  <c r="BX692" i="84"/>
  <c r="BM693" i="84"/>
  <c r="BX693" i="84"/>
  <c r="BM694" i="84"/>
  <c r="BX694" i="84"/>
  <c r="BM695" i="84"/>
  <c r="BX695" i="84"/>
  <c r="BM696" i="84"/>
  <c r="BX696" i="84"/>
  <c r="BM697" i="84"/>
  <c r="BX697" i="84"/>
  <c r="BM698" i="84"/>
  <c r="BX698" i="84"/>
  <c r="BM699" i="84"/>
  <c r="BX699" i="84"/>
  <c r="BM700" i="84"/>
  <c r="BX700" i="84"/>
  <c r="BM701" i="84"/>
  <c r="BX701" i="84"/>
  <c r="BM702" i="84"/>
  <c r="BX702" i="84"/>
  <c r="BM703" i="84"/>
  <c r="BX703" i="84"/>
  <c r="BM704" i="84"/>
  <c r="BX704" i="84"/>
  <c r="BM705" i="84"/>
  <c r="BX705" i="84"/>
  <c r="BM706" i="84"/>
  <c r="BX706" i="84"/>
  <c r="BM707" i="84"/>
  <c r="BX707" i="84"/>
  <c r="BM708" i="84"/>
  <c r="BX708" i="84"/>
  <c r="BM709" i="84"/>
  <c r="BX709" i="84"/>
  <c r="BM710" i="84"/>
  <c r="BX710" i="84"/>
  <c r="BM711" i="84"/>
  <c r="BX711" i="84"/>
  <c r="BM712" i="84"/>
  <c r="BX712" i="84"/>
  <c r="BM713" i="84"/>
  <c r="BX713" i="84"/>
  <c r="BM714" i="84"/>
  <c r="BX714" i="84"/>
  <c r="BM715" i="84"/>
  <c r="BX715" i="84"/>
  <c r="BM716" i="84"/>
  <c r="BX716" i="84"/>
  <c r="BM717" i="84"/>
  <c r="BX717" i="84"/>
  <c r="BM718" i="84"/>
  <c r="BX718" i="84"/>
  <c r="BM719" i="84"/>
  <c r="BX719" i="84"/>
  <c r="BM720" i="84"/>
  <c r="BX720" i="84"/>
  <c r="BM721" i="84"/>
  <c r="BX721" i="84"/>
  <c r="BM722" i="84"/>
  <c r="BX722" i="84"/>
  <c r="BM723" i="84"/>
  <c r="BX723" i="84"/>
  <c r="BM724" i="84"/>
  <c r="BX724" i="84"/>
  <c r="BM725" i="84"/>
  <c r="BX725" i="84"/>
  <c r="BM726" i="84"/>
  <c r="BX726" i="84"/>
  <c r="BM727" i="84"/>
  <c r="BX727" i="84"/>
  <c r="BM728" i="84"/>
  <c r="BX728" i="84"/>
  <c r="BM729" i="84"/>
  <c r="BX729" i="84"/>
  <c r="BM730" i="84"/>
  <c r="BX730" i="84"/>
  <c r="BM731" i="84"/>
  <c r="BX731" i="84"/>
  <c r="BM732" i="84"/>
  <c r="BX732" i="84"/>
  <c r="BM733" i="84"/>
  <c r="BX733" i="84"/>
  <c r="BM734" i="84"/>
  <c r="BX734" i="84"/>
  <c r="BM735" i="84"/>
  <c r="BX735" i="84"/>
  <c r="BM736" i="84"/>
  <c r="BX736" i="84"/>
  <c r="BM737" i="84"/>
  <c r="BX737" i="84"/>
  <c r="BM738" i="84"/>
  <c r="BX738" i="84"/>
  <c r="BM739" i="84"/>
  <c r="BX739" i="84"/>
  <c r="BM740" i="84"/>
  <c r="BX740" i="84"/>
  <c r="BM741" i="84"/>
  <c r="BX741" i="84"/>
  <c r="BM742" i="84"/>
  <c r="BX742" i="84"/>
  <c r="BM743" i="84"/>
  <c r="BX743" i="84"/>
  <c r="BM744" i="84"/>
  <c r="BX744" i="84"/>
  <c r="BM745" i="84"/>
  <c r="BX745" i="84"/>
  <c r="BM746" i="84"/>
  <c r="BX746" i="84"/>
  <c r="BM747" i="84"/>
  <c r="BX747" i="84"/>
  <c r="BM748" i="84"/>
  <c r="BX748" i="84"/>
  <c r="BM749" i="84"/>
  <c r="BX749" i="84"/>
  <c r="BM750" i="84"/>
  <c r="BX750" i="84"/>
  <c r="BM751" i="84"/>
  <c r="BX751" i="84"/>
  <c r="BM752" i="84"/>
  <c r="BX752" i="84"/>
  <c r="BM753" i="84"/>
  <c r="BX753" i="84"/>
  <c r="BM754" i="84"/>
  <c r="BX754" i="84"/>
  <c r="BM755" i="84"/>
  <c r="BX755" i="84"/>
  <c r="BM756" i="84"/>
  <c r="BX756" i="84"/>
  <c r="BM757" i="84"/>
  <c r="BX757" i="84"/>
  <c r="BM758" i="84"/>
  <c r="BX758" i="84"/>
  <c r="BM759" i="84"/>
  <c r="BX759" i="84"/>
  <c r="BM760" i="84"/>
  <c r="BX760" i="84"/>
  <c r="BM761" i="84"/>
  <c r="BX761" i="84"/>
  <c r="BM762" i="84"/>
  <c r="BX762" i="84"/>
  <c r="BM763" i="84"/>
  <c r="BX763" i="84"/>
  <c r="BM764" i="84"/>
  <c r="BX764" i="84"/>
  <c r="BM765" i="84"/>
  <c r="BX765" i="84"/>
  <c r="BM766" i="84"/>
  <c r="BX766" i="84"/>
  <c r="BM767" i="84"/>
  <c r="BX767" i="84"/>
  <c r="BM768" i="84"/>
  <c r="BX768" i="84"/>
  <c r="BM769" i="84"/>
  <c r="BX769" i="84"/>
  <c r="BM770" i="84"/>
  <c r="BX770" i="84"/>
  <c r="BM771" i="84"/>
  <c r="BX771" i="84"/>
  <c r="BM772" i="84"/>
  <c r="BX772" i="84"/>
  <c r="BM773" i="84"/>
  <c r="BX773" i="84"/>
  <c r="BM774" i="84"/>
  <c r="BX774" i="84"/>
  <c r="BM775" i="84"/>
  <c r="BX775" i="84"/>
  <c r="BM776" i="84"/>
  <c r="BX776" i="84"/>
  <c r="BM777" i="84"/>
  <c r="BX777" i="84"/>
  <c r="BM778" i="84"/>
  <c r="BX778" i="84"/>
  <c r="BM779" i="84"/>
  <c r="BX779" i="84"/>
  <c r="BX8" i="84"/>
  <c r="BM8" i="84"/>
  <c r="BY780" i="84" l="1"/>
  <c r="BX780" i="84"/>
  <c r="BA9" i="84"/>
  <c r="BB9" i="84"/>
  <c r="BC9" i="84"/>
  <c r="BD9" i="84"/>
  <c r="BE9" i="84"/>
  <c r="BF9" i="84"/>
  <c r="BA10" i="84"/>
  <c r="BB10" i="84"/>
  <c r="BC10" i="84"/>
  <c r="BD10" i="84"/>
  <c r="BE10" i="84"/>
  <c r="BF10" i="84"/>
  <c r="BA11" i="84"/>
  <c r="BB11" i="84"/>
  <c r="BC11" i="84"/>
  <c r="BD11" i="84"/>
  <c r="BE11" i="84"/>
  <c r="BF11" i="84"/>
  <c r="BA12" i="84"/>
  <c r="BB12" i="84"/>
  <c r="BC12" i="84"/>
  <c r="BD12" i="84"/>
  <c r="BE12" i="84"/>
  <c r="BF12" i="84"/>
  <c r="BA13" i="84"/>
  <c r="BB13" i="84"/>
  <c r="BC13" i="84"/>
  <c r="BD13" i="84"/>
  <c r="BE13" i="84"/>
  <c r="BF13" i="84"/>
  <c r="BA14" i="84"/>
  <c r="BB14" i="84"/>
  <c r="BC14" i="84"/>
  <c r="BD14" i="84"/>
  <c r="BE14" i="84"/>
  <c r="BF14" i="84"/>
  <c r="BA15" i="84"/>
  <c r="BB15" i="84"/>
  <c r="BC15" i="84"/>
  <c r="BD15" i="84"/>
  <c r="BE15" i="84"/>
  <c r="BF15" i="84"/>
  <c r="BA16" i="84"/>
  <c r="BB16" i="84"/>
  <c r="BC16" i="84"/>
  <c r="BD16" i="84"/>
  <c r="BE16" i="84"/>
  <c r="BF16" i="84"/>
  <c r="BA17" i="84"/>
  <c r="BB17" i="84"/>
  <c r="BC17" i="84"/>
  <c r="BD17" i="84"/>
  <c r="BE17" i="84"/>
  <c r="BF17" i="84"/>
  <c r="BA18" i="84"/>
  <c r="BB18" i="84"/>
  <c r="BC18" i="84"/>
  <c r="BD18" i="84"/>
  <c r="BE18" i="84"/>
  <c r="BF18" i="84"/>
  <c r="BA19" i="84"/>
  <c r="BB19" i="84"/>
  <c r="BC19" i="84"/>
  <c r="BD19" i="84"/>
  <c r="BE19" i="84"/>
  <c r="BF19" i="84"/>
  <c r="BA20" i="84"/>
  <c r="BB20" i="84"/>
  <c r="BC20" i="84"/>
  <c r="BD20" i="84"/>
  <c r="BE20" i="84"/>
  <c r="BF20" i="84"/>
  <c r="BA21" i="84"/>
  <c r="BB21" i="84"/>
  <c r="BC21" i="84"/>
  <c r="BD21" i="84"/>
  <c r="BE21" i="84"/>
  <c r="BF21" i="84"/>
  <c r="BA22" i="84"/>
  <c r="BB22" i="84"/>
  <c r="BC22" i="84"/>
  <c r="BD22" i="84"/>
  <c r="BE22" i="84"/>
  <c r="BF22" i="84"/>
  <c r="BA23" i="84"/>
  <c r="BB23" i="84"/>
  <c r="BC23" i="84"/>
  <c r="BD23" i="84"/>
  <c r="BE23" i="84"/>
  <c r="BF23" i="84"/>
  <c r="BA24" i="84"/>
  <c r="BB24" i="84"/>
  <c r="BC24" i="84"/>
  <c r="BD24" i="84"/>
  <c r="BE24" i="84"/>
  <c r="BF24" i="84"/>
  <c r="BA25" i="84"/>
  <c r="BB25" i="84"/>
  <c r="BC25" i="84"/>
  <c r="BD25" i="84"/>
  <c r="BE25" i="84"/>
  <c r="BF25" i="84"/>
  <c r="BA26" i="84"/>
  <c r="BB26" i="84"/>
  <c r="BC26" i="84"/>
  <c r="BD26" i="84"/>
  <c r="BE26" i="84"/>
  <c r="BF26" i="84"/>
  <c r="BA27" i="84"/>
  <c r="BB27" i="84"/>
  <c r="BC27" i="84"/>
  <c r="BD27" i="84"/>
  <c r="BE27" i="84"/>
  <c r="BF27" i="84"/>
  <c r="BA28" i="84"/>
  <c r="BB28" i="84"/>
  <c r="BC28" i="84"/>
  <c r="BD28" i="84"/>
  <c r="BE28" i="84"/>
  <c r="BF28" i="84"/>
  <c r="BA29" i="84"/>
  <c r="BB29" i="84"/>
  <c r="BC29" i="84"/>
  <c r="BD29" i="84"/>
  <c r="BE29" i="84"/>
  <c r="BF29" i="84"/>
  <c r="BA30" i="84"/>
  <c r="BB30" i="84"/>
  <c r="BC30" i="84"/>
  <c r="BD30" i="84"/>
  <c r="BE30" i="84"/>
  <c r="BF30" i="84"/>
  <c r="BA31" i="84"/>
  <c r="BB31" i="84"/>
  <c r="BC31" i="84"/>
  <c r="BD31" i="84"/>
  <c r="BE31" i="84"/>
  <c r="BF31" i="84"/>
  <c r="BA32" i="84"/>
  <c r="BB32" i="84"/>
  <c r="BC32" i="84"/>
  <c r="BD32" i="84"/>
  <c r="BE32" i="84"/>
  <c r="BF32" i="84"/>
  <c r="BA33" i="84"/>
  <c r="BB33" i="84"/>
  <c r="BC33" i="84"/>
  <c r="BD33" i="84"/>
  <c r="BE33" i="84"/>
  <c r="BF33" i="84"/>
  <c r="BA34" i="84"/>
  <c r="BB34" i="84"/>
  <c r="BC34" i="84"/>
  <c r="BD34" i="84"/>
  <c r="BE34" i="84"/>
  <c r="BF34" i="84"/>
  <c r="BA35" i="84"/>
  <c r="BB35" i="84"/>
  <c r="BC35" i="84"/>
  <c r="BD35" i="84"/>
  <c r="BE35" i="84"/>
  <c r="BF35" i="84"/>
  <c r="BA36" i="84"/>
  <c r="BB36" i="84"/>
  <c r="BC36" i="84"/>
  <c r="BD36" i="84"/>
  <c r="BE36" i="84"/>
  <c r="BF36" i="84"/>
  <c r="BA37" i="84"/>
  <c r="BB37" i="84"/>
  <c r="BC37" i="84"/>
  <c r="BD37" i="84"/>
  <c r="BE37" i="84"/>
  <c r="BF37" i="84"/>
  <c r="BA38" i="84"/>
  <c r="BB38" i="84"/>
  <c r="BC38" i="84"/>
  <c r="BD38" i="84"/>
  <c r="BE38" i="84"/>
  <c r="BF38" i="84"/>
  <c r="BA39" i="84"/>
  <c r="BB39" i="84"/>
  <c r="BC39" i="84"/>
  <c r="BD39" i="84"/>
  <c r="BE39" i="84"/>
  <c r="BF39" i="84"/>
  <c r="BA40" i="84"/>
  <c r="BB40" i="84"/>
  <c r="BC40" i="84"/>
  <c r="BD40" i="84"/>
  <c r="BE40" i="84"/>
  <c r="BF40" i="84"/>
  <c r="BA41" i="84"/>
  <c r="BB41" i="84"/>
  <c r="BC41" i="84"/>
  <c r="BD41" i="84"/>
  <c r="BE41" i="84"/>
  <c r="BF41" i="84"/>
  <c r="BA42" i="84"/>
  <c r="BB42" i="84"/>
  <c r="BC42" i="84"/>
  <c r="BD42" i="84"/>
  <c r="BE42" i="84"/>
  <c r="BF42" i="84"/>
  <c r="BA43" i="84"/>
  <c r="BB43" i="84"/>
  <c r="BC43" i="84"/>
  <c r="BD43" i="84"/>
  <c r="BE43" i="84"/>
  <c r="BF43" i="84"/>
  <c r="BA44" i="84"/>
  <c r="BB44" i="84"/>
  <c r="BC44" i="84"/>
  <c r="BD44" i="84"/>
  <c r="BE44" i="84"/>
  <c r="BF44" i="84"/>
  <c r="BA45" i="84"/>
  <c r="BB45" i="84"/>
  <c r="BC45" i="84"/>
  <c r="BD45" i="84"/>
  <c r="BE45" i="84"/>
  <c r="BF45" i="84"/>
  <c r="BA46" i="84"/>
  <c r="BB46" i="84"/>
  <c r="BC46" i="84"/>
  <c r="BD46" i="84"/>
  <c r="BE46" i="84"/>
  <c r="BF46" i="84"/>
  <c r="BA47" i="84"/>
  <c r="BB47" i="84"/>
  <c r="BC47" i="84"/>
  <c r="BD47" i="84"/>
  <c r="BE47" i="84"/>
  <c r="BF47" i="84"/>
  <c r="BA48" i="84"/>
  <c r="BB48" i="84"/>
  <c r="BC48" i="84"/>
  <c r="BD48" i="84"/>
  <c r="BE48" i="84"/>
  <c r="BF48" i="84"/>
  <c r="BA49" i="84"/>
  <c r="BB49" i="84"/>
  <c r="BC49" i="84"/>
  <c r="BD49" i="84"/>
  <c r="BE49" i="84"/>
  <c r="BF49" i="84"/>
  <c r="BA50" i="84"/>
  <c r="BB50" i="84"/>
  <c r="BC50" i="84"/>
  <c r="BD50" i="84"/>
  <c r="BE50" i="84"/>
  <c r="BF50" i="84"/>
  <c r="BA51" i="84"/>
  <c r="BB51" i="84"/>
  <c r="BC51" i="84"/>
  <c r="BD51" i="84"/>
  <c r="BE51" i="84"/>
  <c r="BF51" i="84"/>
  <c r="BA52" i="84"/>
  <c r="BB52" i="84"/>
  <c r="BC52" i="84"/>
  <c r="BD52" i="84"/>
  <c r="BE52" i="84"/>
  <c r="BF52" i="84"/>
  <c r="BA53" i="84"/>
  <c r="BB53" i="84"/>
  <c r="BC53" i="84"/>
  <c r="BD53" i="84"/>
  <c r="BE53" i="84"/>
  <c r="BF53" i="84"/>
  <c r="BA54" i="84"/>
  <c r="BB54" i="84"/>
  <c r="BC54" i="84"/>
  <c r="BD54" i="84"/>
  <c r="BE54" i="84"/>
  <c r="BF54" i="84"/>
  <c r="BA55" i="84"/>
  <c r="BB55" i="84"/>
  <c r="BC55" i="84"/>
  <c r="BD55" i="84"/>
  <c r="BE55" i="84"/>
  <c r="BF55" i="84"/>
  <c r="BA56" i="84"/>
  <c r="BB56" i="84"/>
  <c r="BC56" i="84"/>
  <c r="BD56" i="84"/>
  <c r="BE56" i="84"/>
  <c r="BF56" i="84"/>
  <c r="BA57" i="84"/>
  <c r="BB57" i="84"/>
  <c r="BC57" i="84"/>
  <c r="BD57" i="84"/>
  <c r="BE57" i="84"/>
  <c r="BF57" i="84"/>
  <c r="BA58" i="84"/>
  <c r="BB58" i="84"/>
  <c r="BC58" i="84"/>
  <c r="BD58" i="84"/>
  <c r="BE58" i="84"/>
  <c r="BF58" i="84"/>
  <c r="BA59" i="84"/>
  <c r="BB59" i="84"/>
  <c r="BC59" i="84"/>
  <c r="BD59" i="84"/>
  <c r="BE59" i="84"/>
  <c r="BF59" i="84"/>
  <c r="BA60" i="84"/>
  <c r="BB60" i="84"/>
  <c r="BC60" i="84"/>
  <c r="BD60" i="84"/>
  <c r="BE60" i="84"/>
  <c r="BF60" i="84"/>
  <c r="BA61" i="84"/>
  <c r="BB61" i="84"/>
  <c r="BC61" i="84"/>
  <c r="BD61" i="84"/>
  <c r="BE61" i="84"/>
  <c r="BF61" i="84"/>
  <c r="BA62" i="84"/>
  <c r="BB62" i="84"/>
  <c r="BC62" i="84"/>
  <c r="BD62" i="84"/>
  <c r="BE62" i="84"/>
  <c r="BF62" i="84"/>
  <c r="BA63" i="84"/>
  <c r="BB63" i="84"/>
  <c r="BC63" i="84"/>
  <c r="BD63" i="84"/>
  <c r="BE63" i="84"/>
  <c r="BF63" i="84"/>
  <c r="BA64" i="84"/>
  <c r="BB64" i="84"/>
  <c r="BC64" i="84"/>
  <c r="BD64" i="84"/>
  <c r="BE64" i="84"/>
  <c r="BF64" i="84"/>
  <c r="BA65" i="84"/>
  <c r="BB65" i="84"/>
  <c r="BC65" i="84"/>
  <c r="BD65" i="84"/>
  <c r="BE65" i="84"/>
  <c r="BF65" i="84"/>
  <c r="BA66" i="84"/>
  <c r="BB66" i="84"/>
  <c r="BC66" i="84"/>
  <c r="BD66" i="84"/>
  <c r="BE66" i="84"/>
  <c r="BF66" i="84"/>
  <c r="BA67" i="84"/>
  <c r="BB67" i="84"/>
  <c r="BC67" i="84"/>
  <c r="BD67" i="84"/>
  <c r="BE67" i="84"/>
  <c r="BF67" i="84"/>
  <c r="BA68" i="84"/>
  <c r="BB68" i="84"/>
  <c r="BC68" i="84"/>
  <c r="BD68" i="84"/>
  <c r="BE68" i="84"/>
  <c r="BF68" i="84"/>
  <c r="BA69" i="84"/>
  <c r="BB69" i="84"/>
  <c r="BC69" i="84"/>
  <c r="BD69" i="84"/>
  <c r="BE69" i="84"/>
  <c r="BF69" i="84"/>
  <c r="BA70" i="84"/>
  <c r="BB70" i="84"/>
  <c r="BC70" i="84"/>
  <c r="BD70" i="84"/>
  <c r="BE70" i="84"/>
  <c r="BF70" i="84"/>
  <c r="BA71" i="84"/>
  <c r="BB71" i="84"/>
  <c r="BC71" i="84"/>
  <c r="BD71" i="84"/>
  <c r="BE71" i="84"/>
  <c r="BF71" i="84"/>
  <c r="BA72" i="84"/>
  <c r="BB72" i="84"/>
  <c r="BC72" i="84"/>
  <c r="BD72" i="84"/>
  <c r="BE72" i="84"/>
  <c r="BF72" i="84"/>
  <c r="BA73" i="84"/>
  <c r="BB73" i="84"/>
  <c r="BC73" i="84"/>
  <c r="BD73" i="84"/>
  <c r="BE73" i="84"/>
  <c r="BF73" i="84"/>
  <c r="BA74" i="84"/>
  <c r="BB74" i="84"/>
  <c r="BC74" i="84"/>
  <c r="BD74" i="84"/>
  <c r="BE74" i="84"/>
  <c r="BF74" i="84"/>
  <c r="BA75" i="84"/>
  <c r="BB75" i="84"/>
  <c r="BC75" i="84"/>
  <c r="BD75" i="84"/>
  <c r="BE75" i="84"/>
  <c r="BF75" i="84"/>
  <c r="BA76" i="84"/>
  <c r="BB76" i="84"/>
  <c r="BC76" i="84"/>
  <c r="BD76" i="84"/>
  <c r="BE76" i="84"/>
  <c r="BF76" i="84"/>
  <c r="BA77" i="84"/>
  <c r="BB77" i="84"/>
  <c r="BC77" i="84"/>
  <c r="BD77" i="84"/>
  <c r="BE77" i="84"/>
  <c r="BF77" i="84"/>
  <c r="BA78" i="84"/>
  <c r="BB78" i="84"/>
  <c r="BC78" i="84"/>
  <c r="BD78" i="84"/>
  <c r="BE78" i="84"/>
  <c r="BF78" i="84"/>
  <c r="BA79" i="84"/>
  <c r="BB79" i="84"/>
  <c r="BC79" i="84"/>
  <c r="BD79" i="84"/>
  <c r="BE79" i="84"/>
  <c r="BF79" i="84"/>
  <c r="BA80" i="84"/>
  <c r="BB80" i="84"/>
  <c r="BC80" i="84"/>
  <c r="BD80" i="84"/>
  <c r="BE80" i="84"/>
  <c r="BF80" i="84"/>
  <c r="BA81" i="84"/>
  <c r="BB81" i="84"/>
  <c r="BC81" i="84"/>
  <c r="BD81" i="84"/>
  <c r="BE81" i="84"/>
  <c r="BF81" i="84"/>
  <c r="BA82" i="84"/>
  <c r="BB82" i="84"/>
  <c r="BC82" i="84"/>
  <c r="BD82" i="84"/>
  <c r="BE82" i="84"/>
  <c r="BF82" i="84"/>
  <c r="BA83" i="84"/>
  <c r="BB83" i="84"/>
  <c r="BC83" i="84"/>
  <c r="BD83" i="84"/>
  <c r="BE83" i="84"/>
  <c r="BF83" i="84"/>
  <c r="BA84" i="84"/>
  <c r="BB84" i="84"/>
  <c r="BC84" i="84"/>
  <c r="BD84" i="84"/>
  <c r="BE84" i="84"/>
  <c r="BF84" i="84"/>
  <c r="BA85" i="84"/>
  <c r="BB85" i="84"/>
  <c r="BC85" i="84"/>
  <c r="BD85" i="84"/>
  <c r="BE85" i="84"/>
  <c r="BF85" i="84"/>
  <c r="BA86" i="84"/>
  <c r="BB86" i="84"/>
  <c r="BC86" i="84"/>
  <c r="BD86" i="84"/>
  <c r="BE86" i="84"/>
  <c r="BF86" i="84"/>
  <c r="BA87" i="84"/>
  <c r="BB87" i="84"/>
  <c r="BC87" i="84"/>
  <c r="BD87" i="84"/>
  <c r="BE87" i="84"/>
  <c r="BF87" i="84"/>
  <c r="BA88" i="84"/>
  <c r="BB88" i="84"/>
  <c r="BC88" i="84"/>
  <c r="BD88" i="84"/>
  <c r="BE88" i="84"/>
  <c r="BF88" i="84"/>
  <c r="BA89" i="84"/>
  <c r="BB89" i="84"/>
  <c r="BC89" i="84"/>
  <c r="BD89" i="84"/>
  <c r="BE89" i="84"/>
  <c r="BF89" i="84"/>
  <c r="BA90" i="84"/>
  <c r="BB90" i="84"/>
  <c r="BC90" i="84"/>
  <c r="BD90" i="84"/>
  <c r="BE90" i="84"/>
  <c r="BF90" i="84"/>
  <c r="BA91" i="84"/>
  <c r="BB91" i="84"/>
  <c r="BC91" i="84"/>
  <c r="BD91" i="84"/>
  <c r="BE91" i="84"/>
  <c r="BF91" i="84"/>
  <c r="BA92" i="84"/>
  <c r="BB92" i="84"/>
  <c r="BC92" i="84"/>
  <c r="BD92" i="84"/>
  <c r="BE92" i="84"/>
  <c r="BF92" i="84"/>
  <c r="BA93" i="84"/>
  <c r="BB93" i="84"/>
  <c r="BC93" i="84"/>
  <c r="BD93" i="84"/>
  <c r="BE93" i="84"/>
  <c r="BF93" i="84"/>
  <c r="BA94" i="84"/>
  <c r="BB94" i="84"/>
  <c r="BC94" i="84"/>
  <c r="BD94" i="84"/>
  <c r="BE94" i="84"/>
  <c r="BF94" i="84"/>
  <c r="BA95" i="84"/>
  <c r="BB95" i="84"/>
  <c r="BC95" i="84"/>
  <c r="BD95" i="84"/>
  <c r="BE95" i="84"/>
  <c r="BF95" i="84"/>
  <c r="BA96" i="84"/>
  <c r="BB96" i="84"/>
  <c r="BC96" i="84"/>
  <c r="BD96" i="84"/>
  <c r="BE96" i="84"/>
  <c r="BF96" i="84"/>
  <c r="BA97" i="84"/>
  <c r="BB97" i="84"/>
  <c r="BC97" i="84"/>
  <c r="BD97" i="84"/>
  <c r="BE97" i="84"/>
  <c r="BF97" i="84"/>
  <c r="BA98" i="84"/>
  <c r="BB98" i="84"/>
  <c r="BC98" i="84"/>
  <c r="BD98" i="84"/>
  <c r="BE98" i="84"/>
  <c r="BF98" i="84"/>
  <c r="BA99" i="84"/>
  <c r="BB99" i="84"/>
  <c r="BC99" i="84"/>
  <c r="BD99" i="84"/>
  <c r="BE99" i="84"/>
  <c r="BF99" i="84"/>
  <c r="BA100" i="84"/>
  <c r="BB100" i="84"/>
  <c r="BC100" i="84"/>
  <c r="BD100" i="84"/>
  <c r="BE100" i="84"/>
  <c r="BF100" i="84"/>
  <c r="BA101" i="84"/>
  <c r="BB101" i="84"/>
  <c r="BC101" i="84"/>
  <c r="BD101" i="84"/>
  <c r="BE101" i="84"/>
  <c r="BF101" i="84"/>
  <c r="BA102" i="84"/>
  <c r="BB102" i="84"/>
  <c r="BC102" i="84"/>
  <c r="BD102" i="84"/>
  <c r="BE102" i="84"/>
  <c r="BF102" i="84"/>
  <c r="BA103" i="84"/>
  <c r="BB103" i="84"/>
  <c r="BC103" i="84"/>
  <c r="BD103" i="84"/>
  <c r="BE103" i="84"/>
  <c r="BF103" i="84"/>
  <c r="BA104" i="84"/>
  <c r="BB104" i="84"/>
  <c r="BC104" i="84"/>
  <c r="BD104" i="84"/>
  <c r="BE104" i="84"/>
  <c r="BF104" i="84"/>
  <c r="BA105" i="84"/>
  <c r="BB105" i="84"/>
  <c r="BC105" i="84"/>
  <c r="BD105" i="84"/>
  <c r="BE105" i="84"/>
  <c r="BF105" i="84"/>
  <c r="BA106" i="84"/>
  <c r="BB106" i="84"/>
  <c r="BC106" i="84"/>
  <c r="BD106" i="84"/>
  <c r="BE106" i="84"/>
  <c r="BF106" i="84"/>
  <c r="BA107" i="84"/>
  <c r="BB107" i="84"/>
  <c r="BC107" i="84"/>
  <c r="BD107" i="84"/>
  <c r="BE107" i="84"/>
  <c r="BF107" i="84"/>
  <c r="BA108" i="84"/>
  <c r="BB108" i="84"/>
  <c r="BC108" i="84"/>
  <c r="BD108" i="84"/>
  <c r="BE108" i="84"/>
  <c r="BF108" i="84"/>
  <c r="BA109" i="84"/>
  <c r="BB109" i="84"/>
  <c r="BC109" i="84"/>
  <c r="BD109" i="84"/>
  <c r="BE109" i="84"/>
  <c r="BF109" i="84"/>
  <c r="BA110" i="84"/>
  <c r="BB110" i="84"/>
  <c r="BC110" i="84"/>
  <c r="BD110" i="84"/>
  <c r="BE110" i="84"/>
  <c r="BF110" i="84"/>
  <c r="BA111" i="84"/>
  <c r="BB111" i="84"/>
  <c r="BC111" i="84"/>
  <c r="BD111" i="84"/>
  <c r="BE111" i="84"/>
  <c r="BF111" i="84"/>
  <c r="BA112" i="84"/>
  <c r="BB112" i="84"/>
  <c r="BC112" i="84"/>
  <c r="BD112" i="84"/>
  <c r="BE112" i="84"/>
  <c r="BF112" i="84"/>
  <c r="BA113" i="84"/>
  <c r="BB113" i="84"/>
  <c r="BC113" i="84"/>
  <c r="BD113" i="84"/>
  <c r="BE113" i="84"/>
  <c r="BF113" i="84"/>
  <c r="BA114" i="84"/>
  <c r="BB114" i="84"/>
  <c r="BC114" i="84"/>
  <c r="BD114" i="84"/>
  <c r="BE114" i="84"/>
  <c r="BF114" i="84"/>
  <c r="BA115" i="84"/>
  <c r="BB115" i="84"/>
  <c r="BC115" i="84"/>
  <c r="BD115" i="84"/>
  <c r="BE115" i="84"/>
  <c r="BF115" i="84"/>
  <c r="BA116" i="84"/>
  <c r="BB116" i="84"/>
  <c r="BC116" i="84"/>
  <c r="BD116" i="84"/>
  <c r="BE116" i="84"/>
  <c r="BF116" i="84"/>
  <c r="BA117" i="84"/>
  <c r="BB117" i="84"/>
  <c r="BC117" i="84"/>
  <c r="BD117" i="84"/>
  <c r="BE117" i="84"/>
  <c r="BF117" i="84"/>
  <c r="BA118" i="84"/>
  <c r="BB118" i="84"/>
  <c r="BC118" i="84"/>
  <c r="BD118" i="84"/>
  <c r="BE118" i="84"/>
  <c r="BF118" i="84"/>
  <c r="BA119" i="84"/>
  <c r="BB119" i="84"/>
  <c r="BC119" i="84"/>
  <c r="BD119" i="84"/>
  <c r="BE119" i="84"/>
  <c r="BF119" i="84"/>
  <c r="BA120" i="84"/>
  <c r="BB120" i="84"/>
  <c r="BC120" i="84"/>
  <c r="BD120" i="84"/>
  <c r="BE120" i="84"/>
  <c r="BF120" i="84"/>
  <c r="BA121" i="84"/>
  <c r="BB121" i="84"/>
  <c r="BC121" i="84"/>
  <c r="BD121" i="84"/>
  <c r="BE121" i="84"/>
  <c r="BF121" i="84"/>
  <c r="BA122" i="84"/>
  <c r="BB122" i="84"/>
  <c r="BC122" i="84"/>
  <c r="BD122" i="84"/>
  <c r="BE122" i="84"/>
  <c r="BF122" i="84"/>
  <c r="BA123" i="84"/>
  <c r="BB123" i="84"/>
  <c r="BC123" i="84"/>
  <c r="BD123" i="84"/>
  <c r="BE123" i="84"/>
  <c r="BF123" i="84"/>
  <c r="BA124" i="84"/>
  <c r="BB124" i="84"/>
  <c r="BC124" i="84"/>
  <c r="BD124" i="84"/>
  <c r="BE124" i="84"/>
  <c r="BF124" i="84"/>
  <c r="BA125" i="84"/>
  <c r="BB125" i="84"/>
  <c r="BC125" i="84"/>
  <c r="BD125" i="84"/>
  <c r="BE125" i="84"/>
  <c r="BF125" i="84"/>
  <c r="BA126" i="84"/>
  <c r="BB126" i="84"/>
  <c r="BC126" i="84"/>
  <c r="BD126" i="84"/>
  <c r="BE126" i="84"/>
  <c r="BF126" i="84"/>
  <c r="BA127" i="84"/>
  <c r="BB127" i="84"/>
  <c r="BC127" i="84"/>
  <c r="BD127" i="84"/>
  <c r="BE127" i="84"/>
  <c r="BF127" i="84"/>
  <c r="BA128" i="84"/>
  <c r="BB128" i="84"/>
  <c r="BC128" i="84"/>
  <c r="BD128" i="84"/>
  <c r="BE128" i="84"/>
  <c r="BF128" i="84"/>
  <c r="BA129" i="84"/>
  <c r="BB129" i="84"/>
  <c r="BC129" i="84"/>
  <c r="BD129" i="84"/>
  <c r="BE129" i="84"/>
  <c r="BF129" i="84"/>
  <c r="BA130" i="84"/>
  <c r="BB130" i="84"/>
  <c r="BC130" i="84"/>
  <c r="BD130" i="84"/>
  <c r="BE130" i="84"/>
  <c r="BF130" i="84"/>
  <c r="BA131" i="84"/>
  <c r="BB131" i="84"/>
  <c r="BC131" i="84"/>
  <c r="BD131" i="84"/>
  <c r="BE131" i="84"/>
  <c r="BF131" i="84"/>
  <c r="BA132" i="84"/>
  <c r="BB132" i="84"/>
  <c r="BC132" i="84"/>
  <c r="BD132" i="84"/>
  <c r="BE132" i="84"/>
  <c r="BF132" i="84"/>
  <c r="BA133" i="84"/>
  <c r="BB133" i="84"/>
  <c r="BC133" i="84"/>
  <c r="BD133" i="84"/>
  <c r="BE133" i="84"/>
  <c r="BF133" i="84"/>
  <c r="BA134" i="84"/>
  <c r="BB134" i="84"/>
  <c r="BC134" i="84"/>
  <c r="BD134" i="84"/>
  <c r="BE134" i="84"/>
  <c r="BF134" i="84"/>
  <c r="BA135" i="84"/>
  <c r="BB135" i="84"/>
  <c r="BC135" i="84"/>
  <c r="BD135" i="84"/>
  <c r="BE135" i="84"/>
  <c r="BF135" i="84"/>
  <c r="BA136" i="84"/>
  <c r="BB136" i="84"/>
  <c r="BC136" i="84"/>
  <c r="BD136" i="84"/>
  <c r="BE136" i="84"/>
  <c r="BF136" i="84"/>
  <c r="BA137" i="84"/>
  <c r="BB137" i="84"/>
  <c r="BC137" i="84"/>
  <c r="BD137" i="84"/>
  <c r="BE137" i="84"/>
  <c r="BF137" i="84"/>
  <c r="BA138" i="84"/>
  <c r="BB138" i="84"/>
  <c r="BC138" i="84"/>
  <c r="BD138" i="84"/>
  <c r="BE138" i="84"/>
  <c r="BF138" i="84"/>
  <c r="BA139" i="84"/>
  <c r="BB139" i="84"/>
  <c r="BC139" i="84"/>
  <c r="BD139" i="84"/>
  <c r="BE139" i="84"/>
  <c r="BF139" i="84"/>
  <c r="BA140" i="84"/>
  <c r="BB140" i="84"/>
  <c r="BC140" i="84"/>
  <c r="BD140" i="84"/>
  <c r="BE140" i="84"/>
  <c r="BF140" i="84"/>
  <c r="BA141" i="84"/>
  <c r="BB141" i="84"/>
  <c r="BC141" i="84"/>
  <c r="BD141" i="84"/>
  <c r="BE141" i="84"/>
  <c r="BF141" i="84"/>
  <c r="BA142" i="84"/>
  <c r="BB142" i="84"/>
  <c r="BC142" i="84"/>
  <c r="BD142" i="84"/>
  <c r="BE142" i="84"/>
  <c r="BF142" i="84"/>
  <c r="BA143" i="84"/>
  <c r="BB143" i="84"/>
  <c r="BC143" i="84"/>
  <c r="BD143" i="84"/>
  <c r="BE143" i="84"/>
  <c r="BF143" i="84"/>
  <c r="BA144" i="84"/>
  <c r="BB144" i="84"/>
  <c r="BC144" i="84"/>
  <c r="BD144" i="84"/>
  <c r="BE144" i="84"/>
  <c r="BF144" i="84"/>
  <c r="BA145" i="84"/>
  <c r="BB145" i="84"/>
  <c r="BC145" i="84"/>
  <c r="BD145" i="84"/>
  <c r="BE145" i="84"/>
  <c r="BF145" i="84"/>
  <c r="BA146" i="84"/>
  <c r="BB146" i="84"/>
  <c r="BC146" i="84"/>
  <c r="BD146" i="84"/>
  <c r="BE146" i="84"/>
  <c r="BF146" i="84"/>
  <c r="BA147" i="84"/>
  <c r="BB147" i="84"/>
  <c r="BC147" i="84"/>
  <c r="BD147" i="84"/>
  <c r="BE147" i="84"/>
  <c r="BF147" i="84"/>
  <c r="BA148" i="84"/>
  <c r="BB148" i="84"/>
  <c r="BC148" i="84"/>
  <c r="BD148" i="84"/>
  <c r="BE148" i="84"/>
  <c r="BF148" i="84"/>
  <c r="BA149" i="84"/>
  <c r="BB149" i="84"/>
  <c r="BC149" i="84"/>
  <c r="BD149" i="84"/>
  <c r="BE149" i="84"/>
  <c r="BF149" i="84"/>
  <c r="BA150" i="84"/>
  <c r="BB150" i="84"/>
  <c r="BC150" i="84"/>
  <c r="BD150" i="84"/>
  <c r="BE150" i="84"/>
  <c r="BF150" i="84"/>
  <c r="BA151" i="84"/>
  <c r="BB151" i="84"/>
  <c r="BC151" i="84"/>
  <c r="BD151" i="84"/>
  <c r="BE151" i="84"/>
  <c r="BF151" i="84"/>
  <c r="BA152" i="84"/>
  <c r="BB152" i="84"/>
  <c r="BC152" i="84"/>
  <c r="BD152" i="84"/>
  <c r="BE152" i="84"/>
  <c r="BF152" i="84"/>
  <c r="BA153" i="84"/>
  <c r="BB153" i="84"/>
  <c r="BC153" i="84"/>
  <c r="BD153" i="84"/>
  <c r="BE153" i="84"/>
  <c r="BF153" i="84"/>
  <c r="BA154" i="84"/>
  <c r="BB154" i="84"/>
  <c r="BC154" i="84"/>
  <c r="BD154" i="84"/>
  <c r="BE154" i="84"/>
  <c r="BF154" i="84"/>
  <c r="BA155" i="84"/>
  <c r="BB155" i="84"/>
  <c r="BC155" i="84"/>
  <c r="BD155" i="84"/>
  <c r="BE155" i="84"/>
  <c r="BF155" i="84"/>
  <c r="BA156" i="84"/>
  <c r="BB156" i="84"/>
  <c r="BC156" i="84"/>
  <c r="BD156" i="84"/>
  <c r="BE156" i="84"/>
  <c r="BF156" i="84"/>
  <c r="BA157" i="84"/>
  <c r="BB157" i="84"/>
  <c r="BC157" i="84"/>
  <c r="BD157" i="84"/>
  <c r="BE157" i="84"/>
  <c r="BF157" i="84"/>
  <c r="BA158" i="84"/>
  <c r="BB158" i="84"/>
  <c r="BC158" i="84"/>
  <c r="BD158" i="84"/>
  <c r="BE158" i="84"/>
  <c r="BF158" i="84"/>
  <c r="BA159" i="84"/>
  <c r="BB159" i="84"/>
  <c r="BC159" i="84"/>
  <c r="BD159" i="84"/>
  <c r="BE159" i="84"/>
  <c r="BF159" i="84"/>
  <c r="BA160" i="84"/>
  <c r="BB160" i="84"/>
  <c r="BC160" i="84"/>
  <c r="BD160" i="84"/>
  <c r="BE160" i="84"/>
  <c r="BF160" i="84"/>
  <c r="BA161" i="84"/>
  <c r="BB161" i="84"/>
  <c r="BC161" i="84"/>
  <c r="BD161" i="84"/>
  <c r="BE161" i="84"/>
  <c r="BF161" i="84"/>
  <c r="BA162" i="84"/>
  <c r="BB162" i="84"/>
  <c r="BC162" i="84"/>
  <c r="BD162" i="84"/>
  <c r="BE162" i="84"/>
  <c r="BF162" i="84"/>
  <c r="BA163" i="84"/>
  <c r="BB163" i="84"/>
  <c r="BC163" i="84"/>
  <c r="BD163" i="84"/>
  <c r="BE163" i="84"/>
  <c r="BF163" i="84"/>
  <c r="BA164" i="84"/>
  <c r="BB164" i="84"/>
  <c r="BC164" i="84"/>
  <c r="BD164" i="84"/>
  <c r="BE164" i="84"/>
  <c r="BF164" i="84"/>
  <c r="BA165" i="84"/>
  <c r="BB165" i="84"/>
  <c r="BC165" i="84"/>
  <c r="BD165" i="84"/>
  <c r="BE165" i="84"/>
  <c r="BF165" i="84"/>
  <c r="BA166" i="84"/>
  <c r="BB166" i="84"/>
  <c r="BC166" i="84"/>
  <c r="BD166" i="84"/>
  <c r="BE166" i="84"/>
  <c r="BF166" i="84"/>
  <c r="BA167" i="84"/>
  <c r="BB167" i="84"/>
  <c r="BC167" i="84"/>
  <c r="BD167" i="84"/>
  <c r="BE167" i="84"/>
  <c r="BF167" i="84"/>
  <c r="BA168" i="84"/>
  <c r="BB168" i="84"/>
  <c r="BC168" i="84"/>
  <c r="BD168" i="84"/>
  <c r="BE168" i="84"/>
  <c r="BF168" i="84"/>
  <c r="BA169" i="84"/>
  <c r="BB169" i="84"/>
  <c r="BC169" i="84"/>
  <c r="BD169" i="84"/>
  <c r="BE169" i="84"/>
  <c r="BF169" i="84"/>
  <c r="BA170" i="84"/>
  <c r="BB170" i="84"/>
  <c r="BC170" i="84"/>
  <c r="BD170" i="84"/>
  <c r="BE170" i="84"/>
  <c r="BF170" i="84"/>
  <c r="BA171" i="84"/>
  <c r="BB171" i="84"/>
  <c r="BC171" i="84"/>
  <c r="BD171" i="84"/>
  <c r="BE171" i="84"/>
  <c r="BF171" i="84"/>
  <c r="BA172" i="84"/>
  <c r="BB172" i="84"/>
  <c r="BC172" i="84"/>
  <c r="BD172" i="84"/>
  <c r="BE172" i="84"/>
  <c r="BF172" i="84"/>
  <c r="BA173" i="84"/>
  <c r="BB173" i="84"/>
  <c r="BC173" i="84"/>
  <c r="BD173" i="84"/>
  <c r="BE173" i="84"/>
  <c r="BF173" i="84"/>
  <c r="BA174" i="84"/>
  <c r="BB174" i="84"/>
  <c r="BC174" i="84"/>
  <c r="BD174" i="84"/>
  <c r="BE174" i="84"/>
  <c r="BF174" i="84"/>
  <c r="BA175" i="84"/>
  <c r="BB175" i="84"/>
  <c r="BC175" i="84"/>
  <c r="BD175" i="84"/>
  <c r="BE175" i="84"/>
  <c r="BF175" i="84"/>
  <c r="BA176" i="84"/>
  <c r="BB176" i="84"/>
  <c r="BC176" i="84"/>
  <c r="BD176" i="84"/>
  <c r="BE176" i="84"/>
  <c r="BF176" i="84"/>
  <c r="BA177" i="84"/>
  <c r="BB177" i="84"/>
  <c r="BC177" i="84"/>
  <c r="BD177" i="84"/>
  <c r="BE177" i="84"/>
  <c r="BF177" i="84"/>
  <c r="BA178" i="84"/>
  <c r="BB178" i="84"/>
  <c r="BC178" i="84"/>
  <c r="BD178" i="84"/>
  <c r="BE178" i="84"/>
  <c r="BF178" i="84"/>
  <c r="BA179" i="84"/>
  <c r="BB179" i="84"/>
  <c r="BC179" i="84"/>
  <c r="BD179" i="84"/>
  <c r="BE179" i="84"/>
  <c r="BF179" i="84"/>
  <c r="BA180" i="84"/>
  <c r="BB180" i="84"/>
  <c r="BC180" i="84"/>
  <c r="BD180" i="84"/>
  <c r="BE180" i="84"/>
  <c r="BF180" i="84"/>
  <c r="BA181" i="84"/>
  <c r="BB181" i="84"/>
  <c r="BC181" i="84"/>
  <c r="BD181" i="84"/>
  <c r="BE181" i="84"/>
  <c r="BF181" i="84"/>
  <c r="BA182" i="84"/>
  <c r="BB182" i="84"/>
  <c r="BC182" i="84"/>
  <c r="BD182" i="84"/>
  <c r="BE182" i="84"/>
  <c r="BF182" i="84"/>
  <c r="BA183" i="84"/>
  <c r="BB183" i="84"/>
  <c r="BC183" i="84"/>
  <c r="BD183" i="84"/>
  <c r="BE183" i="84"/>
  <c r="BF183" i="84"/>
  <c r="BA184" i="84"/>
  <c r="BB184" i="84"/>
  <c r="BC184" i="84"/>
  <c r="BD184" i="84"/>
  <c r="BE184" i="84"/>
  <c r="BF184" i="84"/>
  <c r="BA185" i="84"/>
  <c r="BB185" i="84"/>
  <c r="BC185" i="84"/>
  <c r="BD185" i="84"/>
  <c r="BE185" i="84"/>
  <c r="BF185" i="84"/>
  <c r="BA186" i="84"/>
  <c r="BB186" i="84"/>
  <c r="BC186" i="84"/>
  <c r="BD186" i="84"/>
  <c r="BE186" i="84"/>
  <c r="BF186" i="84"/>
  <c r="BA187" i="84"/>
  <c r="BB187" i="84"/>
  <c r="BC187" i="84"/>
  <c r="BD187" i="84"/>
  <c r="BE187" i="84"/>
  <c r="BF187" i="84"/>
  <c r="BA188" i="84"/>
  <c r="BB188" i="84"/>
  <c r="BC188" i="84"/>
  <c r="BD188" i="84"/>
  <c r="BE188" i="84"/>
  <c r="BF188" i="84"/>
  <c r="BA189" i="84"/>
  <c r="BB189" i="84"/>
  <c r="BC189" i="84"/>
  <c r="BD189" i="84"/>
  <c r="BE189" i="84"/>
  <c r="BF189" i="84"/>
  <c r="BA190" i="84"/>
  <c r="BB190" i="84"/>
  <c r="BC190" i="84"/>
  <c r="BD190" i="84"/>
  <c r="BE190" i="84"/>
  <c r="BF190" i="84"/>
  <c r="BA191" i="84"/>
  <c r="BB191" i="84"/>
  <c r="BC191" i="84"/>
  <c r="BD191" i="84"/>
  <c r="BE191" i="84"/>
  <c r="BF191" i="84"/>
  <c r="BA192" i="84"/>
  <c r="BB192" i="84"/>
  <c r="BC192" i="84"/>
  <c r="BD192" i="84"/>
  <c r="BE192" i="84"/>
  <c r="BF192" i="84"/>
  <c r="BA193" i="84"/>
  <c r="BB193" i="84"/>
  <c r="BC193" i="84"/>
  <c r="BD193" i="84"/>
  <c r="BE193" i="84"/>
  <c r="BF193" i="84"/>
  <c r="BA194" i="84"/>
  <c r="BB194" i="84"/>
  <c r="BC194" i="84"/>
  <c r="BD194" i="84"/>
  <c r="BE194" i="84"/>
  <c r="BF194" i="84"/>
  <c r="BA195" i="84"/>
  <c r="BB195" i="84"/>
  <c r="BC195" i="84"/>
  <c r="BD195" i="84"/>
  <c r="BE195" i="84"/>
  <c r="BF195" i="84"/>
  <c r="BA196" i="84"/>
  <c r="BB196" i="84"/>
  <c r="BC196" i="84"/>
  <c r="BD196" i="84"/>
  <c r="BE196" i="84"/>
  <c r="BF196" i="84"/>
  <c r="BA197" i="84"/>
  <c r="BB197" i="84"/>
  <c r="BC197" i="84"/>
  <c r="BD197" i="84"/>
  <c r="BE197" i="84"/>
  <c r="BF197" i="84"/>
  <c r="BA198" i="84"/>
  <c r="BB198" i="84"/>
  <c r="BC198" i="84"/>
  <c r="BD198" i="84"/>
  <c r="BE198" i="84"/>
  <c r="BF198" i="84"/>
  <c r="BA199" i="84"/>
  <c r="BB199" i="84"/>
  <c r="BC199" i="84"/>
  <c r="BD199" i="84"/>
  <c r="BE199" i="84"/>
  <c r="BF199" i="84"/>
  <c r="BA200" i="84"/>
  <c r="BB200" i="84"/>
  <c r="BC200" i="84"/>
  <c r="BD200" i="84"/>
  <c r="BE200" i="84"/>
  <c r="BF200" i="84"/>
  <c r="BA201" i="84"/>
  <c r="BB201" i="84"/>
  <c r="BC201" i="84"/>
  <c r="BD201" i="84"/>
  <c r="BE201" i="84"/>
  <c r="BF201" i="84"/>
  <c r="BA202" i="84"/>
  <c r="BB202" i="84"/>
  <c r="BC202" i="84"/>
  <c r="BD202" i="84"/>
  <c r="BE202" i="84"/>
  <c r="BF202" i="84"/>
  <c r="BA203" i="84"/>
  <c r="BB203" i="84"/>
  <c r="BC203" i="84"/>
  <c r="BD203" i="84"/>
  <c r="BE203" i="84"/>
  <c r="BF203" i="84"/>
  <c r="BA204" i="84"/>
  <c r="BB204" i="84"/>
  <c r="BC204" i="84"/>
  <c r="BD204" i="84"/>
  <c r="BE204" i="84"/>
  <c r="BF204" i="84"/>
  <c r="BA205" i="84"/>
  <c r="BB205" i="84"/>
  <c r="BC205" i="84"/>
  <c r="BD205" i="84"/>
  <c r="BE205" i="84"/>
  <c r="BF205" i="84"/>
  <c r="BA206" i="84"/>
  <c r="BB206" i="84"/>
  <c r="BC206" i="84"/>
  <c r="BD206" i="84"/>
  <c r="BE206" i="84"/>
  <c r="BF206" i="84"/>
  <c r="BA207" i="84"/>
  <c r="BB207" i="84"/>
  <c r="BC207" i="84"/>
  <c r="BD207" i="84"/>
  <c r="BE207" i="84"/>
  <c r="BF207" i="84"/>
  <c r="BA208" i="84"/>
  <c r="BB208" i="84"/>
  <c r="BC208" i="84"/>
  <c r="BD208" i="84"/>
  <c r="BE208" i="84"/>
  <c r="BF208" i="84"/>
  <c r="BA209" i="84"/>
  <c r="BB209" i="84"/>
  <c r="BC209" i="84"/>
  <c r="BD209" i="84"/>
  <c r="BE209" i="84"/>
  <c r="BF209" i="84"/>
  <c r="BA210" i="84"/>
  <c r="BB210" i="84"/>
  <c r="BC210" i="84"/>
  <c r="BD210" i="84"/>
  <c r="BE210" i="84"/>
  <c r="BF210" i="84"/>
  <c r="BA211" i="84"/>
  <c r="BB211" i="84"/>
  <c r="BC211" i="84"/>
  <c r="BD211" i="84"/>
  <c r="BE211" i="84"/>
  <c r="BF211" i="84"/>
  <c r="BA212" i="84"/>
  <c r="BB212" i="84"/>
  <c r="BC212" i="84"/>
  <c r="BD212" i="84"/>
  <c r="BE212" i="84"/>
  <c r="BF212" i="84"/>
  <c r="BA213" i="84"/>
  <c r="BB213" i="84"/>
  <c r="BC213" i="84"/>
  <c r="BD213" i="84"/>
  <c r="BE213" i="84"/>
  <c r="BF213" i="84"/>
  <c r="BA214" i="84"/>
  <c r="BB214" i="84"/>
  <c r="BC214" i="84"/>
  <c r="BD214" i="84"/>
  <c r="BE214" i="84"/>
  <c r="BF214" i="84"/>
  <c r="BA215" i="84"/>
  <c r="BB215" i="84"/>
  <c r="BC215" i="84"/>
  <c r="BD215" i="84"/>
  <c r="BE215" i="84"/>
  <c r="BF215" i="84"/>
  <c r="BA216" i="84"/>
  <c r="BB216" i="84"/>
  <c r="BC216" i="84"/>
  <c r="BD216" i="84"/>
  <c r="BE216" i="84"/>
  <c r="BF216" i="84"/>
  <c r="BA217" i="84"/>
  <c r="BB217" i="84"/>
  <c r="BC217" i="84"/>
  <c r="BD217" i="84"/>
  <c r="BE217" i="84"/>
  <c r="BF217" i="84"/>
  <c r="BA218" i="84"/>
  <c r="BB218" i="84"/>
  <c r="BC218" i="84"/>
  <c r="BD218" i="84"/>
  <c r="BE218" i="84"/>
  <c r="BF218" i="84"/>
  <c r="BA219" i="84"/>
  <c r="BB219" i="84"/>
  <c r="BC219" i="84"/>
  <c r="BD219" i="84"/>
  <c r="BE219" i="84"/>
  <c r="BF219" i="84"/>
  <c r="BA220" i="84"/>
  <c r="BB220" i="84"/>
  <c r="BC220" i="84"/>
  <c r="BD220" i="84"/>
  <c r="BE220" i="84"/>
  <c r="BF220" i="84"/>
  <c r="BA221" i="84"/>
  <c r="BB221" i="84"/>
  <c r="BC221" i="84"/>
  <c r="BD221" i="84"/>
  <c r="BE221" i="84"/>
  <c r="BF221" i="84"/>
  <c r="BA222" i="84"/>
  <c r="BB222" i="84"/>
  <c r="BC222" i="84"/>
  <c r="BD222" i="84"/>
  <c r="BE222" i="84"/>
  <c r="BF222" i="84"/>
  <c r="BA223" i="84"/>
  <c r="BB223" i="84"/>
  <c r="BC223" i="84"/>
  <c r="BD223" i="84"/>
  <c r="BE223" i="84"/>
  <c r="BF223" i="84"/>
  <c r="BA224" i="84"/>
  <c r="BB224" i="84"/>
  <c r="BC224" i="84"/>
  <c r="BD224" i="84"/>
  <c r="BE224" i="84"/>
  <c r="BF224" i="84"/>
  <c r="BA225" i="84"/>
  <c r="BB225" i="84"/>
  <c r="BC225" i="84"/>
  <c r="BD225" i="84"/>
  <c r="BE225" i="84"/>
  <c r="BF225" i="84"/>
  <c r="BA226" i="84"/>
  <c r="BB226" i="84"/>
  <c r="BC226" i="84"/>
  <c r="BD226" i="84"/>
  <c r="BE226" i="84"/>
  <c r="BF226" i="84"/>
  <c r="BA227" i="84"/>
  <c r="BB227" i="84"/>
  <c r="BC227" i="84"/>
  <c r="BD227" i="84"/>
  <c r="BE227" i="84"/>
  <c r="BF227" i="84"/>
  <c r="BA228" i="84"/>
  <c r="BB228" i="84"/>
  <c r="BC228" i="84"/>
  <c r="BD228" i="84"/>
  <c r="BE228" i="84"/>
  <c r="BF228" i="84"/>
  <c r="BA229" i="84"/>
  <c r="BB229" i="84"/>
  <c r="BC229" i="84"/>
  <c r="BD229" i="84"/>
  <c r="BE229" i="84"/>
  <c r="BF229" i="84"/>
  <c r="BA230" i="84"/>
  <c r="BB230" i="84"/>
  <c r="BC230" i="84"/>
  <c r="BD230" i="84"/>
  <c r="BE230" i="84"/>
  <c r="BF230" i="84"/>
  <c r="BA231" i="84"/>
  <c r="BB231" i="84"/>
  <c r="BC231" i="84"/>
  <c r="BD231" i="84"/>
  <c r="BE231" i="84"/>
  <c r="BF231" i="84"/>
  <c r="BA232" i="84"/>
  <c r="BB232" i="84"/>
  <c r="BC232" i="84"/>
  <c r="BD232" i="84"/>
  <c r="BE232" i="84"/>
  <c r="BF232" i="84"/>
  <c r="BA233" i="84"/>
  <c r="BB233" i="84"/>
  <c r="BC233" i="84"/>
  <c r="BD233" i="84"/>
  <c r="BE233" i="84"/>
  <c r="BF233" i="84"/>
  <c r="BA234" i="84"/>
  <c r="BB234" i="84"/>
  <c r="BC234" i="84"/>
  <c r="BD234" i="84"/>
  <c r="BE234" i="84"/>
  <c r="BF234" i="84"/>
  <c r="BA235" i="84"/>
  <c r="BB235" i="84"/>
  <c r="BC235" i="84"/>
  <c r="BD235" i="84"/>
  <c r="BE235" i="84"/>
  <c r="BF235" i="84"/>
  <c r="BA236" i="84"/>
  <c r="BB236" i="84"/>
  <c r="BC236" i="84"/>
  <c r="BD236" i="84"/>
  <c r="BE236" i="84"/>
  <c r="BF236" i="84"/>
  <c r="BA237" i="84"/>
  <c r="BB237" i="84"/>
  <c r="BC237" i="84"/>
  <c r="BD237" i="84"/>
  <c r="BE237" i="84"/>
  <c r="BF237" i="84"/>
  <c r="BA238" i="84"/>
  <c r="BB238" i="84"/>
  <c r="BC238" i="84"/>
  <c r="BD238" i="84"/>
  <c r="BE238" i="84"/>
  <c r="BF238" i="84"/>
  <c r="BA239" i="84"/>
  <c r="BB239" i="84"/>
  <c r="BC239" i="84"/>
  <c r="BD239" i="84"/>
  <c r="BE239" i="84"/>
  <c r="BF239" i="84"/>
  <c r="BA240" i="84"/>
  <c r="BB240" i="84"/>
  <c r="BC240" i="84"/>
  <c r="BD240" i="84"/>
  <c r="BE240" i="84"/>
  <c r="BF240" i="84"/>
  <c r="BA241" i="84"/>
  <c r="BB241" i="84"/>
  <c r="BC241" i="84"/>
  <c r="BD241" i="84"/>
  <c r="BE241" i="84"/>
  <c r="BF241" i="84"/>
  <c r="BA242" i="84"/>
  <c r="BB242" i="84"/>
  <c r="BC242" i="84"/>
  <c r="BD242" i="84"/>
  <c r="BE242" i="84"/>
  <c r="BF242" i="84"/>
  <c r="BA243" i="84"/>
  <c r="BB243" i="84"/>
  <c r="BC243" i="84"/>
  <c r="BD243" i="84"/>
  <c r="BE243" i="84"/>
  <c r="BF243" i="84"/>
  <c r="BA244" i="84"/>
  <c r="BB244" i="84"/>
  <c r="BC244" i="84"/>
  <c r="BD244" i="84"/>
  <c r="BE244" i="84"/>
  <c r="BF244" i="84"/>
  <c r="BA245" i="84"/>
  <c r="BB245" i="84"/>
  <c r="BC245" i="84"/>
  <c r="BD245" i="84"/>
  <c r="BE245" i="84"/>
  <c r="BF245" i="84"/>
  <c r="BA246" i="84"/>
  <c r="BB246" i="84"/>
  <c r="BC246" i="84"/>
  <c r="BD246" i="84"/>
  <c r="BE246" i="84"/>
  <c r="BF246" i="84"/>
  <c r="BA247" i="84"/>
  <c r="BB247" i="84"/>
  <c r="BC247" i="84"/>
  <c r="BD247" i="84"/>
  <c r="BE247" i="84"/>
  <c r="BF247" i="84"/>
  <c r="BA248" i="84"/>
  <c r="BB248" i="84"/>
  <c r="BC248" i="84"/>
  <c r="BD248" i="84"/>
  <c r="BE248" i="84"/>
  <c r="BF248" i="84"/>
  <c r="BA249" i="84"/>
  <c r="BB249" i="84"/>
  <c r="BC249" i="84"/>
  <c r="BD249" i="84"/>
  <c r="BE249" i="84"/>
  <c r="BF249" i="84"/>
  <c r="BA250" i="84"/>
  <c r="BB250" i="84"/>
  <c r="BC250" i="84"/>
  <c r="BD250" i="84"/>
  <c r="BE250" i="84"/>
  <c r="BF250" i="84"/>
  <c r="BA251" i="84"/>
  <c r="BB251" i="84"/>
  <c r="BC251" i="84"/>
  <c r="BD251" i="84"/>
  <c r="BE251" i="84"/>
  <c r="BF251" i="84"/>
  <c r="BA252" i="84"/>
  <c r="BB252" i="84"/>
  <c r="BC252" i="84"/>
  <c r="BD252" i="84"/>
  <c r="BE252" i="84"/>
  <c r="BF252" i="84"/>
  <c r="BA253" i="84"/>
  <c r="BB253" i="84"/>
  <c r="BC253" i="84"/>
  <c r="BD253" i="84"/>
  <c r="BE253" i="84"/>
  <c r="BF253" i="84"/>
  <c r="BA254" i="84"/>
  <c r="BB254" i="84"/>
  <c r="BC254" i="84"/>
  <c r="BD254" i="84"/>
  <c r="BE254" i="84"/>
  <c r="BF254" i="84"/>
  <c r="BA255" i="84"/>
  <c r="BB255" i="84"/>
  <c r="BC255" i="84"/>
  <c r="BD255" i="84"/>
  <c r="BE255" i="84"/>
  <c r="BF255" i="84"/>
  <c r="BA256" i="84"/>
  <c r="BB256" i="84"/>
  <c r="BC256" i="84"/>
  <c r="BD256" i="84"/>
  <c r="BE256" i="84"/>
  <c r="BF256" i="84"/>
  <c r="BA257" i="84"/>
  <c r="BB257" i="84"/>
  <c r="BC257" i="84"/>
  <c r="BD257" i="84"/>
  <c r="BE257" i="84"/>
  <c r="BF257" i="84"/>
  <c r="BA258" i="84"/>
  <c r="BB258" i="84"/>
  <c r="BC258" i="84"/>
  <c r="BD258" i="84"/>
  <c r="BE258" i="84"/>
  <c r="BF258" i="84"/>
  <c r="BA259" i="84"/>
  <c r="BB259" i="84"/>
  <c r="BC259" i="84"/>
  <c r="BD259" i="84"/>
  <c r="BE259" i="84"/>
  <c r="BF259" i="84"/>
  <c r="BA260" i="84"/>
  <c r="BB260" i="84"/>
  <c r="BC260" i="84"/>
  <c r="BD260" i="84"/>
  <c r="BE260" i="84"/>
  <c r="BF260" i="84"/>
  <c r="BA261" i="84"/>
  <c r="BB261" i="84"/>
  <c r="BC261" i="84"/>
  <c r="BD261" i="84"/>
  <c r="BE261" i="84"/>
  <c r="BF261" i="84"/>
  <c r="BA262" i="84"/>
  <c r="BB262" i="84"/>
  <c r="BC262" i="84"/>
  <c r="BD262" i="84"/>
  <c r="BE262" i="84"/>
  <c r="BF262" i="84"/>
  <c r="BA263" i="84"/>
  <c r="BB263" i="84"/>
  <c r="BC263" i="84"/>
  <c r="BD263" i="84"/>
  <c r="BE263" i="84"/>
  <c r="BF263" i="84"/>
  <c r="BA264" i="84"/>
  <c r="BB264" i="84"/>
  <c r="BC264" i="84"/>
  <c r="BD264" i="84"/>
  <c r="BE264" i="84"/>
  <c r="BF264" i="84"/>
  <c r="BA265" i="84"/>
  <c r="BB265" i="84"/>
  <c r="BC265" i="84"/>
  <c r="BD265" i="84"/>
  <c r="BE265" i="84"/>
  <c r="BF265" i="84"/>
  <c r="BA266" i="84"/>
  <c r="BB266" i="84"/>
  <c r="BC266" i="84"/>
  <c r="BD266" i="84"/>
  <c r="BE266" i="84"/>
  <c r="BF266" i="84"/>
  <c r="BA267" i="84"/>
  <c r="BB267" i="84"/>
  <c r="BC267" i="84"/>
  <c r="BD267" i="84"/>
  <c r="BE267" i="84"/>
  <c r="BF267" i="84"/>
  <c r="BA268" i="84"/>
  <c r="BB268" i="84"/>
  <c r="BC268" i="84"/>
  <c r="BD268" i="84"/>
  <c r="BE268" i="84"/>
  <c r="BF268" i="84"/>
  <c r="BA269" i="84"/>
  <c r="BB269" i="84"/>
  <c r="BC269" i="84"/>
  <c r="BD269" i="84"/>
  <c r="BE269" i="84"/>
  <c r="BF269" i="84"/>
  <c r="BA270" i="84"/>
  <c r="BB270" i="84"/>
  <c r="BC270" i="84"/>
  <c r="BD270" i="84"/>
  <c r="BE270" i="84"/>
  <c r="BF270" i="84"/>
  <c r="BA271" i="84"/>
  <c r="BB271" i="84"/>
  <c r="BC271" i="84"/>
  <c r="BD271" i="84"/>
  <c r="BE271" i="84"/>
  <c r="BF271" i="84"/>
  <c r="BA272" i="84"/>
  <c r="BB272" i="84"/>
  <c r="BC272" i="84"/>
  <c r="BD272" i="84"/>
  <c r="BE272" i="84"/>
  <c r="BF272" i="84"/>
  <c r="BA273" i="84"/>
  <c r="BB273" i="84"/>
  <c r="BC273" i="84"/>
  <c r="BD273" i="84"/>
  <c r="BE273" i="84"/>
  <c r="BF273" i="84"/>
  <c r="BA274" i="84"/>
  <c r="BB274" i="84"/>
  <c r="BC274" i="84"/>
  <c r="BD274" i="84"/>
  <c r="BE274" i="84"/>
  <c r="BF274" i="84"/>
  <c r="BA275" i="84"/>
  <c r="BB275" i="84"/>
  <c r="BC275" i="84"/>
  <c r="BD275" i="84"/>
  <c r="BE275" i="84"/>
  <c r="BF275" i="84"/>
  <c r="BA276" i="84"/>
  <c r="BB276" i="84"/>
  <c r="BC276" i="84"/>
  <c r="BD276" i="84"/>
  <c r="BE276" i="84"/>
  <c r="BF276" i="84"/>
  <c r="BA277" i="84"/>
  <c r="BB277" i="84"/>
  <c r="BC277" i="84"/>
  <c r="BD277" i="84"/>
  <c r="BE277" i="84"/>
  <c r="BF277" i="84"/>
  <c r="BA278" i="84"/>
  <c r="BB278" i="84"/>
  <c r="BC278" i="84"/>
  <c r="BD278" i="84"/>
  <c r="BE278" i="84"/>
  <c r="BF278" i="84"/>
  <c r="BA279" i="84"/>
  <c r="BB279" i="84"/>
  <c r="BC279" i="84"/>
  <c r="BD279" i="84"/>
  <c r="BE279" i="84"/>
  <c r="BF279" i="84"/>
  <c r="BA280" i="84"/>
  <c r="BB280" i="84"/>
  <c r="BC280" i="84"/>
  <c r="BD280" i="84"/>
  <c r="BE280" i="84"/>
  <c r="BF280" i="84"/>
  <c r="BA281" i="84"/>
  <c r="BB281" i="84"/>
  <c r="BC281" i="84"/>
  <c r="BD281" i="84"/>
  <c r="BE281" i="84"/>
  <c r="BF281" i="84"/>
  <c r="BA282" i="84"/>
  <c r="BB282" i="84"/>
  <c r="BC282" i="84"/>
  <c r="BD282" i="84"/>
  <c r="BE282" i="84"/>
  <c r="BF282" i="84"/>
  <c r="BA283" i="84"/>
  <c r="BB283" i="84"/>
  <c r="BC283" i="84"/>
  <c r="BD283" i="84"/>
  <c r="BE283" i="84"/>
  <c r="BF283" i="84"/>
  <c r="BA284" i="84"/>
  <c r="BB284" i="84"/>
  <c r="BC284" i="84"/>
  <c r="BD284" i="84"/>
  <c r="BE284" i="84"/>
  <c r="BF284" i="84"/>
  <c r="BA285" i="84"/>
  <c r="BB285" i="84"/>
  <c r="BC285" i="84"/>
  <c r="BD285" i="84"/>
  <c r="BE285" i="84"/>
  <c r="BF285" i="84"/>
  <c r="BA286" i="84"/>
  <c r="BB286" i="84"/>
  <c r="BC286" i="84"/>
  <c r="BD286" i="84"/>
  <c r="BE286" i="84"/>
  <c r="BF286" i="84"/>
  <c r="BA287" i="84"/>
  <c r="BB287" i="84"/>
  <c r="BC287" i="84"/>
  <c r="BD287" i="84"/>
  <c r="BE287" i="84"/>
  <c r="BF287" i="84"/>
  <c r="BA288" i="84"/>
  <c r="BB288" i="84"/>
  <c r="BC288" i="84"/>
  <c r="BD288" i="84"/>
  <c r="BE288" i="84"/>
  <c r="BF288" i="84"/>
  <c r="BA289" i="84"/>
  <c r="BB289" i="84"/>
  <c r="BC289" i="84"/>
  <c r="BD289" i="84"/>
  <c r="BE289" i="84"/>
  <c r="BF289" i="84"/>
  <c r="BA290" i="84"/>
  <c r="BB290" i="84"/>
  <c r="BC290" i="84"/>
  <c r="BD290" i="84"/>
  <c r="BE290" i="84"/>
  <c r="BF290" i="84"/>
  <c r="BA291" i="84"/>
  <c r="BB291" i="84"/>
  <c r="BC291" i="84"/>
  <c r="BD291" i="84"/>
  <c r="BE291" i="84"/>
  <c r="BF291" i="84"/>
  <c r="BA292" i="84"/>
  <c r="BB292" i="84"/>
  <c r="BC292" i="84"/>
  <c r="BD292" i="84"/>
  <c r="BE292" i="84"/>
  <c r="BF292" i="84"/>
  <c r="BA293" i="84"/>
  <c r="BB293" i="84"/>
  <c r="BC293" i="84"/>
  <c r="BD293" i="84"/>
  <c r="BE293" i="84"/>
  <c r="BF293" i="84"/>
  <c r="BA294" i="84"/>
  <c r="BB294" i="84"/>
  <c r="BC294" i="84"/>
  <c r="BD294" i="84"/>
  <c r="BE294" i="84"/>
  <c r="BF294" i="84"/>
  <c r="BA295" i="84"/>
  <c r="BB295" i="84"/>
  <c r="BC295" i="84"/>
  <c r="BD295" i="84"/>
  <c r="BE295" i="84"/>
  <c r="BF295" i="84"/>
  <c r="BA296" i="84"/>
  <c r="BB296" i="84"/>
  <c r="BC296" i="84"/>
  <c r="BD296" i="84"/>
  <c r="BE296" i="84"/>
  <c r="BF296" i="84"/>
  <c r="BA297" i="84"/>
  <c r="BB297" i="84"/>
  <c r="BC297" i="84"/>
  <c r="BD297" i="84"/>
  <c r="BE297" i="84"/>
  <c r="BF297" i="84"/>
  <c r="BA298" i="84"/>
  <c r="BB298" i="84"/>
  <c r="BC298" i="84"/>
  <c r="BD298" i="84"/>
  <c r="BE298" i="84"/>
  <c r="BF298" i="84"/>
  <c r="BA299" i="84"/>
  <c r="BB299" i="84"/>
  <c r="BC299" i="84"/>
  <c r="BD299" i="84"/>
  <c r="BE299" i="84"/>
  <c r="BF299" i="84"/>
  <c r="BA300" i="84"/>
  <c r="BB300" i="84"/>
  <c r="BC300" i="84"/>
  <c r="BD300" i="84"/>
  <c r="BE300" i="84"/>
  <c r="BF300" i="84"/>
  <c r="BA301" i="84"/>
  <c r="BB301" i="84"/>
  <c r="BC301" i="84"/>
  <c r="BD301" i="84"/>
  <c r="BE301" i="84"/>
  <c r="BF301" i="84"/>
  <c r="BA302" i="84"/>
  <c r="BB302" i="84"/>
  <c r="BC302" i="84"/>
  <c r="BD302" i="84"/>
  <c r="BE302" i="84"/>
  <c r="BF302" i="84"/>
  <c r="BA303" i="84"/>
  <c r="BB303" i="84"/>
  <c r="BC303" i="84"/>
  <c r="BD303" i="84"/>
  <c r="BE303" i="84"/>
  <c r="BF303" i="84"/>
  <c r="BA304" i="84"/>
  <c r="BB304" i="84"/>
  <c r="BC304" i="84"/>
  <c r="BD304" i="84"/>
  <c r="BE304" i="84"/>
  <c r="BF304" i="84"/>
  <c r="BA305" i="84"/>
  <c r="BB305" i="84"/>
  <c r="BC305" i="84"/>
  <c r="BD305" i="84"/>
  <c r="BE305" i="84"/>
  <c r="BF305" i="84"/>
  <c r="BA306" i="84"/>
  <c r="BB306" i="84"/>
  <c r="BC306" i="84"/>
  <c r="BD306" i="84"/>
  <c r="BE306" i="84"/>
  <c r="BF306" i="84"/>
  <c r="BA307" i="84"/>
  <c r="BB307" i="84"/>
  <c r="BC307" i="84"/>
  <c r="BD307" i="84"/>
  <c r="BE307" i="84"/>
  <c r="BF307" i="84"/>
  <c r="BA308" i="84"/>
  <c r="BB308" i="84"/>
  <c r="BC308" i="84"/>
  <c r="BD308" i="84"/>
  <c r="BE308" i="84"/>
  <c r="BF308" i="84"/>
  <c r="BA309" i="84"/>
  <c r="BB309" i="84"/>
  <c r="BC309" i="84"/>
  <c r="BD309" i="84"/>
  <c r="BE309" i="84"/>
  <c r="BF309" i="84"/>
  <c r="BA310" i="84"/>
  <c r="BB310" i="84"/>
  <c r="BC310" i="84"/>
  <c r="BD310" i="84"/>
  <c r="BE310" i="84"/>
  <c r="BF310" i="84"/>
  <c r="BA311" i="84"/>
  <c r="BB311" i="84"/>
  <c r="BC311" i="84"/>
  <c r="BD311" i="84"/>
  <c r="BE311" i="84"/>
  <c r="BF311" i="84"/>
  <c r="BA312" i="84"/>
  <c r="BB312" i="84"/>
  <c r="BC312" i="84"/>
  <c r="BD312" i="84"/>
  <c r="BE312" i="84"/>
  <c r="BF312" i="84"/>
  <c r="BA313" i="84"/>
  <c r="BB313" i="84"/>
  <c r="BC313" i="84"/>
  <c r="BD313" i="84"/>
  <c r="BE313" i="84"/>
  <c r="BF313" i="84"/>
  <c r="BA314" i="84"/>
  <c r="BB314" i="84"/>
  <c r="BC314" i="84"/>
  <c r="BD314" i="84"/>
  <c r="BE314" i="84"/>
  <c r="BF314" i="84"/>
  <c r="BA315" i="84"/>
  <c r="BB315" i="84"/>
  <c r="BC315" i="84"/>
  <c r="BD315" i="84"/>
  <c r="BE315" i="84"/>
  <c r="BF315" i="84"/>
  <c r="BA316" i="84"/>
  <c r="BB316" i="84"/>
  <c r="BC316" i="84"/>
  <c r="BD316" i="84"/>
  <c r="BE316" i="84"/>
  <c r="BF316" i="84"/>
  <c r="BA317" i="84"/>
  <c r="BB317" i="84"/>
  <c r="BC317" i="84"/>
  <c r="BD317" i="84"/>
  <c r="BE317" i="84"/>
  <c r="BF317" i="84"/>
  <c r="BA318" i="84"/>
  <c r="BB318" i="84"/>
  <c r="BC318" i="84"/>
  <c r="BD318" i="84"/>
  <c r="BE318" i="84"/>
  <c r="BF318" i="84"/>
  <c r="BA319" i="84"/>
  <c r="BB319" i="84"/>
  <c r="BC319" i="84"/>
  <c r="BD319" i="84"/>
  <c r="BE319" i="84"/>
  <c r="BF319" i="84"/>
  <c r="BA320" i="84"/>
  <c r="BB320" i="84"/>
  <c r="BC320" i="84"/>
  <c r="BD320" i="84"/>
  <c r="BE320" i="84"/>
  <c r="BF320" i="84"/>
  <c r="BA321" i="84"/>
  <c r="BB321" i="84"/>
  <c r="BC321" i="84"/>
  <c r="BD321" i="84"/>
  <c r="BE321" i="84"/>
  <c r="BF321" i="84"/>
  <c r="BA322" i="84"/>
  <c r="BB322" i="84"/>
  <c r="BC322" i="84"/>
  <c r="BD322" i="84"/>
  <c r="BE322" i="84"/>
  <c r="BF322" i="84"/>
  <c r="BA323" i="84"/>
  <c r="BB323" i="84"/>
  <c r="BC323" i="84"/>
  <c r="BD323" i="84"/>
  <c r="BE323" i="84"/>
  <c r="BF323" i="84"/>
  <c r="BA324" i="84"/>
  <c r="BB324" i="84"/>
  <c r="BC324" i="84"/>
  <c r="BD324" i="84"/>
  <c r="BE324" i="84"/>
  <c r="BF324" i="84"/>
  <c r="BA325" i="84"/>
  <c r="BB325" i="84"/>
  <c r="BC325" i="84"/>
  <c r="BD325" i="84"/>
  <c r="BE325" i="84"/>
  <c r="BF325" i="84"/>
  <c r="BA326" i="84"/>
  <c r="BB326" i="84"/>
  <c r="BC326" i="84"/>
  <c r="BD326" i="84"/>
  <c r="BE326" i="84"/>
  <c r="BF326" i="84"/>
  <c r="BA327" i="84"/>
  <c r="BB327" i="84"/>
  <c r="BC327" i="84"/>
  <c r="BD327" i="84"/>
  <c r="BE327" i="84"/>
  <c r="BF327" i="84"/>
  <c r="BA328" i="84"/>
  <c r="BB328" i="84"/>
  <c r="BC328" i="84"/>
  <c r="BD328" i="84"/>
  <c r="BE328" i="84"/>
  <c r="BF328" i="84"/>
  <c r="BA329" i="84"/>
  <c r="BB329" i="84"/>
  <c r="BC329" i="84"/>
  <c r="BD329" i="84"/>
  <c r="BE329" i="84"/>
  <c r="BF329" i="84"/>
  <c r="BA330" i="84"/>
  <c r="BB330" i="84"/>
  <c r="BC330" i="84"/>
  <c r="BD330" i="84"/>
  <c r="BE330" i="84"/>
  <c r="BF330" i="84"/>
  <c r="BA331" i="84"/>
  <c r="BB331" i="84"/>
  <c r="BC331" i="84"/>
  <c r="BD331" i="84"/>
  <c r="BE331" i="84"/>
  <c r="BF331" i="84"/>
  <c r="BA332" i="84"/>
  <c r="BB332" i="84"/>
  <c r="BC332" i="84"/>
  <c r="BD332" i="84"/>
  <c r="BE332" i="84"/>
  <c r="BF332" i="84"/>
  <c r="BA333" i="84"/>
  <c r="BB333" i="84"/>
  <c r="BC333" i="84"/>
  <c r="BD333" i="84"/>
  <c r="BE333" i="84"/>
  <c r="BF333" i="84"/>
  <c r="BA334" i="84"/>
  <c r="BB334" i="84"/>
  <c r="BC334" i="84"/>
  <c r="BD334" i="84"/>
  <c r="BE334" i="84"/>
  <c r="BF334" i="84"/>
  <c r="BA335" i="84"/>
  <c r="BB335" i="84"/>
  <c r="BC335" i="84"/>
  <c r="BD335" i="84"/>
  <c r="BE335" i="84"/>
  <c r="BF335" i="84"/>
  <c r="BA336" i="84"/>
  <c r="BB336" i="84"/>
  <c r="BC336" i="84"/>
  <c r="BD336" i="84"/>
  <c r="BE336" i="84"/>
  <c r="BF336" i="84"/>
  <c r="BA337" i="84"/>
  <c r="BB337" i="84"/>
  <c r="BC337" i="84"/>
  <c r="BD337" i="84"/>
  <c r="BE337" i="84"/>
  <c r="BF337" i="84"/>
  <c r="BA338" i="84"/>
  <c r="BB338" i="84"/>
  <c r="BC338" i="84"/>
  <c r="BD338" i="84"/>
  <c r="BE338" i="84"/>
  <c r="BF338" i="84"/>
  <c r="BA339" i="84"/>
  <c r="BB339" i="84"/>
  <c r="BC339" i="84"/>
  <c r="BD339" i="84"/>
  <c r="BE339" i="84"/>
  <c r="BF339" i="84"/>
  <c r="BA340" i="84"/>
  <c r="BB340" i="84"/>
  <c r="BC340" i="84"/>
  <c r="BD340" i="84"/>
  <c r="BE340" i="84"/>
  <c r="BF340" i="84"/>
  <c r="BA341" i="84"/>
  <c r="BB341" i="84"/>
  <c r="BC341" i="84"/>
  <c r="BD341" i="84"/>
  <c r="BE341" i="84"/>
  <c r="BF341" i="84"/>
  <c r="BA342" i="84"/>
  <c r="BB342" i="84"/>
  <c r="BC342" i="84"/>
  <c r="BD342" i="84"/>
  <c r="BE342" i="84"/>
  <c r="BF342" i="84"/>
  <c r="BA343" i="84"/>
  <c r="BB343" i="84"/>
  <c r="BC343" i="84"/>
  <c r="BD343" i="84"/>
  <c r="BE343" i="84"/>
  <c r="BF343" i="84"/>
  <c r="BA344" i="84"/>
  <c r="BB344" i="84"/>
  <c r="BC344" i="84"/>
  <c r="BD344" i="84"/>
  <c r="BE344" i="84"/>
  <c r="BF344" i="84"/>
  <c r="BA345" i="84"/>
  <c r="BB345" i="84"/>
  <c r="BC345" i="84"/>
  <c r="BD345" i="84"/>
  <c r="BE345" i="84"/>
  <c r="BF345" i="84"/>
  <c r="BA346" i="84"/>
  <c r="BB346" i="84"/>
  <c r="BC346" i="84"/>
  <c r="BD346" i="84"/>
  <c r="BE346" i="84"/>
  <c r="BF346" i="84"/>
  <c r="BA347" i="84"/>
  <c r="BB347" i="84"/>
  <c r="BC347" i="84"/>
  <c r="BD347" i="84"/>
  <c r="BE347" i="84"/>
  <c r="BF347" i="84"/>
  <c r="BA348" i="84"/>
  <c r="BB348" i="84"/>
  <c r="BC348" i="84"/>
  <c r="BD348" i="84"/>
  <c r="BE348" i="84"/>
  <c r="BF348" i="84"/>
  <c r="BA349" i="84"/>
  <c r="BB349" i="84"/>
  <c r="BC349" i="84"/>
  <c r="BD349" i="84"/>
  <c r="BE349" i="84"/>
  <c r="BF349" i="84"/>
  <c r="BA350" i="84"/>
  <c r="BB350" i="84"/>
  <c r="BC350" i="84"/>
  <c r="BD350" i="84"/>
  <c r="BE350" i="84"/>
  <c r="BF350" i="84"/>
  <c r="BA351" i="84"/>
  <c r="BB351" i="84"/>
  <c r="BC351" i="84"/>
  <c r="BD351" i="84"/>
  <c r="BE351" i="84"/>
  <c r="BF351" i="84"/>
  <c r="BA352" i="84"/>
  <c r="BB352" i="84"/>
  <c r="BC352" i="84"/>
  <c r="BD352" i="84"/>
  <c r="BE352" i="84"/>
  <c r="BF352" i="84"/>
  <c r="BA353" i="84"/>
  <c r="BB353" i="84"/>
  <c r="BC353" i="84"/>
  <c r="BD353" i="84"/>
  <c r="BE353" i="84"/>
  <c r="BF353" i="84"/>
  <c r="BA354" i="84"/>
  <c r="BB354" i="84"/>
  <c r="BC354" i="84"/>
  <c r="BD354" i="84"/>
  <c r="BE354" i="84"/>
  <c r="BF354" i="84"/>
  <c r="BA355" i="84"/>
  <c r="BB355" i="84"/>
  <c r="BC355" i="84"/>
  <c r="BD355" i="84"/>
  <c r="BE355" i="84"/>
  <c r="BF355" i="84"/>
  <c r="BA356" i="84"/>
  <c r="BB356" i="84"/>
  <c r="BC356" i="84"/>
  <c r="BD356" i="84"/>
  <c r="BE356" i="84"/>
  <c r="BF356" i="84"/>
  <c r="BA357" i="84"/>
  <c r="BB357" i="84"/>
  <c r="BC357" i="84"/>
  <c r="BD357" i="84"/>
  <c r="BE357" i="84"/>
  <c r="BF357" i="84"/>
  <c r="BA358" i="84"/>
  <c r="BB358" i="84"/>
  <c r="BC358" i="84"/>
  <c r="BD358" i="84"/>
  <c r="BE358" i="84"/>
  <c r="BF358" i="84"/>
  <c r="BA359" i="84"/>
  <c r="BB359" i="84"/>
  <c r="BC359" i="84"/>
  <c r="BD359" i="84"/>
  <c r="BE359" i="84"/>
  <c r="BF359" i="84"/>
  <c r="BA360" i="84"/>
  <c r="BB360" i="84"/>
  <c r="BC360" i="84"/>
  <c r="BD360" i="84"/>
  <c r="BE360" i="84"/>
  <c r="BF360" i="84"/>
  <c r="BA361" i="84"/>
  <c r="BB361" i="84"/>
  <c r="BC361" i="84"/>
  <c r="BD361" i="84"/>
  <c r="BE361" i="84"/>
  <c r="BF361" i="84"/>
  <c r="BA362" i="84"/>
  <c r="BB362" i="84"/>
  <c r="BC362" i="84"/>
  <c r="BD362" i="84"/>
  <c r="BE362" i="84"/>
  <c r="BF362" i="84"/>
  <c r="BA363" i="84"/>
  <c r="BB363" i="84"/>
  <c r="BC363" i="84"/>
  <c r="BD363" i="84"/>
  <c r="BE363" i="84"/>
  <c r="BF363" i="84"/>
  <c r="BA364" i="84"/>
  <c r="BB364" i="84"/>
  <c r="BC364" i="84"/>
  <c r="BD364" i="84"/>
  <c r="BE364" i="84"/>
  <c r="BF364" i="84"/>
  <c r="BA365" i="84"/>
  <c r="BB365" i="84"/>
  <c r="BC365" i="84"/>
  <c r="BD365" i="84"/>
  <c r="BE365" i="84"/>
  <c r="BF365" i="84"/>
  <c r="BA366" i="84"/>
  <c r="BB366" i="84"/>
  <c r="BC366" i="84"/>
  <c r="BD366" i="84"/>
  <c r="BE366" i="84"/>
  <c r="BF366" i="84"/>
  <c r="BA367" i="84"/>
  <c r="BB367" i="84"/>
  <c r="BC367" i="84"/>
  <c r="BD367" i="84"/>
  <c r="BE367" i="84"/>
  <c r="BF367" i="84"/>
  <c r="BA368" i="84"/>
  <c r="BB368" i="84"/>
  <c r="BC368" i="84"/>
  <c r="BD368" i="84"/>
  <c r="BE368" i="84"/>
  <c r="BF368" i="84"/>
  <c r="BA369" i="84"/>
  <c r="BB369" i="84"/>
  <c r="BC369" i="84"/>
  <c r="BD369" i="84"/>
  <c r="BE369" i="84"/>
  <c r="BF369" i="84"/>
  <c r="BA370" i="84"/>
  <c r="BB370" i="84"/>
  <c r="BC370" i="84"/>
  <c r="BD370" i="84"/>
  <c r="BE370" i="84"/>
  <c r="BF370" i="84"/>
  <c r="BA371" i="84"/>
  <c r="BB371" i="84"/>
  <c r="BC371" i="84"/>
  <c r="BD371" i="84"/>
  <c r="BE371" i="84"/>
  <c r="BF371" i="84"/>
  <c r="BA372" i="84"/>
  <c r="BB372" i="84"/>
  <c r="BC372" i="84"/>
  <c r="BD372" i="84"/>
  <c r="BE372" i="84"/>
  <c r="BF372" i="84"/>
  <c r="BA373" i="84"/>
  <c r="BB373" i="84"/>
  <c r="BC373" i="84"/>
  <c r="BD373" i="84"/>
  <c r="BE373" i="84"/>
  <c r="BF373" i="84"/>
  <c r="BA374" i="84"/>
  <c r="BB374" i="84"/>
  <c r="BC374" i="84"/>
  <c r="BD374" i="84"/>
  <c r="BE374" i="84"/>
  <c r="BF374" i="84"/>
  <c r="BA375" i="84"/>
  <c r="BB375" i="84"/>
  <c r="BC375" i="84"/>
  <c r="BD375" i="84"/>
  <c r="BE375" i="84"/>
  <c r="BF375" i="84"/>
  <c r="BA376" i="84"/>
  <c r="BB376" i="84"/>
  <c r="BC376" i="84"/>
  <c r="BD376" i="84"/>
  <c r="BE376" i="84"/>
  <c r="BF376" i="84"/>
  <c r="BA377" i="84"/>
  <c r="BB377" i="84"/>
  <c r="BC377" i="84"/>
  <c r="BD377" i="84"/>
  <c r="BE377" i="84"/>
  <c r="BF377" i="84"/>
  <c r="BA378" i="84"/>
  <c r="BB378" i="84"/>
  <c r="BC378" i="84"/>
  <c r="BD378" i="84"/>
  <c r="BE378" i="84"/>
  <c r="BF378" i="84"/>
  <c r="BA379" i="84"/>
  <c r="BB379" i="84"/>
  <c r="BC379" i="84"/>
  <c r="BD379" i="84"/>
  <c r="BE379" i="84"/>
  <c r="BF379" i="84"/>
  <c r="BA380" i="84"/>
  <c r="BB380" i="84"/>
  <c r="BC380" i="84"/>
  <c r="BD380" i="84"/>
  <c r="BE380" i="84"/>
  <c r="BF380" i="84"/>
  <c r="BA381" i="84"/>
  <c r="BB381" i="84"/>
  <c r="BC381" i="84"/>
  <c r="BD381" i="84"/>
  <c r="BE381" i="84"/>
  <c r="BF381" i="84"/>
  <c r="BA382" i="84"/>
  <c r="BB382" i="84"/>
  <c r="BC382" i="84"/>
  <c r="BD382" i="84"/>
  <c r="BE382" i="84"/>
  <c r="BF382" i="84"/>
  <c r="BA383" i="84"/>
  <c r="BB383" i="84"/>
  <c r="BC383" i="84"/>
  <c r="BD383" i="84"/>
  <c r="BE383" i="84"/>
  <c r="BF383" i="84"/>
  <c r="BA384" i="84"/>
  <c r="BB384" i="84"/>
  <c r="BC384" i="84"/>
  <c r="BD384" i="84"/>
  <c r="BE384" i="84"/>
  <c r="BF384" i="84"/>
  <c r="BA385" i="84"/>
  <c r="BB385" i="84"/>
  <c r="BC385" i="84"/>
  <c r="BD385" i="84"/>
  <c r="BE385" i="84"/>
  <c r="BF385" i="84"/>
  <c r="BA386" i="84"/>
  <c r="BB386" i="84"/>
  <c r="BC386" i="84"/>
  <c r="BD386" i="84"/>
  <c r="BE386" i="84"/>
  <c r="BF386" i="84"/>
  <c r="BA387" i="84"/>
  <c r="BB387" i="84"/>
  <c r="BC387" i="84"/>
  <c r="BD387" i="84"/>
  <c r="BE387" i="84"/>
  <c r="BF387" i="84"/>
  <c r="BA388" i="84"/>
  <c r="BB388" i="84"/>
  <c r="BC388" i="84"/>
  <c r="BD388" i="84"/>
  <c r="BE388" i="84"/>
  <c r="BF388" i="84"/>
  <c r="BA389" i="84"/>
  <c r="BB389" i="84"/>
  <c r="BC389" i="84"/>
  <c r="BD389" i="84"/>
  <c r="BE389" i="84"/>
  <c r="BF389" i="84"/>
  <c r="BA390" i="84"/>
  <c r="BB390" i="84"/>
  <c r="BC390" i="84"/>
  <c r="BD390" i="84"/>
  <c r="BE390" i="84"/>
  <c r="BF390" i="84"/>
  <c r="BA391" i="84"/>
  <c r="BB391" i="84"/>
  <c r="BC391" i="84"/>
  <c r="BD391" i="84"/>
  <c r="BE391" i="84"/>
  <c r="BF391" i="84"/>
  <c r="BA392" i="84"/>
  <c r="BB392" i="84"/>
  <c r="BC392" i="84"/>
  <c r="BD392" i="84"/>
  <c r="BE392" i="84"/>
  <c r="BF392" i="84"/>
  <c r="BA393" i="84"/>
  <c r="BB393" i="84"/>
  <c r="BC393" i="84"/>
  <c r="BD393" i="84"/>
  <c r="BE393" i="84"/>
  <c r="BF393" i="84"/>
  <c r="BA394" i="84"/>
  <c r="BB394" i="84"/>
  <c r="BC394" i="84"/>
  <c r="BD394" i="84"/>
  <c r="BE394" i="84"/>
  <c r="BF394" i="84"/>
  <c r="BA395" i="84"/>
  <c r="BB395" i="84"/>
  <c r="BC395" i="84"/>
  <c r="BD395" i="84"/>
  <c r="BE395" i="84"/>
  <c r="BF395" i="84"/>
  <c r="BA396" i="84"/>
  <c r="BB396" i="84"/>
  <c r="BC396" i="84"/>
  <c r="BD396" i="84"/>
  <c r="BE396" i="84"/>
  <c r="BF396" i="84"/>
  <c r="BA397" i="84"/>
  <c r="BB397" i="84"/>
  <c r="BC397" i="84"/>
  <c r="BD397" i="84"/>
  <c r="BE397" i="84"/>
  <c r="BF397" i="84"/>
  <c r="BA398" i="84"/>
  <c r="BB398" i="84"/>
  <c r="BC398" i="84"/>
  <c r="BD398" i="84"/>
  <c r="BE398" i="84"/>
  <c r="BF398" i="84"/>
  <c r="BA399" i="84"/>
  <c r="BB399" i="84"/>
  <c r="BC399" i="84"/>
  <c r="BD399" i="84"/>
  <c r="BE399" i="84"/>
  <c r="BF399" i="84"/>
  <c r="BA400" i="84"/>
  <c r="BB400" i="84"/>
  <c r="BC400" i="84"/>
  <c r="BD400" i="84"/>
  <c r="BE400" i="84"/>
  <c r="BF400" i="84"/>
  <c r="BA401" i="84"/>
  <c r="BB401" i="84"/>
  <c r="BC401" i="84"/>
  <c r="BD401" i="84"/>
  <c r="BE401" i="84"/>
  <c r="BF401" i="84"/>
  <c r="BA402" i="84"/>
  <c r="BB402" i="84"/>
  <c r="BC402" i="84"/>
  <c r="BD402" i="84"/>
  <c r="BE402" i="84"/>
  <c r="BF402" i="84"/>
  <c r="BA403" i="84"/>
  <c r="BB403" i="84"/>
  <c r="BC403" i="84"/>
  <c r="BD403" i="84"/>
  <c r="BE403" i="84"/>
  <c r="BF403" i="84"/>
  <c r="BA404" i="84"/>
  <c r="BB404" i="84"/>
  <c r="BC404" i="84"/>
  <c r="BD404" i="84"/>
  <c r="BE404" i="84"/>
  <c r="BF404" i="84"/>
  <c r="BA405" i="84"/>
  <c r="BB405" i="84"/>
  <c r="BC405" i="84"/>
  <c r="BD405" i="84"/>
  <c r="BE405" i="84"/>
  <c r="BF405" i="84"/>
  <c r="BA406" i="84"/>
  <c r="BB406" i="84"/>
  <c r="BC406" i="84"/>
  <c r="BD406" i="84"/>
  <c r="BE406" i="84"/>
  <c r="BF406" i="84"/>
  <c r="BA407" i="84"/>
  <c r="BB407" i="84"/>
  <c r="BC407" i="84"/>
  <c r="BD407" i="84"/>
  <c r="BE407" i="84"/>
  <c r="BF407" i="84"/>
  <c r="BA408" i="84"/>
  <c r="BB408" i="84"/>
  <c r="BC408" i="84"/>
  <c r="BD408" i="84"/>
  <c r="BE408" i="84"/>
  <c r="BF408" i="84"/>
  <c r="BA409" i="84"/>
  <c r="BB409" i="84"/>
  <c r="BC409" i="84"/>
  <c r="BD409" i="84"/>
  <c r="BE409" i="84"/>
  <c r="BF409" i="84"/>
  <c r="BA410" i="84"/>
  <c r="BB410" i="84"/>
  <c r="BC410" i="84"/>
  <c r="BD410" i="84"/>
  <c r="BE410" i="84"/>
  <c r="BF410" i="84"/>
  <c r="BA411" i="84"/>
  <c r="BB411" i="84"/>
  <c r="BC411" i="84"/>
  <c r="BD411" i="84"/>
  <c r="BE411" i="84"/>
  <c r="BF411" i="84"/>
  <c r="BA412" i="84"/>
  <c r="BB412" i="84"/>
  <c r="BC412" i="84"/>
  <c r="BD412" i="84"/>
  <c r="BE412" i="84"/>
  <c r="BF412" i="84"/>
  <c r="BA413" i="84"/>
  <c r="BB413" i="84"/>
  <c r="BC413" i="84"/>
  <c r="BD413" i="84"/>
  <c r="BE413" i="84"/>
  <c r="BF413" i="84"/>
  <c r="BA414" i="84"/>
  <c r="BB414" i="84"/>
  <c r="BC414" i="84"/>
  <c r="BD414" i="84"/>
  <c r="BE414" i="84"/>
  <c r="BF414" i="84"/>
  <c r="BA415" i="84"/>
  <c r="BB415" i="84"/>
  <c r="BC415" i="84"/>
  <c r="BD415" i="84"/>
  <c r="BE415" i="84"/>
  <c r="BF415" i="84"/>
  <c r="BA416" i="84"/>
  <c r="BB416" i="84"/>
  <c r="BC416" i="84"/>
  <c r="BD416" i="84"/>
  <c r="BE416" i="84"/>
  <c r="BF416" i="84"/>
  <c r="BA417" i="84"/>
  <c r="BB417" i="84"/>
  <c r="BC417" i="84"/>
  <c r="BD417" i="84"/>
  <c r="BE417" i="84"/>
  <c r="BF417" i="84"/>
  <c r="BA418" i="84"/>
  <c r="BB418" i="84"/>
  <c r="BC418" i="84"/>
  <c r="BD418" i="84"/>
  <c r="BE418" i="84"/>
  <c r="BF418" i="84"/>
  <c r="BA419" i="84"/>
  <c r="BB419" i="84"/>
  <c r="BC419" i="84"/>
  <c r="BD419" i="84"/>
  <c r="BE419" i="84"/>
  <c r="BF419" i="84"/>
  <c r="BA420" i="84"/>
  <c r="BB420" i="84"/>
  <c r="BC420" i="84"/>
  <c r="BD420" i="84"/>
  <c r="BE420" i="84"/>
  <c r="BF420" i="84"/>
  <c r="BA421" i="84"/>
  <c r="BB421" i="84"/>
  <c r="BC421" i="84"/>
  <c r="BD421" i="84"/>
  <c r="BE421" i="84"/>
  <c r="BF421" i="84"/>
  <c r="BA422" i="84"/>
  <c r="BB422" i="84"/>
  <c r="BC422" i="84"/>
  <c r="BD422" i="84"/>
  <c r="BE422" i="84"/>
  <c r="BF422" i="84"/>
  <c r="BA423" i="84"/>
  <c r="BB423" i="84"/>
  <c r="BC423" i="84"/>
  <c r="BD423" i="84"/>
  <c r="BE423" i="84"/>
  <c r="BF423" i="84"/>
  <c r="BA424" i="84"/>
  <c r="BB424" i="84"/>
  <c r="BC424" i="84"/>
  <c r="BD424" i="84"/>
  <c r="BE424" i="84"/>
  <c r="BF424" i="84"/>
  <c r="BA425" i="84"/>
  <c r="BB425" i="84"/>
  <c r="BC425" i="84"/>
  <c r="BD425" i="84"/>
  <c r="BE425" i="84"/>
  <c r="BF425" i="84"/>
  <c r="BA426" i="84"/>
  <c r="BB426" i="84"/>
  <c r="BC426" i="84"/>
  <c r="BD426" i="84"/>
  <c r="BE426" i="84"/>
  <c r="BF426" i="84"/>
  <c r="BA427" i="84"/>
  <c r="BB427" i="84"/>
  <c r="BC427" i="84"/>
  <c r="BD427" i="84"/>
  <c r="BE427" i="84"/>
  <c r="BF427" i="84"/>
  <c r="BA428" i="84"/>
  <c r="BB428" i="84"/>
  <c r="BC428" i="84"/>
  <c r="BD428" i="84"/>
  <c r="BE428" i="84"/>
  <c r="BF428" i="84"/>
  <c r="BA429" i="84"/>
  <c r="BB429" i="84"/>
  <c r="BC429" i="84"/>
  <c r="BD429" i="84"/>
  <c r="BE429" i="84"/>
  <c r="BF429" i="84"/>
  <c r="BA430" i="84"/>
  <c r="BB430" i="84"/>
  <c r="BC430" i="84"/>
  <c r="BD430" i="84"/>
  <c r="BE430" i="84"/>
  <c r="BF430" i="84"/>
  <c r="BA431" i="84"/>
  <c r="BB431" i="84"/>
  <c r="BC431" i="84"/>
  <c r="BD431" i="84"/>
  <c r="BE431" i="84"/>
  <c r="BF431" i="84"/>
  <c r="BA432" i="84"/>
  <c r="BB432" i="84"/>
  <c r="BC432" i="84"/>
  <c r="BD432" i="84"/>
  <c r="BE432" i="84"/>
  <c r="BF432" i="84"/>
  <c r="BA433" i="84"/>
  <c r="BB433" i="84"/>
  <c r="BC433" i="84"/>
  <c r="BD433" i="84"/>
  <c r="BE433" i="84"/>
  <c r="BF433" i="84"/>
  <c r="BA434" i="84"/>
  <c r="BB434" i="84"/>
  <c r="BC434" i="84"/>
  <c r="BD434" i="84"/>
  <c r="BE434" i="84"/>
  <c r="BF434" i="84"/>
  <c r="BA435" i="84"/>
  <c r="BB435" i="84"/>
  <c r="BC435" i="84"/>
  <c r="BD435" i="84"/>
  <c r="BE435" i="84"/>
  <c r="BF435" i="84"/>
  <c r="BA436" i="84"/>
  <c r="BB436" i="84"/>
  <c r="BC436" i="84"/>
  <c r="BD436" i="84"/>
  <c r="BE436" i="84"/>
  <c r="BF436" i="84"/>
  <c r="BA437" i="84"/>
  <c r="BB437" i="84"/>
  <c r="BC437" i="84"/>
  <c r="BD437" i="84"/>
  <c r="BE437" i="84"/>
  <c r="BF437" i="84"/>
  <c r="BA438" i="84"/>
  <c r="BB438" i="84"/>
  <c r="BC438" i="84"/>
  <c r="BD438" i="84"/>
  <c r="BE438" i="84"/>
  <c r="BF438" i="84"/>
  <c r="BA439" i="84"/>
  <c r="BB439" i="84"/>
  <c r="BC439" i="84"/>
  <c r="BD439" i="84"/>
  <c r="BE439" i="84"/>
  <c r="BF439" i="84"/>
  <c r="BA440" i="84"/>
  <c r="BB440" i="84"/>
  <c r="BC440" i="84"/>
  <c r="BD440" i="84"/>
  <c r="BE440" i="84"/>
  <c r="BF440" i="84"/>
  <c r="BA441" i="84"/>
  <c r="BB441" i="84"/>
  <c r="BC441" i="84"/>
  <c r="BD441" i="84"/>
  <c r="BE441" i="84"/>
  <c r="BF441" i="84"/>
  <c r="BA442" i="84"/>
  <c r="BB442" i="84"/>
  <c r="BC442" i="84"/>
  <c r="BD442" i="84"/>
  <c r="BE442" i="84"/>
  <c r="BF442" i="84"/>
  <c r="BA443" i="84"/>
  <c r="BB443" i="84"/>
  <c r="BC443" i="84"/>
  <c r="BD443" i="84"/>
  <c r="BE443" i="84"/>
  <c r="BF443" i="84"/>
  <c r="BA444" i="84"/>
  <c r="BB444" i="84"/>
  <c r="BC444" i="84"/>
  <c r="BD444" i="84"/>
  <c r="BE444" i="84"/>
  <c r="BF444" i="84"/>
  <c r="BA445" i="84"/>
  <c r="BB445" i="84"/>
  <c r="BC445" i="84"/>
  <c r="BD445" i="84"/>
  <c r="BE445" i="84"/>
  <c r="BF445" i="84"/>
  <c r="BA446" i="84"/>
  <c r="BB446" i="84"/>
  <c r="BC446" i="84"/>
  <c r="BD446" i="84"/>
  <c r="BE446" i="84"/>
  <c r="BF446" i="84"/>
  <c r="BA447" i="84"/>
  <c r="BB447" i="84"/>
  <c r="BC447" i="84"/>
  <c r="BD447" i="84"/>
  <c r="BE447" i="84"/>
  <c r="BF447" i="84"/>
  <c r="BA448" i="84"/>
  <c r="BB448" i="84"/>
  <c r="BC448" i="84"/>
  <c r="BD448" i="84"/>
  <c r="BE448" i="84"/>
  <c r="BF448" i="84"/>
  <c r="BA449" i="84"/>
  <c r="BB449" i="84"/>
  <c r="BC449" i="84"/>
  <c r="BD449" i="84"/>
  <c r="BE449" i="84"/>
  <c r="BF449" i="84"/>
  <c r="BA450" i="84"/>
  <c r="BB450" i="84"/>
  <c r="BC450" i="84"/>
  <c r="BD450" i="84"/>
  <c r="BE450" i="84"/>
  <c r="BF450" i="84"/>
  <c r="BA451" i="84"/>
  <c r="BB451" i="84"/>
  <c r="BC451" i="84"/>
  <c r="BD451" i="84"/>
  <c r="BE451" i="84"/>
  <c r="BF451" i="84"/>
  <c r="BA452" i="84"/>
  <c r="BB452" i="84"/>
  <c r="BC452" i="84"/>
  <c r="BD452" i="84"/>
  <c r="BE452" i="84"/>
  <c r="BF452" i="84"/>
  <c r="BA453" i="84"/>
  <c r="BB453" i="84"/>
  <c r="BC453" i="84"/>
  <c r="BD453" i="84"/>
  <c r="BE453" i="84"/>
  <c r="BF453" i="84"/>
  <c r="BA454" i="84"/>
  <c r="BB454" i="84"/>
  <c r="BC454" i="84"/>
  <c r="BD454" i="84"/>
  <c r="BE454" i="84"/>
  <c r="BF454" i="84"/>
  <c r="BA455" i="84"/>
  <c r="BB455" i="84"/>
  <c r="BC455" i="84"/>
  <c r="BD455" i="84"/>
  <c r="BE455" i="84"/>
  <c r="BF455" i="84"/>
  <c r="BA456" i="84"/>
  <c r="BB456" i="84"/>
  <c r="BC456" i="84"/>
  <c r="BD456" i="84"/>
  <c r="BE456" i="84"/>
  <c r="BF456" i="84"/>
  <c r="BA457" i="84"/>
  <c r="BB457" i="84"/>
  <c r="BC457" i="84"/>
  <c r="BD457" i="84"/>
  <c r="BE457" i="84"/>
  <c r="BF457" i="84"/>
  <c r="BA458" i="84"/>
  <c r="BB458" i="84"/>
  <c r="BC458" i="84"/>
  <c r="BD458" i="84"/>
  <c r="BE458" i="84"/>
  <c r="BF458" i="84"/>
  <c r="BA459" i="84"/>
  <c r="BB459" i="84"/>
  <c r="BC459" i="84"/>
  <c r="BD459" i="84"/>
  <c r="BE459" i="84"/>
  <c r="BF459" i="84"/>
  <c r="BA460" i="84"/>
  <c r="BB460" i="84"/>
  <c r="BC460" i="84"/>
  <c r="BD460" i="84"/>
  <c r="BE460" i="84"/>
  <c r="BF460" i="84"/>
  <c r="BA461" i="84"/>
  <c r="BB461" i="84"/>
  <c r="BC461" i="84"/>
  <c r="BD461" i="84"/>
  <c r="BE461" i="84"/>
  <c r="BF461" i="84"/>
  <c r="BA462" i="84"/>
  <c r="BB462" i="84"/>
  <c r="BC462" i="84"/>
  <c r="BD462" i="84"/>
  <c r="BE462" i="84"/>
  <c r="BF462" i="84"/>
  <c r="BA463" i="84"/>
  <c r="BB463" i="84"/>
  <c r="BC463" i="84"/>
  <c r="BD463" i="84"/>
  <c r="BE463" i="84"/>
  <c r="BF463" i="84"/>
  <c r="BA464" i="84"/>
  <c r="BB464" i="84"/>
  <c r="BC464" i="84"/>
  <c r="BD464" i="84"/>
  <c r="BE464" i="84"/>
  <c r="BF464" i="84"/>
  <c r="BA465" i="84"/>
  <c r="BB465" i="84"/>
  <c r="BC465" i="84"/>
  <c r="BD465" i="84"/>
  <c r="BE465" i="84"/>
  <c r="BF465" i="84"/>
  <c r="BA466" i="84"/>
  <c r="BB466" i="84"/>
  <c r="BC466" i="84"/>
  <c r="BD466" i="84"/>
  <c r="BE466" i="84"/>
  <c r="BF466" i="84"/>
  <c r="BA467" i="84"/>
  <c r="BB467" i="84"/>
  <c r="BC467" i="84"/>
  <c r="BD467" i="84"/>
  <c r="BE467" i="84"/>
  <c r="BF467" i="84"/>
  <c r="BA468" i="84"/>
  <c r="BB468" i="84"/>
  <c r="BC468" i="84"/>
  <c r="BD468" i="84"/>
  <c r="BE468" i="84"/>
  <c r="BF468" i="84"/>
  <c r="BA469" i="84"/>
  <c r="BB469" i="84"/>
  <c r="BC469" i="84"/>
  <c r="BD469" i="84"/>
  <c r="BE469" i="84"/>
  <c r="BF469" i="84"/>
  <c r="BA470" i="84"/>
  <c r="BB470" i="84"/>
  <c r="BC470" i="84"/>
  <c r="BD470" i="84"/>
  <c r="BE470" i="84"/>
  <c r="BF470" i="84"/>
  <c r="BA471" i="84"/>
  <c r="BB471" i="84"/>
  <c r="BC471" i="84"/>
  <c r="BD471" i="84"/>
  <c r="BE471" i="84"/>
  <c r="BF471" i="84"/>
  <c r="BA472" i="84"/>
  <c r="BB472" i="84"/>
  <c r="BC472" i="84"/>
  <c r="BD472" i="84"/>
  <c r="BE472" i="84"/>
  <c r="BF472" i="84"/>
  <c r="BA473" i="84"/>
  <c r="BB473" i="84"/>
  <c r="BC473" i="84"/>
  <c r="BD473" i="84"/>
  <c r="BE473" i="84"/>
  <c r="BF473" i="84"/>
  <c r="BA474" i="84"/>
  <c r="BB474" i="84"/>
  <c r="BC474" i="84"/>
  <c r="BD474" i="84"/>
  <c r="BE474" i="84"/>
  <c r="BF474" i="84"/>
  <c r="BA475" i="84"/>
  <c r="BB475" i="84"/>
  <c r="BC475" i="84"/>
  <c r="BD475" i="84"/>
  <c r="BE475" i="84"/>
  <c r="BF475" i="84"/>
  <c r="BA476" i="84"/>
  <c r="BB476" i="84"/>
  <c r="BC476" i="84"/>
  <c r="BD476" i="84"/>
  <c r="BE476" i="84"/>
  <c r="BF476" i="84"/>
  <c r="BA477" i="84"/>
  <c r="BB477" i="84"/>
  <c r="BC477" i="84"/>
  <c r="BD477" i="84"/>
  <c r="BE477" i="84"/>
  <c r="BF477" i="84"/>
  <c r="BA478" i="84"/>
  <c r="BB478" i="84"/>
  <c r="BC478" i="84"/>
  <c r="BD478" i="84"/>
  <c r="BE478" i="84"/>
  <c r="BF478" i="84"/>
  <c r="BA479" i="84"/>
  <c r="BB479" i="84"/>
  <c r="BC479" i="84"/>
  <c r="BD479" i="84"/>
  <c r="BE479" i="84"/>
  <c r="BF479" i="84"/>
  <c r="BA480" i="84"/>
  <c r="BB480" i="84"/>
  <c r="BC480" i="84"/>
  <c r="BD480" i="84"/>
  <c r="BE480" i="84"/>
  <c r="BF480" i="84"/>
  <c r="BA481" i="84"/>
  <c r="BB481" i="84"/>
  <c r="BC481" i="84"/>
  <c r="BD481" i="84"/>
  <c r="BE481" i="84"/>
  <c r="BF481" i="84"/>
  <c r="BA482" i="84"/>
  <c r="BB482" i="84"/>
  <c r="BC482" i="84"/>
  <c r="BD482" i="84"/>
  <c r="BE482" i="84"/>
  <c r="BF482" i="84"/>
  <c r="BA483" i="84"/>
  <c r="BB483" i="84"/>
  <c r="BC483" i="84"/>
  <c r="BD483" i="84"/>
  <c r="BE483" i="84"/>
  <c r="BF483" i="84"/>
  <c r="BA484" i="84"/>
  <c r="BB484" i="84"/>
  <c r="BC484" i="84"/>
  <c r="BD484" i="84"/>
  <c r="BE484" i="84"/>
  <c r="BF484" i="84"/>
  <c r="BA485" i="84"/>
  <c r="BB485" i="84"/>
  <c r="BC485" i="84"/>
  <c r="BD485" i="84"/>
  <c r="BE485" i="84"/>
  <c r="BF485" i="84"/>
  <c r="BA486" i="84"/>
  <c r="BB486" i="84"/>
  <c r="BC486" i="84"/>
  <c r="BD486" i="84"/>
  <c r="BE486" i="84"/>
  <c r="BF486" i="84"/>
  <c r="BA487" i="84"/>
  <c r="BB487" i="84"/>
  <c r="BC487" i="84"/>
  <c r="BD487" i="84"/>
  <c r="BE487" i="84"/>
  <c r="BF487" i="84"/>
  <c r="BA488" i="84"/>
  <c r="BB488" i="84"/>
  <c r="BC488" i="84"/>
  <c r="BD488" i="84"/>
  <c r="BE488" i="84"/>
  <c r="BF488" i="84"/>
  <c r="BA489" i="84"/>
  <c r="BB489" i="84"/>
  <c r="BC489" i="84"/>
  <c r="BD489" i="84"/>
  <c r="BE489" i="84"/>
  <c r="BF489" i="84"/>
  <c r="BA490" i="84"/>
  <c r="BB490" i="84"/>
  <c r="BC490" i="84"/>
  <c r="BD490" i="84"/>
  <c r="BE490" i="84"/>
  <c r="BF490" i="84"/>
  <c r="BA491" i="84"/>
  <c r="BB491" i="84"/>
  <c r="BC491" i="84"/>
  <c r="BD491" i="84"/>
  <c r="BE491" i="84"/>
  <c r="BF491" i="84"/>
  <c r="BA492" i="84"/>
  <c r="BB492" i="84"/>
  <c r="BC492" i="84"/>
  <c r="BD492" i="84"/>
  <c r="BE492" i="84"/>
  <c r="BF492" i="84"/>
  <c r="BA493" i="84"/>
  <c r="BB493" i="84"/>
  <c r="BC493" i="84"/>
  <c r="BD493" i="84"/>
  <c r="BE493" i="84"/>
  <c r="BF493" i="84"/>
  <c r="BA494" i="84"/>
  <c r="BB494" i="84"/>
  <c r="BC494" i="84"/>
  <c r="BD494" i="84"/>
  <c r="BE494" i="84"/>
  <c r="BF494" i="84"/>
  <c r="BA495" i="84"/>
  <c r="BB495" i="84"/>
  <c r="BC495" i="84"/>
  <c r="BD495" i="84"/>
  <c r="BE495" i="84"/>
  <c r="BF495" i="84"/>
  <c r="BA496" i="84"/>
  <c r="BB496" i="84"/>
  <c r="BC496" i="84"/>
  <c r="BD496" i="84"/>
  <c r="BE496" i="84"/>
  <c r="BF496" i="84"/>
  <c r="BA497" i="84"/>
  <c r="BB497" i="84"/>
  <c r="BC497" i="84"/>
  <c r="BD497" i="84"/>
  <c r="BE497" i="84"/>
  <c r="BF497" i="84"/>
  <c r="BA498" i="84"/>
  <c r="BB498" i="84"/>
  <c r="BC498" i="84"/>
  <c r="BD498" i="84"/>
  <c r="BE498" i="84"/>
  <c r="BF498" i="84"/>
  <c r="BA499" i="84"/>
  <c r="BB499" i="84"/>
  <c r="BC499" i="84"/>
  <c r="BD499" i="84"/>
  <c r="BE499" i="84"/>
  <c r="BF499" i="84"/>
  <c r="BA500" i="84"/>
  <c r="BB500" i="84"/>
  <c r="BC500" i="84"/>
  <c r="BD500" i="84"/>
  <c r="BE500" i="84"/>
  <c r="BF500" i="84"/>
  <c r="BA501" i="84"/>
  <c r="BB501" i="84"/>
  <c r="BC501" i="84"/>
  <c r="BD501" i="84"/>
  <c r="BE501" i="84"/>
  <c r="BF501" i="84"/>
  <c r="BA502" i="84"/>
  <c r="BB502" i="84"/>
  <c r="BC502" i="84"/>
  <c r="BD502" i="84"/>
  <c r="BE502" i="84"/>
  <c r="BF502" i="84"/>
  <c r="BA503" i="84"/>
  <c r="BB503" i="84"/>
  <c r="BC503" i="84"/>
  <c r="BD503" i="84"/>
  <c r="BE503" i="84"/>
  <c r="BF503" i="84"/>
  <c r="BA504" i="84"/>
  <c r="BB504" i="84"/>
  <c r="BC504" i="84"/>
  <c r="BD504" i="84"/>
  <c r="BE504" i="84"/>
  <c r="BF504" i="84"/>
  <c r="BA505" i="84"/>
  <c r="BB505" i="84"/>
  <c r="BC505" i="84"/>
  <c r="BD505" i="84"/>
  <c r="BE505" i="84"/>
  <c r="BF505" i="84"/>
  <c r="BA506" i="84"/>
  <c r="BB506" i="84"/>
  <c r="BC506" i="84"/>
  <c r="BD506" i="84"/>
  <c r="BE506" i="84"/>
  <c r="BF506" i="84"/>
  <c r="BA507" i="84"/>
  <c r="BB507" i="84"/>
  <c r="BC507" i="84"/>
  <c r="BD507" i="84"/>
  <c r="BE507" i="84"/>
  <c r="BF507" i="84"/>
  <c r="BA508" i="84"/>
  <c r="BB508" i="84"/>
  <c r="BC508" i="84"/>
  <c r="BD508" i="84"/>
  <c r="BE508" i="84"/>
  <c r="BF508" i="84"/>
  <c r="BA509" i="84"/>
  <c r="BB509" i="84"/>
  <c r="BC509" i="84"/>
  <c r="BD509" i="84"/>
  <c r="BE509" i="84"/>
  <c r="BF509" i="84"/>
  <c r="BA510" i="84"/>
  <c r="BB510" i="84"/>
  <c r="BC510" i="84"/>
  <c r="BD510" i="84"/>
  <c r="BE510" i="84"/>
  <c r="BF510" i="84"/>
  <c r="BA511" i="84"/>
  <c r="BB511" i="84"/>
  <c r="BC511" i="84"/>
  <c r="BD511" i="84"/>
  <c r="BE511" i="84"/>
  <c r="BF511" i="84"/>
  <c r="BA512" i="84"/>
  <c r="BB512" i="84"/>
  <c r="BC512" i="84"/>
  <c r="BD512" i="84"/>
  <c r="BE512" i="84"/>
  <c r="BF512" i="84"/>
  <c r="BA513" i="84"/>
  <c r="BB513" i="84"/>
  <c r="BC513" i="84"/>
  <c r="BD513" i="84"/>
  <c r="BE513" i="84"/>
  <c r="BF513" i="84"/>
  <c r="BA514" i="84"/>
  <c r="BB514" i="84"/>
  <c r="BC514" i="84"/>
  <c r="BD514" i="84"/>
  <c r="BE514" i="84"/>
  <c r="BF514" i="84"/>
  <c r="BA515" i="84"/>
  <c r="BB515" i="84"/>
  <c r="BC515" i="84"/>
  <c r="BD515" i="84"/>
  <c r="BE515" i="84"/>
  <c r="BF515" i="84"/>
  <c r="BA516" i="84"/>
  <c r="BB516" i="84"/>
  <c r="BC516" i="84"/>
  <c r="BD516" i="84"/>
  <c r="BE516" i="84"/>
  <c r="BF516" i="84"/>
  <c r="BA517" i="84"/>
  <c r="BB517" i="84"/>
  <c r="BC517" i="84"/>
  <c r="BD517" i="84"/>
  <c r="BE517" i="84"/>
  <c r="BF517" i="84"/>
  <c r="BA518" i="84"/>
  <c r="BB518" i="84"/>
  <c r="BC518" i="84"/>
  <c r="BD518" i="84"/>
  <c r="BE518" i="84"/>
  <c r="BF518" i="84"/>
  <c r="BA519" i="84"/>
  <c r="BB519" i="84"/>
  <c r="BC519" i="84"/>
  <c r="BD519" i="84"/>
  <c r="BE519" i="84"/>
  <c r="BF519" i="84"/>
  <c r="BA520" i="84"/>
  <c r="BB520" i="84"/>
  <c r="BC520" i="84"/>
  <c r="BD520" i="84"/>
  <c r="BE520" i="84"/>
  <c r="BF520" i="84"/>
  <c r="BA521" i="84"/>
  <c r="BB521" i="84"/>
  <c r="BC521" i="84"/>
  <c r="BD521" i="84"/>
  <c r="BE521" i="84"/>
  <c r="BF521" i="84"/>
  <c r="BA522" i="84"/>
  <c r="BB522" i="84"/>
  <c r="BC522" i="84"/>
  <c r="BD522" i="84"/>
  <c r="BE522" i="84"/>
  <c r="BF522" i="84"/>
  <c r="BA523" i="84"/>
  <c r="BB523" i="84"/>
  <c r="BC523" i="84"/>
  <c r="BD523" i="84"/>
  <c r="BE523" i="84"/>
  <c r="BF523" i="84"/>
  <c r="BA524" i="84"/>
  <c r="BB524" i="84"/>
  <c r="BC524" i="84"/>
  <c r="BD524" i="84"/>
  <c r="BE524" i="84"/>
  <c r="BF524" i="84"/>
  <c r="BA525" i="84"/>
  <c r="BB525" i="84"/>
  <c r="BC525" i="84"/>
  <c r="BD525" i="84"/>
  <c r="BE525" i="84"/>
  <c r="BF525" i="84"/>
  <c r="BA526" i="84"/>
  <c r="BB526" i="84"/>
  <c r="BC526" i="84"/>
  <c r="BD526" i="84"/>
  <c r="BE526" i="84"/>
  <c r="BF526" i="84"/>
  <c r="BA527" i="84"/>
  <c r="BB527" i="84"/>
  <c r="BC527" i="84"/>
  <c r="BD527" i="84"/>
  <c r="BE527" i="84"/>
  <c r="BF527" i="84"/>
  <c r="BA528" i="84"/>
  <c r="BB528" i="84"/>
  <c r="BC528" i="84"/>
  <c r="BD528" i="84"/>
  <c r="BE528" i="84"/>
  <c r="BF528" i="84"/>
  <c r="BA529" i="84"/>
  <c r="BB529" i="84"/>
  <c r="BC529" i="84"/>
  <c r="BD529" i="84"/>
  <c r="BE529" i="84"/>
  <c r="BF529" i="84"/>
  <c r="BA530" i="84"/>
  <c r="BB530" i="84"/>
  <c r="BC530" i="84"/>
  <c r="BD530" i="84"/>
  <c r="BE530" i="84"/>
  <c r="BF530" i="84"/>
  <c r="BA531" i="84"/>
  <c r="BB531" i="84"/>
  <c r="BC531" i="84"/>
  <c r="BD531" i="84"/>
  <c r="BE531" i="84"/>
  <c r="BF531" i="84"/>
  <c r="BA532" i="84"/>
  <c r="BB532" i="84"/>
  <c r="BC532" i="84"/>
  <c r="BD532" i="84"/>
  <c r="BE532" i="84"/>
  <c r="BF532" i="84"/>
  <c r="BA533" i="84"/>
  <c r="BB533" i="84"/>
  <c r="BC533" i="84"/>
  <c r="BD533" i="84"/>
  <c r="BE533" i="84"/>
  <c r="BF533" i="84"/>
  <c r="BA534" i="84"/>
  <c r="BB534" i="84"/>
  <c r="BC534" i="84"/>
  <c r="BD534" i="84"/>
  <c r="BE534" i="84"/>
  <c r="BF534" i="84"/>
  <c r="BA535" i="84"/>
  <c r="BB535" i="84"/>
  <c r="BC535" i="84"/>
  <c r="BD535" i="84"/>
  <c r="BE535" i="84"/>
  <c r="BF535" i="84"/>
  <c r="BA536" i="84"/>
  <c r="BB536" i="84"/>
  <c r="BC536" i="84"/>
  <c r="BD536" i="84"/>
  <c r="BE536" i="84"/>
  <c r="BF536" i="84"/>
  <c r="BA537" i="84"/>
  <c r="BB537" i="84"/>
  <c r="BC537" i="84"/>
  <c r="BD537" i="84"/>
  <c r="BE537" i="84"/>
  <c r="BF537" i="84"/>
  <c r="BA538" i="84"/>
  <c r="BB538" i="84"/>
  <c r="BC538" i="84"/>
  <c r="BD538" i="84"/>
  <c r="BE538" i="84"/>
  <c r="BF538" i="84"/>
  <c r="BA539" i="84"/>
  <c r="BB539" i="84"/>
  <c r="BC539" i="84"/>
  <c r="BD539" i="84"/>
  <c r="BE539" i="84"/>
  <c r="BF539" i="84"/>
  <c r="BA540" i="84"/>
  <c r="BB540" i="84"/>
  <c r="BC540" i="84"/>
  <c r="BD540" i="84"/>
  <c r="BE540" i="84"/>
  <c r="BF540" i="84"/>
  <c r="BA541" i="84"/>
  <c r="BB541" i="84"/>
  <c r="BC541" i="84"/>
  <c r="BD541" i="84"/>
  <c r="BE541" i="84"/>
  <c r="BF541" i="84"/>
  <c r="BA542" i="84"/>
  <c r="BB542" i="84"/>
  <c r="BC542" i="84"/>
  <c r="BD542" i="84"/>
  <c r="BE542" i="84"/>
  <c r="BF542" i="84"/>
  <c r="BA543" i="84"/>
  <c r="BB543" i="84"/>
  <c r="BC543" i="84"/>
  <c r="BD543" i="84"/>
  <c r="BE543" i="84"/>
  <c r="BF543" i="84"/>
  <c r="BA544" i="84"/>
  <c r="BB544" i="84"/>
  <c r="BC544" i="84"/>
  <c r="BD544" i="84"/>
  <c r="BE544" i="84"/>
  <c r="BF544" i="84"/>
  <c r="BA545" i="84"/>
  <c r="BB545" i="84"/>
  <c r="BC545" i="84"/>
  <c r="BD545" i="84"/>
  <c r="BE545" i="84"/>
  <c r="BF545" i="84"/>
  <c r="BA546" i="84"/>
  <c r="BB546" i="84"/>
  <c r="BC546" i="84"/>
  <c r="BD546" i="84"/>
  <c r="BE546" i="84"/>
  <c r="BF546" i="84"/>
  <c r="BA547" i="84"/>
  <c r="BB547" i="84"/>
  <c r="BC547" i="84"/>
  <c r="BD547" i="84"/>
  <c r="BE547" i="84"/>
  <c r="BF547" i="84"/>
  <c r="BA548" i="84"/>
  <c r="BB548" i="84"/>
  <c r="BC548" i="84"/>
  <c r="BD548" i="84"/>
  <c r="BE548" i="84"/>
  <c r="BF548" i="84"/>
  <c r="BA549" i="84"/>
  <c r="BB549" i="84"/>
  <c r="BC549" i="84"/>
  <c r="BD549" i="84"/>
  <c r="BE549" i="84"/>
  <c r="BF549" i="84"/>
  <c r="BA550" i="84"/>
  <c r="BB550" i="84"/>
  <c r="BC550" i="84"/>
  <c r="BD550" i="84"/>
  <c r="BE550" i="84"/>
  <c r="BF550" i="84"/>
  <c r="BA551" i="84"/>
  <c r="BB551" i="84"/>
  <c r="BC551" i="84"/>
  <c r="BD551" i="84"/>
  <c r="BE551" i="84"/>
  <c r="BF551" i="84"/>
  <c r="BA552" i="84"/>
  <c r="BB552" i="84"/>
  <c r="BC552" i="84"/>
  <c r="BD552" i="84"/>
  <c r="BE552" i="84"/>
  <c r="BF552" i="84"/>
  <c r="BA553" i="84"/>
  <c r="BB553" i="84"/>
  <c r="BC553" i="84"/>
  <c r="BD553" i="84"/>
  <c r="BE553" i="84"/>
  <c r="BF553" i="84"/>
  <c r="BA554" i="84"/>
  <c r="BB554" i="84"/>
  <c r="BC554" i="84"/>
  <c r="BD554" i="84"/>
  <c r="BE554" i="84"/>
  <c r="BF554" i="84"/>
  <c r="BA555" i="84"/>
  <c r="BB555" i="84"/>
  <c r="BC555" i="84"/>
  <c r="BD555" i="84"/>
  <c r="BE555" i="84"/>
  <c r="BF555" i="84"/>
  <c r="BA556" i="84"/>
  <c r="BB556" i="84"/>
  <c r="BC556" i="84"/>
  <c r="BD556" i="84"/>
  <c r="BE556" i="84"/>
  <c r="BF556" i="84"/>
  <c r="BA557" i="84"/>
  <c r="BB557" i="84"/>
  <c r="BC557" i="84"/>
  <c r="BD557" i="84"/>
  <c r="BE557" i="84"/>
  <c r="BF557" i="84"/>
  <c r="BA558" i="84"/>
  <c r="BB558" i="84"/>
  <c r="BC558" i="84"/>
  <c r="BD558" i="84"/>
  <c r="BE558" i="84"/>
  <c r="BF558" i="84"/>
  <c r="BA559" i="84"/>
  <c r="BB559" i="84"/>
  <c r="BC559" i="84"/>
  <c r="BD559" i="84"/>
  <c r="BE559" i="84"/>
  <c r="BF559" i="84"/>
  <c r="BA560" i="84"/>
  <c r="BB560" i="84"/>
  <c r="BC560" i="84"/>
  <c r="BD560" i="84"/>
  <c r="BE560" i="84"/>
  <c r="BF560" i="84"/>
  <c r="BA561" i="84"/>
  <c r="BB561" i="84"/>
  <c r="BC561" i="84"/>
  <c r="BD561" i="84"/>
  <c r="BE561" i="84"/>
  <c r="BF561" i="84"/>
  <c r="BA562" i="84"/>
  <c r="BB562" i="84"/>
  <c r="BC562" i="84"/>
  <c r="BD562" i="84"/>
  <c r="BE562" i="84"/>
  <c r="BF562" i="84"/>
  <c r="BA563" i="84"/>
  <c r="BB563" i="84"/>
  <c r="BC563" i="84"/>
  <c r="BD563" i="84"/>
  <c r="BE563" i="84"/>
  <c r="BF563" i="84"/>
  <c r="BA564" i="84"/>
  <c r="BB564" i="84"/>
  <c r="BC564" i="84"/>
  <c r="BD564" i="84"/>
  <c r="BE564" i="84"/>
  <c r="BF564" i="84"/>
  <c r="BA565" i="84"/>
  <c r="BB565" i="84"/>
  <c r="BC565" i="84"/>
  <c r="BD565" i="84"/>
  <c r="BE565" i="84"/>
  <c r="BF565" i="84"/>
  <c r="BA566" i="84"/>
  <c r="BB566" i="84"/>
  <c r="BC566" i="84"/>
  <c r="BD566" i="84"/>
  <c r="BE566" i="84"/>
  <c r="BF566" i="84"/>
  <c r="BA567" i="84"/>
  <c r="BB567" i="84"/>
  <c r="BC567" i="84"/>
  <c r="BD567" i="84"/>
  <c r="BE567" i="84"/>
  <c r="BF567" i="84"/>
  <c r="BA568" i="84"/>
  <c r="BB568" i="84"/>
  <c r="BC568" i="84"/>
  <c r="BD568" i="84"/>
  <c r="BE568" i="84"/>
  <c r="BF568" i="84"/>
  <c r="BA569" i="84"/>
  <c r="BB569" i="84"/>
  <c r="BC569" i="84"/>
  <c r="BD569" i="84"/>
  <c r="BE569" i="84"/>
  <c r="BF569" i="84"/>
  <c r="BA570" i="84"/>
  <c r="BB570" i="84"/>
  <c r="BC570" i="84"/>
  <c r="BD570" i="84"/>
  <c r="BE570" i="84"/>
  <c r="BF570" i="84"/>
  <c r="BA571" i="84"/>
  <c r="BB571" i="84"/>
  <c r="BC571" i="84"/>
  <c r="BD571" i="84"/>
  <c r="BE571" i="84"/>
  <c r="BF571" i="84"/>
  <c r="BA572" i="84"/>
  <c r="BB572" i="84"/>
  <c r="BC572" i="84"/>
  <c r="BD572" i="84"/>
  <c r="BE572" i="84"/>
  <c r="BF572" i="84"/>
  <c r="BA573" i="84"/>
  <c r="BB573" i="84"/>
  <c r="BC573" i="84"/>
  <c r="BD573" i="84"/>
  <c r="BE573" i="84"/>
  <c r="BF573" i="84"/>
  <c r="BA574" i="84"/>
  <c r="BB574" i="84"/>
  <c r="BC574" i="84"/>
  <c r="BD574" i="84"/>
  <c r="BE574" i="84"/>
  <c r="BF574" i="84"/>
  <c r="BA585" i="84"/>
  <c r="BB585" i="84"/>
  <c r="BC585" i="84"/>
  <c r="BD585" i="84"/>
  <c r="BE585" i="84"/>
  <c r="BF585" i="84"/>
  <c r="BA586" i="84"/>
  <c r="BB586" i="84"/>
  <c r="BC586" i="84"/>
  <c r="BD586" i="84"/>
  <c r="BE586" i="84"/>
  <c r="BF586" i="84"/>
  <c r="BA587" i="84"/>
  <c r="BB587" i="84"/>
  <c r="BC587" i="84"/>
  <c r="BD587" i="84"/>
  <c r="BE587" i="84"/>
  <c r="BF587" i="84"/>
  <c r="BA588" i="84"/>
  <c r="BB588" i="84"/>
  <c r="BC588" i="84"/>
  <c r="BD588" i="84"/>
  <c r="BE588" i="84"/>
  <c r="BF588" i="84"/>
  <c r="BA589" i="84"/>
  <c r="BB589" i="84"/>
  <c r="BC589" i="84"/>
  <c r="BD589" i="84"/>
  <c r="BE589" i="84"/>
  <c r="BF589" i="84"/>
  <c r="BA590" i="84"/>
  <c r="BB590" i="84"/>
  <c r="BC590" i="84"/>
  <c r="BD590" i="84"/>
  <c r="BE590" i="84"/>
  <c r="BF590" i="84"/>
  <c r="BA591" i="84"/>
  <c r="BB591" i="84"/>
  <c r="BC591" i="84"/>
  <c r="BD591" i="84"/>
  <c r="BE591" i="84"/>
  <c r="BF591" i="84"/>
  <c r="BA592" i="84"/>
  <c r="BB592" i="84"/>
  <c r="BC592" i="84"/>
  <c r="BD592" i="84"/>
  <c r="BE592" i="84"/>
  <c r="BF592" i="84"/>
  <c r="BA593" i="84"/>
  <c r="BB593" i="84"/>
  <c r="BC593" i="84"/>
  <c r="BD593" i="84"/>
  <c r="BE593" i="84"/>
  <c r="BF593" i="84"/>
  <c r="BA594" i="84"/>
  <c r="BB594" i="84"/>
  <c r="BC594" i="84"/>
  <c r="BD594" i="84"/>
  <c r="BE594" i="84"/>
  <c r="BF594" i="84"/>
  <c r="BA595" i="84"/>
  <c r="BB595" i="84"/>
  <c r="BC595" i="84"/>
  <c r="BD595" i="84"/>
  <c r="BE595" i="84"/>
  <c r="BF595" i="84"/>
  <c r="BA596" i="84"/>
  <c r="BB596" i="84"/>
  <c r="BC596" i="84"/>
  <c r="BD596" i="84"/>
  <c r="BE596" i="84"/>
  <c r="BF596" i="84"/>
  <c r="BA597" i="84"/>
  <c r="BB597" i="84"/>
  <c r="BC597" i="84"/>
  <c r="BD597" i="84"/>
  <c r="BE597" i="84"/>
  <c r="BF597" i="84"/>
  <c r="BA598" i="84"/>
  <c r="BB598" i="84"/>
  <c r="BC598" i="84"/>
  <c r="BD598" i="84"/>
  <c r="BE598" i="84"/>
  <c r="BF598" i="84"/>
  <c r="BA599" i="84"/>
  <c r="BB599" i="84"/>
  <c r="BC599" i="84"/>
  <c r="BD599" i="84"/>
  <c r="BE599" i="84"/>
  <c r="BF599" i="84"/>
  <c r="BA600" i="84"/>
  <c r="BB600" i="84"/>
  <c r="BC600" i="84"/>
  <c r="BD600" i="84"/>
  <c r="BE600" i="84"/>
  <c r="BF600" i="84"/>
  <c r="BA601" i="84"/>
  <c r="BB601" i="84"/>
  <c r="BC601" i="84"/>
  <c r="BD601" i="84"/>
  <c r="BE601" i="84"/>
  <c r="BF601" i="84"/>
  <c r="BA602" i="84"/>
  <c r="BB602" i="84"/>
  <c r="BC602" i="84"/>
  <c r="BD602" i="84"/>
  <c r="BE602" i="84"/>
  <c r="BF602" i="84"/>
  <c r="BA603" i="84"/>
  <c r="BB603" i="84"/>
  <c r="BC603" i="84"/>
  <c r="BD603" i="84"/>
  <c r="BE603" i="84"/>
  <c r="BF603" i="84"/>
  <c r="BA604" i="84"/>
  <c r="BB604" i="84"/>
  <c r="BC604" i="84"/>
  <c r="BD604" i="84"/>
  <c r="BE604" i="84"/>
  <c r="BF604" i="84"/>
  <c r="BA605" i="84"/>
  <c r="BB605" i="84"/>
  <c r="BC605" i="84"/>
  <c r="BD605" i="84"/>
  <c r="BE605" i="84"/>
  <c r="BF605" i="84"/>
  <c r="BA606" i="84"/>
  <c r="BB606" i="84"/>
  <c r="BC606" i="84"/>
  <c r="BD606" i="84"/>
  <c r="BE606" i="84"/>
  <c r="BF606" i="84"/>
  <c r="BA607" i="84"/>
  <c r="BB607" i="84"/>
  <c r="BC607" i="84"/>
  <c r="BD607" i="84"/>
  <c r="BE607" i="84"/>
  <c r="BF607" i="84"/>
  <c r="BA608" i="84"/>
  <c r="BB608" i="84"/>
  <c r="BC608" i="84"/>
  <c r="BD608" i="84"/>
  <c r="BE608" i="84"/>
  <c r="BF608" i="84"/>
  <c r="BA609" i="84"/>
  <c r="BB609" i="84"/>
  <c r="BC609" i="84"/>
  <c r="BD609" i="84"/>
  <c r="BE609" i="84"/>
  <c r="BF609" i="84"/>
  <c r="BA610" i="84"/>
  <c r="BB610" i="84"/>
  <c r="BC610" i="84"/>
  <c r="BD610" i="84"/>
  <c r="BE610" i="84"/>
  <c r="BF610" i="84"/>
  <c r="BA611" i="84"/>
  <c r="BB611" i="84"/>
  <c r="BC611" i="84"/>
  <c r="BD611" i="84"/>
  <c r="BE611" i="84"/>
  <c r="BF611" i="84"/>
  <c r="BA612" i="84"/>
  <c r="BB612" i="84"/>
  <c r="BC612" i="84"/>
  <c r="BD612" i="84"/>
  <c r="BE612" i="84"/>
  <c r="BF612" i="84"/>
  <c r="BA613" i="84"/>
  <c r="BB613" i="84"/>
  <c r="BC613" i="84"/>
  <c r="BD613" i="84"/>
  <c r="BE613" i="84"/>
  <c r="BF613" i="84"/>
  <c r="BA614" i="84"/>
  <c r="BB614" i="84"/>
  <c r="BC614" i="84"/>
  <c r="BD614" i="84"/>
  <c r="BE614" i="84"/>
  <c r="BF614" i="84"/>
  <c r="BA615" i="84"/>
  <c r="BB615" i="84"/>
  <c r="BC615" i="84"/>
  <c r="BD615" i="84"/>
  <c r="BE615" i="84"/>
  <c r="BF615" i="84"/>
  <c r="BA616" i="84"/>
  <c r="BB616" i="84"/>
  <c r="BC616" i="84"/>
  <c r="BD616" i="84"/>
  <c r="BE616" i="84"/>
  <c r="BF616" i="84"/>
  <c r="BA617" i="84"/>
  <c r="BB617" i="84"/>
  <c r="BC617" i="84"/>
  <c r="BD617" i="84"/>
  <c r="BE617" i="84"/>
  <c r="BF617" i="84"/>
  <c r="BA618" i="84"/>
  <c r="BB618" i="84"/>
  <c r="BC618" i="84"/>
  <c r="BD618" i="84"/>
  <c r="BE618" i="84"/>
  <c r="BF618" i="84"/>
  <c r="BA619" i="84"/>
  <c r="BB619" i="84"/>
  <c r="BC619" i="84"/>
  <c r="BD619" i="84"/>
  <c r="BE619" i="84"/>
  <c r="BF619" i="84"/>
  <c r="BA620" i="84"/>
  <c r="BB620" i="84"/>
  <c r="BC620" i="84"/>
  <c r="BD620" i="84"/>
  <c r="BE620" i="84"/>
  <c r="BF620" i="84"/>
  <c r="BA621" i="84"/>
  <c r="BB621" i="84"/>
  <c r="BC621" i="84"/>
  <c r="BD621" i="84"/>
  <c r="BE621" i="84"/>
  <c r="BF621" i="84"/>
  <c r="BA622" i="84"/>
  <c r="BB622" i="84"/>
  <c r="BC622" i="84"/>
  <c r="BD622" i="84"/>
  <c r="BE622" i="84"/>
  <c r="BF622" i="84"/>
  <c r="BA623" i="84"/>
  <c r="BB623" i="84"/>
  <c r="BC623" i="84"/>
  <c r="BD623" i="84"/>
  <c r="BE623" i="84"/>
  <c r="BF623" i="84"/>
  <c r="BA624" i="84"/>
  <c r="BB624" i="84"/>
  <c r="BC624" i="84"/>
  <c r="BD624" i="84"/>
  <c r="BE624" i="84"/>
  <c r="BF624" i="84"/>
  <c r="BA625" i="84"/>
  <c r="BB625" i="84"/>
  <c r="BC625" i="84"/>
  <c r="BD625" i="84"/>
  <c r="BE625" i="84"/>
  <c r="BF625" i="84"/>
  <c r="BA626" i="84"/>
  <c r="BB626" i="84"/>
  <c r="BC626" i="84"/>
  <c r="BD626" i="84"/>
  <c r="BE626" i="84"/>
  <c r="BF626" i="84"/>
  <c r="BA627" i="84"/>
  <c r="BB627" i="84"/>
  <c r="BC627" i="84"/>
  <c r="BD627" i="84"/>
  <c r="BE627" i="84"/>
  <c r="BF627" i="84"/>
  <c r="BA628" i="84"/>
  <c r="BB628" i="84"/>
  <c r="BC628" i="84"/>
  <c r="BD628" i="84"/>
  <c r="BE628" i="84"/>
  <c r="BF628" i="84"/>
  <c r="BA629" i="84"/>
  <c r="BB629" i="84"/>
  <c r="BC629" i="84"/>
  <c r="BD629" i="84"/>
  <c r="BE629" i="84"/>
  <c r="BF629" i="84"/>
  <c r="BA630" i="84"/>
  <c r="BB630" i="84"/>
  <c r="BC630" i="84"/>
  <c r="BD630" i="84"/>
  <c r="BE630" i="84"/>
  <c r="BF630" i="84"/>
  <c r="BA631" i="84"/>
  <c r="BB631" i="84"/>
  <c r="BC631" i="84"/>
  <c r="BD631" i="84"/>
  <c r="BE631" i="84"/>
  <c r="BF631" i="84"/>
  <c r="BA632" i="84"/>
  <c r="BB632" i="84"/>
  <c r="BC632" i="84"/>
  <c r="BD632" i="84"/>
  <c r="BE632" i="84"/>
  <c r="BF632" i="84"/>
  <c r="BA633" i="84"/>
  <c r="BB633" i="84"/>
  <c r="BC633" i="84"/>
  <c r="BD633" i="84"/>
  <c r="BE633" i="84"/>
  <c r="BF633" i="84"/>
  <c r="BA634" i="84"/>
  <c r="BB634" i="84"/>
  <c r="BC634" i="84"/>
  <c r="BD634" i="84"/>
  <c r="BE634" i="84"/>
  <c r="BF634" i="84"/>
  <c r="BA635" i="84"/>
  <c r="BB635" i="84"/>
  <c r="BC635" i="84"/>
  <c r="BD635" i="84"/>
  <c r="BE635" i="84"/>
  <c r="BF635" i="84"/>
  <c r="BA636" i="84"/>
  <c r="BB636" i="84"/>
  <c r="BC636" i="84"/>
  <c r="BD636" i="84"/>
  <c r="BE636" i="84"/>
  <c r="BF636" i="84"/>
  <c r="BA637" i="84"/>
  <c r="BB637" i="84"/>
  <c r="BC637" i="84"/>
  <c r="BD637" i="84"/>
  <c r="BE637" i="84"/>
  <c r="BF637" i="84"/>
  <c r="BA638" i="84"/>
  <c r="BB638" i="84"/>
  <c r="BC638" i="84"/>
  <c r="BD638" i="84"/>
  <c r="BE638" i="84"/>
  <c r="BF638" i="84"/>
  <c r="BA639" i="84"/>
  <c r="BB639" i="84"/>
  <c r="BC639" i="84"/>
  <c r="BD639" i="84"/>
  <c r="BE639" i="84"/>
  <c r="BF639" i="84"/>
  <c r="BA640" i="84"/>
  <c r="BB640" i="84"/>
  <c r="BC640" i="84"/>
  <c r="BD640" i="84"/>
  <c r="BE640" i="84"/>
  <c r="BF640" i="84"/>
  <c r="BA641" i="84"/>
  <c r="BB641" i="84"/>
  <c r="BC641" i="84"/>
  <c r="BD641" i="84"/>
  <c r="BE641" i="84"/>
  <c r="BF641" i="84"/>
  <c r="BA642" i="84"/>
  <c r="BB642" i="84"/>
  <c r="BC642" i="84"/>
  <c r="BD642" i="84"/>
  <c r="BE642" i="84"/>
  <c r="BF642" i="84"/>
  <c r="BA643" i="84"/>
  <c r="BB643" i="84"/>
  <c r="BC643" i="84"/>
  <c r="BD643" i="84"/>
  <c r="BE643" i="84"/>
  <c r="BF643" i="84"/>
  <c r="BA644" i="84"/>
  <c r="BB644" i="84"/>
  <c r="BC644" i="84"/>
  <c r="BD644" i="84"/>
  <c r="BE644" i="84"/>
  <c r="BF644" i="84"/>
  <c r="BA645" i="84"/>
  <c r="BB645" i="84"/>
  <c r="BC645" i="84"/>
  <c r="BD645" i="84"/>
  <c r="BE645" i="84"/>
  <c r="BF645" i="84"/>
  <c r="BA646" i="84"/>
  <c r="BB646" i="84"/>
  <c r="BC646" i="84"/>
  <c r="BD646" i="84"/>
  <c r="BE646" i="84"/>
  <c r="BF646" i="84"/>
  <c r="BA647" i="84"/>
  <c r="BB647" i="84"/>
  <c r="BC647" i="84"/>
  <c r="BD647" i="84"/>
  <c r="BE647" i="84"/>
  <c r="BF647" i="84"/>
  <c r="BA648" i="84"/>
  <c r="BB648" i="84"/>
  <c r="BC648" i="84"/>
  <c r="BD648" i="84"/>
  <c r="BE648" i="84"/>
  <c r="BF648" i="84"/>
  <c r="BA649" i="84"/>
  <c r="BB649" i="84"/>
  <c r="BC649" i="84"/>
  <c r="BD649" i="84"/>
  <c r="BE649" i="84"/>
  <c r="BF649" i="84"/>
  <c r="BA650" i="84"/>
  <c r="BB650" i="84"/>
  <c r="BC650" i="84"/>
  <c r="BD650" i="84"/>
  <c r="BE650" i="84"/>
  <c r="BF650" i="84"/>
  <c r="BA651" i="84"/>
  <c r="BB651" i="84"/>
  <c r="BC651" i="84"/>
  <c r="BD651" i="84"/>
  <c r="BE651" i="84"/>
  <c r="BF651" i="84"/>
  <c r="BA652" i="84"/>
  <c r="BB652" i="84"/>
  <c r="BC652" i="84"/>
  <c r="BD652" i="84"/>
  <c r="BE652" i="84"/>
  <c r="BF652" i="84"/>
  <c r="BA653" i="84"/>
  <c r="BB653" i="84"/>
  <c r="BC653" i="84"/>
  <c r="BD653" i="84"/>
  <c r="BE653" i="84"/>
  <c r="BF653" i="84"/>
  <c r="BA654" i="84"/>
  <c r="BB654" i="84"/>
  <c r="BC654" i="84"/>
  <c r="BD654" i="84"/>
  <c r="BE654" i="84"/>
  <c r="BF654" i="84"/>
  <c r="BA655" i="84"/>
  <c r="BB655" i="84"/>
  <c r="BC655" i="84"/>
  <c r="BD655" i="84"/>
  <c r="BE655" i="84"/>
  <c r="BF655" i="84"/>
  <c r="BA656" i="84"/>
  <c r="BB656" i="84"/>
  <c r="BC656" i="84"/>
  <c r="BD656" i="84"/>
  <c r="BE656" i="84"/>
  <c r="BF656" i="84"/>
  <c r="BA657" i="84"/>
  <c r="BB657" i="84"/>
  <c r="BC657" i="84"/>
  <c r="BD657" i="84"/>
  <c r="BE657" i="84"/>
  <c r="BF657" i="84"/>
  <c r="BA658" i="84"/>
  <c r="BB658" i="84"/>
  <c r="BC658" i="84"/>
  <c r="BD658" i="84"/>
  <c r="BE658" i="84"/>
  <c r="BF658" i="84"/>
  <c r="BA659" i="84"/>
  <c r="BB659" i="84"/>
  <c r="BC659" i="84"/>
  <c r="BD659" i="84"/>
  <c r="BE659" i="84"/>
  <c r="BF659" i="84"/>
  <c r="BA660" i="84"/>
  <c r="BB660" i="84"/>
  <c r="BC660" i="84"/>
  <c r="BD660" i="84"/>
  <c r="BE660" i="84"/>
  <c r="BF660" i="84"/>
  <c r="BA661" i="84"/>
  <c r="BB661" i="84"/>
  <c r="BC661" i="84"/>
  <c r="BD661" i="84"/>
  <c r="BE661" i="84"/>
  <c r="BF661" i="84"/>
  <c r="BA662" i="84"/>
  <c r="BB662" i="84"/>
  <c r="BC662" i="84"/>
  <c r="BD662" i="84"/>
  <c r="BE662" i="84"/>
  <c r="BF662" i="84"/>
  <c r="BA663" i="84"/>
  <c r="BB663" i="84"/>
  <c r="BC663" i="84"/>
  <c r="BD663" i="84"/>
  <c r="BE663" i="84"/>
  <c r="BF663" i="84"/>
  <c r="BA664" i="84"/>
  <c r="BB664" i="84"/>
  <c r="BC664" i="84"/>
  <c r="BD664" i="84"/>
  <c r="BE664" i="84"/>
  <c r="BF664" i="84"/>
  <c r="BA665" i="84"/>
  <c r="BB665" i="84"/>
  <c r="BC665" i="84"/>
  <c r="BD665" i="84"/>
  <c r="BE665" i="84"/>
  <c r="BF665" i="84"/>
  <c r="BA666" i="84"/>
  <c r="BB666" i="84"/>
  <c r="BC666" i="84"/>
  <c r="BD666" i="84"/>
  <c r="BE666" i="84"/>
  <c r="BF666" i="84"/>
  <c r="BA667" i="84"/>
  <c r="BB667" i="84"/>
  <c r="BC667" i="84"/>
  <c r="BD667" i="84"/>
  <c r="BE667" i="84"/>
  <c r="BF667" i="84"/>
  <c r="BA668" i="84"/>
  <c r="BB668" i="84"/>
  <c r="BC668" i="84"/>
  <c r="BD668" i="84"/>
  <c r="BE668" i="84"/>
  <c r="BF668" i="84"/>
  <c r="BA669" i="84"/>
  <c r="BB669" i="84"/>
  <c r="BC669" i="84"/>
  <c r="BD669" i="84"/>
  <c r="BE669" i="84"/>
  <c r="BF669" i="84"/>
  <c r="BA670" i="84"/>
  <c r="BB670" i="84"/>
  <c r="BC670" i="84"/>
  <c r="BD670" i="84"/>
  <c r="BE670" i="84"/>
  <c r="BF670" i="84"/>
  <c r="BA671" i="84"/>
  <c r="BB671" i="84"/>
  <c r="BC671" i="84"/>
  <c r="BD671" i="84"/>
  <c r="BE671" i="84"/>
  <c r="BF671" i="84"/>
  <c r="BA672" i="84"/>
  <c r="BB672" i="84"/>
  <c r="BC672" i="84"/>
  <c r="BD672" i="84"/>
  <c r="BE672" i="84"/>
  <c r="BF672" i="84"/>
  <c r="BA673" i="84"/>
  <c r="BB673" i="84"/>
  <c r="BC673" i="84"/>
  <c r="BD673" i="84"/>
  <c r="BE673" i="84"/>
  <c r="BF673" i="84"/>
  <c r="BA674" i="84"/>
  <c r="BB674" i="84"/>
  <c r="BC674" i="84"/>
  <c r="BD674" i="84"/>
  <c r="BE674" i="84"/>
  <c r="BF674" i="84"/>
  <c r="BA675" i="84"/>
  <c r="BB675" i="84"/>
  <c r="BC675" i="84"/>
  <c r="BD675" i="84"/>
  <c r="BE675" i="84"/>
  <c r="BF675" i="84"/>
  <c r="BA676" i="84"/>
  <c r="BB676" i="84"/>
  <c r="BC676" i="84"/>
  <c r="BD676" i="84"/>
  <c r="BE676" i="84"/>
  <c r="BF676" i="84"/>
  <c r="BA677" i="84"/>
  <c r="BB677" i="84"/>
  <c r="BC677" i="84"/>
  <c r="BD677" i="84"/>
  <c r="BE677" i="84"/>
  <c r="BF677" i="84"/>
  <c r="BA678" i="84"/>
  <c r="BB678" i="84"/>
  <c r="BC678" i="84"/>
  <c r="BD678" i="84"/>
  <c r="BE678" i="84"/>
  <c r="BF678" i="84"/>
  <c r="BA679" i="84"/>
  <c r="BB679" i="84"/>
  <c r="BC679" i="84"/>
  <c r="BD679" i="84"/>
  <c r="BE679" i="84"/>
  <c r="BF679" i="84"/>
  <c r="BA680" i="84"/>
  <c r="BB680" i="84"/>
  <c r="BC680" i="84"/>
  <c r="BD680" i="84"/>
  <c r="BE680" i="84"/>
  <c r="BF680" i="84"/>
  <c r="BA681" i="84"/>
  <c r="BB681" i="84"/>
  <c r="BC681" i="84"/>
  <c r="BD681" i="84"/>
  <c r="BE681" i="84"/>
  <c r="BF681" i="84"/>
  <c r="BA682" i="84"/>
  <c r="BB682" i="84"/>
  <c r="BC682" i="84"/>
  <c r="BD682" i="84"/>
  <c r="BE682" i="84"/>
  <c r="BF682" i="84"/>
  <c r="BA683" i="84"/>
  <c r="BB683" i="84"/>
  <c r="BC683" i="84"/>
  <c r="BD683" i="84"/>
  <c r="BE683" i="84"/>
  <c r="BF683" i="84"/>
  <c r="BA684" i="84"/>
  <c r="BB684" i="84"/>
  <c r="BC684" i="84"/>
  <c r="BD684" i="84"/>
  <c r="BE684" i="84"/>
  <c r="BF684" i="84"/>
  <c r="BA685" i="84"/>
  <c r="BB685" i="84"/>
  <c r="BC685" i="84"/>
  <c r="BD685" i="84"/>
  <c r="BE685" i="84"/>
  <c r="BF685" i="84"/>
  <c r="BA686" i="84"/>
  <c r="BB686" i="84"/>
  <c r="BC686" i="84"/>
  <c r="BD686" i="84"/>
  <c r="BE686" i="84"/>
  <c r="BF686" i="84"/>
  <c r="BA687" i="84"/>
  <c r="BB687" i="84"/>
  <c r="BC687" i="84"/>
  <c r="BD687" i="84"/>
  <c r="BE687" i="84"/>
  <c r="BF687" i="84"/>
  <c r="BA688" i="84"/>
  <c r="BB688" i="84"/>
  <c r="BC688" i="84"/>
  <c r="BD688" i="84"/>
  <c r="BE688" i="84"/>
  <c r="BF688" i="84"/>
  <c r="BA689" i="84"/>
  <c r="BB689" i="84"/>
  <c r="BC689" i="84"/>
  <c r="BD689" i="84"/>
  <c r="BE689" i="84"/>
  <c r="BF689" i="84"/>
  <c r="BA690" i="84"/>
  <c r="BB690" i="84"/>
  <c r="BC690" i="84"/>
  <c r="BD690" i="84"/>
  <c r="BE690" i="84"/>
  <c r="BF690" i="84"/>
  <c r="BA691" i="84"/>
  <c r="BB691" i="84"/>
  <c r="BC691" i="84"/>
  <c r="BD691" i="84"/>
  <c r="BE691" i="84"/>
  <c r="BF691" i="84"/>
  <c r="BA692" i="84"/>
  <c r="BB692" i="84"/>
  <c r="BC692" i="84"/>
  <c r="BD692" i="84"/>
  <c r="BE692" i="84"/>
  <c r="BF692" i="84"/>
  <c r="BA693" i="84"/>
  <c r="BB693" i="84"/>
  <c r="BC693" i="84"/>
  <c r="BD693" i="84"/>
  <c r="BE693" i="84"/>
  <c r="BF693" i="84"/>
  <c r="BA694" i="84"/>
  <c r="BB694" i="84"/>
  <c r="BC694" i="84"/>
  <c r="BD694" i="84"/>
  <c r="BE694" i="84"/>
  <c r="BF694" i="84"/>
  <c r="BA695" i="84"/>
  <c r="BB695" i="84"/>
  <c r="BC695" i="84"/>
  <c r="BD695" i="84"/>
  <c r="BE695" i="84"/>
  <c r="BF695" i="84"/>
  <c r="BA696" i="84"/>
  <c r="BB696" i="84"/>
  <c r="BC696" i="84"/>
  <c r="BD696" i="84"/>
  <c r="BE696" i="84"/>
  <c r="BF696" i="84"/>
  <c r="BA697" i="84"/>
  <c r="BB697" i="84"/>
  <c r="BC697" i="84"/>
  <c r="BD697" i="84"/>
  <c r="BE697" i="84"/>
  <c r="BF697" i="84"/>
  <c r="BA698" i="84"/>
  <c r="BB698" i="84"/>
  <c r="BC698" i="84"/>
  <c r="BD698" i="84"/>
  <c r="BE698" i="84"/>
  <c r="BF698" i="84"/>
  <c r="BA699" i="84"/>
  <c r="BB699" i="84"/>
  <c r="BC699" i="84"/>
  <c r="BD699" i="84"/>
  <c r="BE699" i="84"/>
  <c r="BF699" i="84"/>
  <c r="BA700" i="84"/>
  <c r="BB700" i="84"/>
  <c r="BC700" i="84"/>
  <c r="BD700" i="84"/>
  <c r="BE700" i="84"/>
  <c r="BF700" i="84"/>
  <c r="BA701" i="84"/>
  <c r="BB701" i="84"/>
  <c r="BC701" i="84"/>
  <c r="BD701" i="84"/>
  <c r="BE701" i="84"/>
  <c r="BF701" i="84"/>
  <c r="BA702" i="84"/>
  <c r="BB702" i="84"/>
  <c r="BC702" i="84"/>
  <c r="BD702" i="84"/>
  <c r="BE702" i="84"/>
  <c r="BF702" i="84"/>
  <c r="BA703" i="84"/>
  <c r="BB703" i="84"/>
  <c r="BC703" i="84"/>
  <c r="BD703" i="84"/>
  <c r="BE703" i="84"/>
  <c r="BF703" i="84"/>
  <c r="BA704" i="84"/>
  <c r="BB704" i="84"/>
  <c r="BC704" i="84"/>
  <c r="BD704" i="84"/>
  <c r="BE704" i="84"/>
  <c r="BF704" i="84"/>
  <c r="BA705" i="84"/>
  <c r="BB705" i="84"/>
  <c r="BC705" i="84"/>
  <c r="BD705" i="84"/>
  <c r="BE705" i="84"/>
  <c r="BF705" i="84"/>
  <c r="BA706" i="84"/>
  <c r="BB706" i="84"/>
  <c r="BC706" i="84"/>
  <c r="BD706" i="84"/>
  <c r="BE706" i="84"/>
  <c r="BF706" i="84"/>
  <c r="BA707" i="84"/>
  <c r="BB707" i="84"/>
  <c r="BC707" i="84"/>
  <c r="BD707" i="84"/>
  <c r="BE707" i="84"/>
  <c r="BF707" i="84"/>
  <c r="BA708" i="84"/>
  <c r="BB708" i="84"/>
  <c r="BC708" i="84"/>
  <c r="BD708" i="84"/>
  <c r="BE708" i="84"/>
  <c r="BF708" i="84"/>
  <c r="BA709" i="84"/>
  <c r="BB709" i="84"/>
  <c r="BC709" i="84"/>
  <c r="BD709" i="84"/>
  <c r="BE709" i="84"/>
  <c r="BF709" i="84"/>
  <c r="BA710" i="84"/>
  <c r="BB710" i="84"/>
  <c r="BC710" i="84"/>
  <c r="BD710" i="84"/>
  <c r="BE710" i="84"/>
  <c r="BF710" i="84"/>
  <c r="BA711" i="84"/>
  <c r="BB711" i="84"/>
  <c r="BC711" i="84"/>
  <c r="BD711" i="84"/>
  <c r="BE711" i="84"/>
  <c r="BF711" i="84"/>
  <c r="BA712" i="84"/>
  <c r="BB712" i="84"/>
  <c r="BC712" i="84"/>
  <c r="BD712" i="84"/>
  <c r="BE712" i="84"/>
  <c r="BF712" i="84"/>
  <c r="BA713" i="84"/>
  <c r="BB713" i="84"/>
  <c r="BC713" i="84"/>
  <c r="BD713" i="84"/>
  <c r="BE713" i="84"/>
  <c r="BF713" i="84"/>
  <c r="BA714" i="84"/>
  <c r="BB714" i="84"/>
  <c r="BC714" i="84"/>
  <c r="BD714" i="84"/>
  <c r="BE714" i="84"/>
  <c r="BF714" i="84"/>
  <c r="BA715" i="84"/>
  <c r="BB715" i="84"/>
  <c r="BC715" i="84"/>
  <c r="BD715" i="84"/>
  <c r="BE715" i="84"/>
  <c r="BF715" i="84"/>
  <c r="BA716" i="84"/>
  <c r="BB716" i="84"/>
  <c r="BC716" i="84"/>
  <c r="BD716" i="84"/>
  <c r="BE716" i="84"/>
  <c r="BF716" i="84"/>
  <c r="BA717" i="84"/>
  <c r="BB717" i="84"/>
  <c r="BC717" i="84"/>
  <c r="BD717" i="84"/>
  <c r="BE717" i="84"/>
  <c r="BF717" i="84"/>
  <c r="BA718" i="84"/>
  <c r="BB718" i="84"/>
  <c r="BC718" i="84"/>
  <c r="BD718" i="84"/>
  <c r="BE718" i="84"/>
  <c r="BF718" i="84"/>
  <c r="BA719" i="84"/>
  <c r="BB719" i="84"/>
  <c r="BC719" i="84"/>
  <c r="BD719" i="84"/>
  <c r="BE719" i="84"/>
  <c r="BF719" i="84"/>
  <c r="BA720" i="84"/>
  <c r="BB720" i="84"/>
  <c r="BC720" i="84"/>
  <c r="BD720" i="84"/>
  <c r="BE720" i="84"/>
  <c r="BF720" i="84"/>
  <c r="BA721" i="84"/>
  <c r="BB721" i="84"/>
  <c r="BC721" i="84"/>
  <c r="BD721" i="84"/>
  <c r="BE721" i="84"/>
  <c r="BF721" i="84"/>
  <c r="BA722" i="84"/>
  <c r="BB722" i="84"/>
  <c r="BC722" i="84"/>
  <c r="BD722" i="84"/>
  <c r="BE722" i="84"/>
  <c r="BF722" i="84"/>
  <c r="BA723" i="84"/>
  <c r="BB723" i="84"/>
  <c r="BC723" i="84"/>
  <c r="BD723" i="84"/>
  <c r="BE723" i="84"/>
  <c r="BF723" i="84"/>
  <c r="BA724" i="84"/>
  <c r="BB724" i="84"/>
  <c r="BC724" i="84"/>
  <c r="BD724" i="84"/>
  <c r="BE724" i="84"/>
  <c r="BF724" i="84"/>
  <c r="BA725" i="84"/>
  <c r="BB725" i="84"/>
  <c r="BC725" i="84"/>
  <c r="BD725" i="84"/>
  <c r="BE725" i="84"/>
  <c r="BF725" i="84"/>
  <c r="BA726" i="84"/>
  <c r="BB726" i="84"/>
  <c r="BC726" i="84"/>
  <c r="BD726" i="84"/>
  <c r="BE726" i="84"/>
  <c r="BF726" i="84"/>
  <c r="BA727" i="84"/>
  <c r="BB727" i="84"/>
  <c r="BC727" i="84"/>
  <c r="BD727" i="84"/>
  <c r="BE727" i="84"/>
  <c r="BF727" i="84"/>
  <c r="BA728" i="84"/>
  <c r="BB728" i="84"/>
  <c r="BC728" i="84"/>
  <c r="BD728" i="84"/>
  <c r="BE728" i="84"/>
  <c r="BF728" i="84"/>
  <c r="BA729" i="84"/>
  <c r="BB729" i="84"/>
  <c r="BC729" i="84"/>
  <c r="BD729" i="84"/>
  <c r="BE729" i="84"/>
  <c r="BF729" i="84"/>
  <c r="BA730" i="84"/>
  <c r="BB730" i="84"/>
  <c r="BC730" i="84"/>
  <c r="BD730" i="84"/>
  <c r="BE730" i="84"/>
  <c r="BF730" i="84"/>
  <c r="BA731" i="84"/>
  <c r="BB731" i="84"/>
  <c r="BC731" i="84"/>
  <c r="BD731" i="84"/>
  <c r="BE731" i="84"/>
  <c r="BF731" i="84"/>
  <c r="BA732" i="84"/>
  <c r="BB732" i="84"/>
  <c r="BC732" i="84"/>
  <c r="BD732" i="84"/>
  <c r="BE732" i="84"/>
  <c r="BF732" i="84"/>
  <c r="BA733" i="84"/>
  <c r="BB733" i="84"/>
  <c r="BC733" i="84"/>
  <c r="BD733" i="84"/>
  <c r="BE733" i="84"/>
  <c r="BF733" i="84"/>
  <c r="BA734" i="84"/>
  <c r="BB734" i="84"/>
  <c r="BC734" i="84"/>
  <c r="BD734" i="84"/>
  <c r="BE734" i="84"/>
  <c r="BF734" i="84"/>
  <c r="BA735" i="84"/>
  <c r="BB735" i="84"/>
  <c r="BC735" i="84"/>
  <c r="BD735" i="84"/>
  <c r="BE735" i="84"/>
  <c r="BF735" i="84"/>
  <c r="BA736" i="84"/>
  <c r="BB736" i="84"/>
  <c r="BC736" i="84"/>
  <c r="BD736" i="84"/>
  <c r="BE736" i="84"/>
  <c r="BF736" i="84"/>
  <c r="BA737" i="84"/>
  <c r="BB737" i="84"/>
  <c r="BC737" i="84"/>
  <c r="BD737" i="84"/>
  <c r="BE737" i="84"/>
  <c r="BF737" i="84"/>
  <c r="BA738" i="84"/>
  <c r="BB738" i="84"/>
  <c r="BC738" i="84"/>
  <c r="BD738" i="84"/>
  <c r="BE738" i="84"/>
  <c r="BF738" i="84"/>
  <c r="BA739" i="84"/>
  <c r="BB739" i="84"/>
  <c r="BC739" i="84"/>
  <c r="BD739" i="84"/>
  <c r="BE739" i="84"/>
  <c r="BF739" i="84"/>
  <c r="BA740" i="84"/>
  <c r="BB740" i="84"/>
  <c r="BC740" i="84"/>
  <c r="BD740" i="84"/>
  <c r="BE740" i="84"/>
  <c r="BF740" i="84"/>
  <c r="BA741" i="84"/>
  <c r="BB741" i="84"/>
  <c r="BC741" i="84"/>
  <c r="BD741" i="84"/>
  <c r="BE741" i="84"/>
  <c r="BF741" i="84"/>
  <c r="BA742" i="84"/>
  <c r="BB742" i="84"/>
  <c r="BC742" i="84"/>
  <c r="BD742" i="84"/>
  <c r="BE742" i="84"/>
  <c r="BF742" i="84"/>
  <c r="BA743" i="84"/>
  <c r="BB743" i="84"/>
  <c r="BC743" i="84"/>
  <c r="BD743" i="84"/>
  <c r="BE743" i="84"/>
  <c r="BF743" i="84"/>
  <c r="BA744" i="84"/>
  <c r="BB744" i="84"/>
  <c r="BC744" i="84"/>
  <c r="BD744" i="84"/>
  <c r="BE744" i="84"/>
  <c r="BF744" i="84"/>
  <c r="BA745" i="84"/>
  <c r="BB745" i="84"/>
  <c r="BC745" i="84"/>
  <c r="BD745" i="84"/>
  <c r="BE745" i="84"/>
  <c r="BF745" i="84"/>
  <c r="BA746" i="84"/>
  <c r="BB746" i="84"/>
  <c r="BC746" i="84"/>
  <c r="BD746" i="84"/>
  <c r="BE746" i="84"/>
  <c r="BF746" i="84"/>
  <c r="BA747" i="84"/>
  <c r="BB747" i="84"/>
  <c r="BC747" i="84"/>
  <c r="BD747" i="84"/>
  <c r="BE747" i="84"/>
  <c r="BF747" i="84"/>
  <c r="BA748" i="84"/>
  <c r="BB748" i="84"/>
  <c r="BC748" i="84"/>
  <c r="BD748" i="84"/>
  <c r="BE748" i="84"/>
  <c r="BF748" i="84"/>
  <c r="BA749" i="84"/>
  <c r="BB749" i="84"/>
  <c r="BC749" i="84"/>
  <c r="BD749" i="84"/>
  <c r="BE749" i="84"/>
  <c r="BF749" i="84"/>
  <c r="BA750" i="84"/>
  <c r="BB750" i="84"/>
  <c r="BC750" i="84"/>
  <c r="BD750" i="84"/>
  <c r="BE750" i="84"/>
  <c r="BF750" i="84"/>
  <c r="BA751" i="84"/>
  <c r="BB751" i="84"/>
  <c r="BC751" i="84"/>
  <c r="BD751" i="84"/>
  <c r="BE751" i="84"/>
  <c r="BF751" i="84"/>
  <c r="BA752" i="84"/>
  <c r="BB752" i="84"/>
  <c r="BC752" i="84"/>
  <c r="BD752" i="84"/>
  <c r="BE752" i="84"/>
  <c r="BF752" i="84"/>
  <c r="BA753" i="84"/>
  <c r="BB753" i="84"/>
  <c r="BC753" i="84"/>
  <c r="BD753" i="84"/>
  <c r="BE753" i="84"/>
  <c r="BF753" i="84"/>
  <c r="BA754" i="84"/>
  <c r="BB754" i="84"/>
  <c r="BC754" i="84"/>
  <c r="BD754" i="84"/>
  <c r="BE754" i="84"/>
  <c r="BF754" i="84"/>
  <c r="BA755" i="84"/>
  <c r="BB755" i="84"/>
  <c r="BC755" i="84"/>
  <c r="BD755" i="84"/>
  <c r="BE755" i="84"/>
  <c r="BF755" i="84"/>
  <c r="BA756" i="84"/>
  <c r="BB756" i="84"/>
  <c r="BC756" i="84"/>
  <c r="BD756" i="84"/>
  <c r="BE756" i="84"/>
  <c r="BF756" i="84"/>
  <c r="BA757" i="84"/>
  <c r="BB757" i="84"/>
  <c r="BC757" i="84"/>
  <c r="BD757" i="84"/>
  <c r="BE757" i="84"/>
  <c r="BF757" i="84"/>
  <c r="BA758" i="84"/>
  <c r="BB758" i="84"/>
  <c r="BC758" i="84"/>
  <c r="BD758" i="84"/>
  <c r="BE758" i="84"/>
  <c r="BF758" i="84"/>
  <c r="BA759" i="84"/>
  <c r="BB759" i="84"/>
  <c r="BC759" i="84"/>
  <c r="BD759" i="84"/>
  <c r="BE759" i="84"/>
  <c r="BF759" i="84"/>
  <c r="BA760" i="84"/>
  <c r="BB760" i="84"/>
  <c r="BC760" i="84"/>
  <c r="BD760" i="84"/>
  <c r="BE760" i="84"/>
  <c r="BF760" i="84"/>
  <c r="BA761" i="84"/>
  <c r="BB761" i="84"/>
  <c r="BC761" i="84"/>
  <c r="BD761" i="84"/>
  <c r="BE761" i="84"/>
  <c r="BF761" i="84"/>
  <c r="BA762" i="84"/>
  <c r="BB762" i="84"/>
  <c r="BC762" i="84"/>
  <c r="BD762" i="84"/>
  <c r="BE762" i="84"/>
  <c r="BF762" i="84"/>
  <c r="BA763" i="84"/>
  <c r="BB763" i="84"/>
  <c r="BC763" i="84"/>
  <c r="BD763" i="84"/>
  <c r="BE763" i="84"/>
  <c r="BF763" i="84"/>
  <c r="BA764" i="84"/>
  <c r="BB764" i="84"/>
  <c r="BC764" i="84"/>
  <c r="BD764" i="84"/>
  <c r="BE764" i="84"/>
  <c r="BF764" i="84"/>
  <c r="BA765" i="84"/>
  <c r="BB765" i="84"/>
  <c r="BC765" i="84"/>
  <c r="BD765" i="84"/>
  <c r="BE765" i="84"/>
  <c r="BF765" i="84"/>
  <c r="BA766" i="84"/>
  <c r="BB766" i="84"/>
  <c r="BC766" i="84"/>
  <c r="BD766" i="84"/>
  <c r="BE766" i="84"/>
  <c r="BF766" i="84"/>
  <c r="BA767" i="84"/>
  <c r="BB767" i="84"/>
  <c r="BC767" i="84"/>
  <c r="BD767" i="84"/>
  <c r="BE767" i="84"/>
  <c r="BF767" i="84"/>
  <c r="BA768" i="84"/>
  <c r="BB768" i="84"/>
  <c r="BC768" i="84"/>
  <c r="BD768" i="84"/>
  <c r="BE768" i="84"/>
  <c r="BF768" i="84"/>
  <c r="BA769" i="84"/>
  <c r="BB769" i="84"/>
  <c r="BC769" i="84"/>
  <c r="BD769" i="84"/>
  <c r="BE769" i="84"/>
  <c r="BF769" i="84"/>
  <c r="BA770" i="84"/>
  <c r="BB770" i="84"/>
  <c r="BC770" i="84"/>
  <c r="BD770" i="84"/>
  <c r="BE770" i="84"/>
  <c r="BF770" i="84"/>
  <c r="BA771" i="84"/>
  <c r="BB771" i="84"/>
  <c r="BC771" i="84"/>
  <c r="BD771" i="84"/>
  <c r="BE771" i="84"/>
  <c r="BF771" i="84"/>
  <c r="BA772" i="84"/>
  <c r="BB772" i="84"/>
  <c r="BC772" i="84"/>
  <c r="BD772" i="84"/>
  <c r="BE772" i="84"/>
  <c r="BF772" i="84"/>
  <c r="BA773" i="84"/>
  <c r="BB773" i="84"/>
  <c r="BC773" i="84"/>
  <c r="BD773" i="84"/>
  <c r="BE773" i="84"/>
  <c r="BF773" i="84"/>
  <c r="BA774" i="84"/>
  <c r="BB774" i="84"/>
  <c r="BC774" i="84"/>
  <c r="BD774" i="84"/>
  <c r="BE774" i="84"/>
  <c r="BF774" i="84"/>
  <c r="BA775" i="84"/>
  <c r="BB775" i="84"/>
  <c r="BC775" i="84"/>
  <c r="BD775" i="84"/>
  <c r="BE775" i="84"/>
  <c r="BF775" i="84"/>
  <c r="BA776" i="84"/>
  <c r="BB776" i="84"/>
  <c r="BC776" i="84"/>
  <c r="BD776" i="84"/>
  <c r="BE776" i="84"/>
  <c r="BF776" i="84"/>
  <c r="BA777" i="84"/>
  <c r="BB777" i="84"/>
  <c r="BC777" i="84"/>
  <c r="BD777" i="84"/>
  <c r="BE777" i="84"/>
  <c r="BF777" i="84"/>
  <c r="BA778" i="84"/>
  <c r="BB778" i="84"/>
  <c r="BC778" i="84"/>
  <c r="BD778" i="84"/>
  <c r="BE778" i="84"/>
  <c r="BF778" i="84"/>
  <c r="BA779" i="84"/>
  <c r="BB779" i="84"/>
  <c r="BC779" i="84"/>
  <c r="BD779" i="84"/>
  <c r="BE779" i="84"/>
  <c r="BF779" i="84"/>
  <c r="BF8" i="84"/>
  <c r="BE8" i="84"/>
  <c r="BD8" i="84"/>
  <c r="BC8" i="84"/>
  <c r="BB8" i="84"/>
  <c r="BA8" i="84"/>
  <c r="F43" i="74"/>
  <c r="BL780" i="84" l="1"/>
  <c r="BJ780" i="84"/>
  <c r="BK780" i="84"/>
  <c r="BI780" i="84"/>
  <c r="AY568" i="84"/>
  <c r="AY566" i="84"/>
  <c r="AY564" i="84"/>
  <c r="AY562" i="84"/>
  <c r="AY560" i="84"/>
  <c r="AY558" i="84"/>
  <c r="AY556" i="84"/>
  <c r="AY554" i="84"/>
  <c r="AY552" i="84"/>
  <c r="AY550" i="84"/>
  <c r="AY548" i="84"/>
  <c r="AY546" i="84"/>
  <c r="AY544" i="84"/>
  <c r="AY542" i="84"/>
  <c r="AY540" i="84"/>
  <c r="AY538" i="84"/>
  <c r="AY536" i="84"/>
  <c r="AY534" i="84"/>
  <c r="AY532" i="84"/>
  <c r="AY530" i="84"/>
  <c r="AY528" i="84"/>
  <c r="AY526" i="84"/>
  <c r="AZ569" i="84"/>
  <c r="AZ567" i="84"/>
  <c r="AZ565" i="84"/>
  <c r="AZ563" i="84"/>
  <c r="AZ561" i="84"/>
  <c r="AZ559" i="84"/>
  <c r="AZ557" i="84"/>
  <c r="AZ555" i="84"/>
  <c r="AZ553" i="84"/>
  <c r="AZ551" i="84"/>
  <c r="AZ549" i="84"/>
  <c r="AZ547" i="84"/>
  <c r="AZ545" i="84"/>
  <c r="AZ543" i="84"/>
  <c r="AZ541" i="84"/>
  <c r="AZ539" i="84"/>
  <c r="AZ537" i="84"/>
  <c r="AZ535" i="84"/>
  <c r="AZ533" i="84"/>
  <c r="AZ531" i="84"/>
  <c r="AZ529" i="84"/>
  <c r="AZ527" i="84"/>
  <c r="AZ525" i="84"/>
  <c r="AZ568" i="84"/>
  <c r="AZ566" i="84"/>
  <c r="AZ564" i="84"/>
  <c r="AZ562" i="84"/>
  <c r="AZ560" i="84"/>
  <c r="AZ558" i="84"/>
  <c r="AZ556" i="84"/>
  <c r="AZ554" i="84"/>
  <c r="AZ552" i="84"/>
  <c r="AZ550" i="84"/>
  <c r="AZ548" i="84"/>
  <c r="AZ546" i="84"/>
  <c r="AZ544" i="84"/>
  <c r="AZ542" i="84"/>
  <c r="AZ540" i="84"/>
  <c r="AZ538" i="84"/>
  <c r="AZ536" i="84"/>
  <c r="AZ534" i="84"/>
  <c r="AZ532" i="84"/>
  <c r="AZ530" i="84"/>
  <c r="AZ528" i="84"/>
  <c r="AZ526" i="84"/>
  <c r="AY569" i="84"/>
  <c r="AY567" i="84"/>
  <c r="AY565" i="84"/>
  <c r="AY563" i="84"/>
  <c r="AY561" i="84"/>
  <c r="AY559" i="84"/>
  <c r="AY557" i="84"/>
  <c r="AY555" i="84"/>
  <c r="AY553" i="84"/>
  <c r="AY551" i="84"/>
  <c r="AY549" i="84"/>
  <c r="AY547" i="84"/>
  <c r="AY545" i="84"/>
  <c r="AY543" i="84"/>
  <c r="AY541" i="84"/>
  <c r="AY539" i="84"/>
  <c r="AY537" i="84"/>
  <c r="AY535" i="84"/>
  <c r="AY533" i="84"/>
  <c r="AY531" i="84"/>
  <c r="AY529" i="84"/>
  <c r="AY527" i="84"/>
  <c r="AY525" i="84"/>
  <c r="S17" i="92" l="1"/>
  <c r="S16" i="92" s="1"/>
  <c r="R17" i="92"/>
  <c r="Q17" i="92"/>
  <c r="P17" i="92"/>
  <c r="P16" i="92" s="1"/>
  <c r="O17" i="92"/>
  <c r="O16" i="92" s="1"/>
  <c r="N17" i="92"/>
  <c r="N16" i="92" s="1"/>
  <c r="M17" i="92"/>
  <c r="M16" i="92" s="1"/>
  <c r="L17" i="92"/>
  <c r="L16" i="92" s="1"/>
  <c r="K17" i="92"/>
  <c r="K16" i="92" s="1"/>
  <c r="J17" i="92"/>
  <c r="J16" i="92" s="1"/>
  <c r="I17" i="92"/>
  <c r="H17" i="92"/>
  <c r="H16" i="92" s="1"/>
  <c r="G17" i="92"/>
  <c r="G16" i="92" s="1"/>
  <c r="F17" i="92"/>
  <c r="F16" i="92" s="1"/>
  <c r="E17" i="92"/>
  <c r="E16" i="92" s="1"/>
  <c r="D17" i="92"/>
  <c r="D16" i="92" s="1"/>
  <c r="R16" i="92"/>
  <c r="Q16" i="92"/>
  <c r="I16" i="92"/>
  <c r="S9" i="92"/>
  <c r="R9" i="92"/>
  <c r="Q9" i="92"/>
  <c r="P9" i="92"/>
  <c r="O9" i="92"/>
  <c r="N9" i="92"/>
  <c r="M9" i="92"/>
  <c r="L9" i="92"/>
  <c r="K9" i="92"/>
  <c r="J9" i="92"/>
  <c r="I9" i="92"/>
  <c r="H9" i="92"/>
  <c r="G9" i="92"/>
  <c r="F9" i="92"/>
  <c r="E9" i="92"/>
  <c r="D9" i="92"/>
  <c r="P8" i="92" l="1"/>
  <c r="N8" i="92"/>
  <c r="H8" i="92"/>
  <c r="S8" i="92"/>
  <c r="R8" i="92"/>
  <c r="J8" i="92"/>
  <c r="G8" i="92"/>
  <c r="L8" i="92"/>
  <c r="F8" i="92"/>
  <c r="E8" i="92"/>
  <c r="I8" i="92"/>
  <c r="Q8" i="92"/>
  <c r="K8" i="92"/>
  <c r="O8" i="92"/>
  <c r="M8" i="92"/>
  <c r="D8" i="92"/>
  <c r="D33" i="90" l="1"/>
  <c r="E34" i="90"/>
  <c r="F34" i="90"/>
  <c r="H34" i="90"/>
  <c r="I34" i="90"/>
  <c r="K34" i="90"/>
  <c r="L34" i="90"/>
  <c r="D7" i="90"/>
  <c r="G7" i="90"/>
  <c r="J7" i="90"/>
  <c r="L12" i="85"/>
  <c r="AB11" i="84"/>
  <c r="AR38" i="91" l="1"/>
  <c r="AQ38" i="91"/>
  <c r="AI38" i="91"/>
  <c r="AB38" i="91"/>
  <c r="AR37" i="91"/>
  <c r="AQ37" i="91"/>
  <c r="AI37" i="91"/>
  <c r="AB37" i="91"/>
  <c r="AR36" i="91"/>
  <c r="AQ36" i="91"/>
  <c r="AI36" i="91"/>
  <c r="AB36" i="91"/>
  <c r="AR35" i="91"/>
  <c r="AQ35" i="91"/>
  <c r="AI35" i="91"/>
  <c r="AB35" i="91"/>
  <c r="AR34" i="91"/>
  <c r="AQ34" i="91"/>
  <c r="AI34" i="91"/>
  <c r="AB34" i="91"/>
  <c r="AR33" i="91"/>
  <c r="AQ33" i="91"/>
  <c r="AI33" i="91"/>
  <c r="AB33" i="91"/>
  <c r="AR32" i="91"/>
  <c r="AQ32" i="91"/>
  <c r="AI32" i="91"/>
  <c r="AB32" i="91"/>
  <c r="AR31" i="91"/>
  <c r="AQ31" i="91"/>
  <c r="AI31" i="91"/>
  <c r="AB31" i="91"/>
  <c r="AR30" i="91"/>
  <c r="AQ30" i="91"/>
  <c r="AI30" i="91"/>
  <c r="AB30" i="91"/>
  <c r="AR29" i="91"/>
  <c r="AQ29" i="91"/>
  <c r="AI29" i="91"/>
  <c r="AB29" i="91"/>
  <c r="AR28" i="91"/>
  <c r="AQ28" i="91"/>
  <c r="AI28" i="91"/>
  <c r="AB28" i="91"/>
  <c r="AR27" i="91"/>
  <c r="AQ27" i="91"/>
  <c r="AI27" i="91"/>
  <c r="AB27" i="91"/>
  <c r="AR26" i="91"/>
  <c r="AQ26" i="91"/>
  <c r="AI26" i="91"/>
  <c r="AB26" i="91"/>
  <c r="AR25" i="91"/>
  <c r="AQ25" i="91"/>
  <c r="AI25" i="91"/>
  <c r="AB25" i="91"/>
  <c r="AR24" i="91"/>
  <c r="AQ24" i="91"/>
  <c r="AI24" i="91"/>
  <c r="AB24" i="91"/>
  <c r="AR23" i="91"/>
  <c r="AQ23" i="91"/>
  <c r="AI23" i="91"/>
  <c r="AB23" i="91"/>
  <c r="AR22" i="91"/>
  <c r="AQ22" i="91"/>
  <c r="AI22" i="91"/>
  <c r="AB22" i="91"/>
  <c r="AR21" i="91"/>
  <c r="AQ21" i="91"/>
  <c r="AI21" i="91"/>
  <c r="AB21" i="91"/>
  <c r="AR20" i="91"/>
  <c r="AQ20" i="91"/>
  <c r="AI20" i="91"/>
  <c r="AB20" i="91"/>
  <c r="AR19" i="91"/>
  <c r="AQ19" i="91"/>
  <c r="AI19" i="91"/>
  <c r="AB19" i="91"/>
  <c r="AR18" i="91"/>
  <c r="AQ18" i="91"/>
  <c r="AI18" i="91"/>
  <c r="AB18" i="91"/>
  <c r="BN17" i="91"/>
  <c r="BN16" i="91" s="1"/>
  <c r="BM17" i="91"/>
  <c r="BM16" i="91" s="1"/>
  <c r="BL17" i="91"/>
  <c r="BL16" i="91" s="1"/>
  <c r="BK17" i="91"/>
  <c r="BK16" i="91" s="1"/>
  <c r="BJ17" i="91"/>
  <c r="BJ16" i="91" s="1"/>
  <c r="BI17" i="91"/>
  <c r="BI16" i="91" s="1"/>
  <c r="BH17" i="91"/>
  <c r="BG17" i="91"/>
  <c r="BG16" i="91" s="1"/>
  <c r="BF17" i="91"/>
  <c r="BF16" i="91" s="1"/>
  <c r="BE17" i="91"/>
  <c r="BE16" i="91" s="1"/>
  <c r="BD17" i="91"/>
  <c r="BD16" i="91" s="1"/>
  <c r="BC17" i="91"/>
  <c r="BC16" i="91" s="1"/>
  <c r="BB17" i="91"/>
  <c r="BB16" i="91" s="1"/>
  <c r="BA17" i="91"/>
  <c r="BA16" i="91" s="1"/>
  <c r="AZ17" i="91"/>
  <c r="AY17" i="91"/>
  <c r="AY16" i="91" s="1"/>
  <c r="AX17" i="91"/>
  <c r="AX16" i="91" s="1"/>
  <c r="AW17" i="91"/>
  <c r="AW16" i="91" s="1"/>
  <c r="AV17" i="91"/>
  <c r="AV16" i="91" s="1"/>
  <c r="AU17" i="91"/>
  <c r="AU16" i="91" s="1"/>
  <c r="AT17" i="91"/>
  <c r="AT16" i="91" s="1"/>
  <c r="AS17" i="91"/>
  <c r="AS16" i="91" s="1"/>
  <c r="AP17" i="91"/>
  <c r="AP16" i="91" s="1"/>
  <c r="AO17" i="91"/>
  <c r="AO16" i="91" s="1"/>
  <c r="AN17" i="91"/>
  <c r="AN16" i="91" s="1"/>
  <c r="AM17" i="91"/>
  <c r="AM16" i="91" s="1"/>
  <c r="AL17" i="91"/>
  <c r="AL16" i="91" s="1"/>
  <c r="AK17" i="91"/>
  <c r="AK16" i="91" s="1"/>
  <c r="AJ17" i="91"/>
  <c r="AJ16" i="91" s="1"/>
  <c r="AH17" i="91"/>
  <c r="AH16" i="91" s="1"/>
  <c r="AG17" i="91"/>
  <c r="AG16" i="91" s="1"/>
  <c r="AF17" i="91"/>
  <c r="AF16" i="91" s="1"/>
  <c r="AE17" i="91"/>
  <c r="AE16" i="91" s="1"/>
  <c r="AD17" i="91"/>
  <c r="AD16" i="91" s="1"/>
  <c r="AC17" i="91"/>
  <c r="AC16" i="91" s="1"/>
  <c r="AA17" i="91"/>
  <c r="AA16" i="91" s="1"/>
  <c r="Z17" i="91"/>
  <c r="Z16" i="91" s="1"/>
  <c r="Y17" i="91"/>
  <c r="Y16" i="91" s="1"/>
  <c r="X17" i="91"/>
  <c r="W17" i="91"/>
  <c r="W16" i="91" s="1"/>
  <c r="V17" i="91"/>
  <c r="V16" i="91" s="1"/>
  <c r="U17" i="91"/>
  <c r="U16" i="91" s="1"/>
  <c r="T17" i="91"/>
  <c r="S17" i="91"/>
  <c r="S16" i="91" s="1"/>
  <c r="R17" i="91"/>
  <c r="R16" i="91" s="1"/>
  <c r="Q17" i="91"/>
  <c r="Q16" i="91" s="1"/>
  <c r="P17" i="91"/>
  <c r="O17" i="91"/>
  <c r="O16" i="91" s="1"/>
  <c r="N17" i="91"/>
  <c r="N16" i="91" s="1"/>
  <c r="M17" i="91"/>
  <c r="M16" i="91" s="1"/>
  <c r="L17" i="91"/>
  <c r="K17" i="91"/>
  <c r="K16" i="91" s="1"/>
  <c r="J17" i="91"/>
  <c r="J16" i="91" s="1"/>
  <c r="I17" i="91"/>
  <c r="I16" i="91" s="1"/>
  <c r="H17" i="91"/>
  <c r="G17" i="91"/>
  <c r="G16" i="91" s="1"/>
  <c r="F17" i="91"/>
  <c r="F16" i="91" s="1"/>
  <c r="E17" i="91"/>
  <c r="E16" i="91" s="1"/>
  <c r="D17" i="91"/>
  <c r="C17" i="91"/>
  <c r="C16" i="91" s="1"/>
  <c r="BH16" i="91"/>
  <c r="AZ16" i="91"/>
  <c r="X16" i="91"/>
  <c r="T16" i="91"/>
  <c r="P16" i="91"/>
  <c r="L16" i="91"/>
  <c r="H16" i="91"/>
  <c r="D16" i="91"/>
  <c r="AR15" i="91"/>
  <c r="AQ15" i="91"/>
  <c r="AI15" i="91"/>
  <c r="AB15" i="91"/>
  <c r="AR14" i="91"/>
  <c r="AQ14" i="91"/>
  <c r="AI14" i="91"/>
  <c r="AB14" i="91"/>
  <c r="AR13" i="91"/>
  <c r="AQ13" i="91"/>
  <c r="AI13" i="91"/>
  <c r="AB13" i="91"/>
  <c r="AR12" i="91"/>
  <c r="AQ12" i="91"/>
  <c r="AI12" i="91"/>
  <c r="AB12" i="91"/>
  <c r="AR11" i="91"/>
  <c r="AQ11" i="91"/>
  <c r="AI11" i="91"/>
  <c r="AB11" i="91"/>
  <c r="AR10" i="91"/>
  <c r="AQ10" i="91"/>
  <c r="AI10" i="91"/>
  <c r="AB10" i="91"/>
  <c r="AB9" i="91" s="1"/>
  <c r="BN9" i="91"/>
  <c r="BM9" i="91"/>
  <c r="BL9" i="91"/>
  <c r="BK9" i="91"/>
  <c r="BJ9" i="91"/>
  <c r="BI9" i="91"/>
  <c r="BH9" i="91"/>
  <c r="BG9" i="91"/>
  <c r="BF9" i="91"/>
  <c r="BE9" i="91"/>
  <c r="BD9" i="91"/>
  <c r="BC9" i="91"/>
  <c r="BB9" i="91"/>
  <c r="BA9" i="91"/>
  <c r="AZ9" i="91"/>
  <c r="AY9" i="91"/>
  <c r="AX9" i="91"/>
  <c r="AW9" i="91"/>
  <c r="AV9" i="91"/>
  <c r="AU9" i="91"/>
  <c r="AT9" i="91"/>
  <c r="AS9" i="91"/>
  <c r="AP9" i="91"/>
  <c r="AO9" i="91"/>
  <c r="AN9" i="91"/>
  <c r="AM9" i="91"/>
  <c r="AL9" i="91"/>
  <c r="AK9" i="91"/>
  <c r="AJ9" i="91"/>
  <c r="AH9" i="91"/>
  <c r="AG9" i="91"/>
  <c r="AF9" i="91"/>
  <c r="AE9" i="91"/>
  <c r="AD9" i="91"/>
  <c r="AC9" i="91"/>
  <c r="AA9" i="91"/>
  <c r="Z9" i="91"/>
  <c r="Y9" i="91"/>
  <c r="X9" i="91"/>
  <c r="W9" i="91"/>
  <c r="V9" i="91"/>
  <c r="U9" i="91"/>
  <c r="T9" i="91"/>
  <c r="S9" i="91"/>
  <c r="R9" i="91"/>
  <c r="Q9" i="91"/>
  <c r="P9" i="91"/>
  <c r="O9" i="91"/>
  <c r="N9" i="91"/>
  <c r="M9" i="91"/>
  <c r="L9" i="91"/>
  <c r="L8" i="91" s="1"/>
  <c r="K9" i="91"/>
  <c r="J9" i="91"/>
  <c r="I9" i="91"/>
  <c r="H9" i="91"/>
  <c r="G9" i="91"/>
  <c r="F9" i="91"/>
  <c r="E9" i="91"/>
  <c r="D9" i="91"/>
  <c r="C9" i="91"/>
  <c r="J38" i="90"/>
  <c r="G38" i="90"/>
  <c r="J37" i="90"/>
  <c r="G37" i="90"/>
  <c r="J36" i="90"/>
  <c r="G36" i="90"/>
  <c r="J35" i="90"/>
  <c r="G35" i="90"/>
  <c r="L39" i="90"/>
  <c r="K39" i="90"/>
  <c r="I39" i="90"/>
  <c r="H39" i="90"/>
  <c r="F39" i="90"/>
  <c r="E39" i="90"/>
  <c r="J33" i="90"/>
  <c r="G33" i="90"/>
  <c r="J32" i="90"/>
  <c r="G32" i="90"/>
  <c r="D32" i="90"/>
  <c r="J31" i="90"/>
  <c r="G31" i="90"/>
  <c r="D31" i="90"/>
  <c r="J30" i="90"/>
  <c r="G30" i="90"/>
  <c r="D30" i="90"/>
  <c r="J29" i="90"/>
  <c r="G29" i="90"/>
  <c r="D29" i="90"/>
  <c r="J28" i="90"/>
  <c r="G28" i="90"/>
  <c r="D28" i="90"/>
  <c r="J27" i="90"/>
  <c r="G27" i="90"/>
  <c r="D27" i="90"/>
  <c r="J26" i="90"/>
  <c r="G26" i="90"/>
  <c r="D26" i="90"/>
  <c r="J25" i="90"/>
  <c r="G25" i="90"/>
  <c r="D25" i="90"/>
  <c r="J24" i="90"/>
  <c r="G24" i="90"/>
  <c r="D24" i="90"/>
  <c r="J23" i="90"/>
  <c r="G23" i="90"/>
  <c r="D23" i="90"/>
  <c r="J22" i="90"/>
  <c r="G22" i="90"/>
  <c r="D22" i="90"/>
  <c r="J21" i="90"/>
  <c r="G21" i="90"/>
  <c r="D21" i="90"/>
  <c r="J20" i="90"/>
  <c r="G20" i="90"/>
  <c r="D20" i="90"/>
  <c r="J19" i="90"/>
  <c r="G19" i="90"/>
  <c r="D19" i="90"/>
  <c r="J18" i="90"/>
  <c r="G18" i="90"/>
  <c r="D18" i="90"/>
  <c r="J17" i="90"/>
  <c r="G17" i="90"/>
  <c r="D17" i="90"/>
  <c r="J16" i="90"/>
  <c r="G16" i="90"/>
  <c r="D16" i="90"/>
  <c r="J15" i="90"/>
  <c r="G15" i="90"/>
  <c r="D15" i="90"/>
  <c r="J14" i="90"/>
  <c r="G14" i="90"/>
  <c r="D14" i="90"/>
  <c r="J13" i="90"/>
  <c r="G13" i="90"/>
  <c r="D13" i="90"/>
  <c r="J12" i="90"/>
  <c r="G12" i="90"/>
  <c r="D12" i="90"/>
  <c r="J11" i="90"/>
  <c r="G11" i="90"/>
  <c r="D11" i="90"/>
  <c r="J10" i="90"/>
  <c r="G10" i="90"/>
  <c r="D10" i="90"/>
  <c r="J9" i="90"/>
  <c r="G9" i="90"/>
  <c r="D9" i="90"/>
  <c r="J8" i="90"/>
  <c r="G8" i="90"/>
  <c r="D8" i="90"/>
  <c r="N8" i="89"/>
  <c r="N6" i="89" s="1"/>
  <c r="M8" i="89"/>
  <c r="M6" i="89" s="1"/>
  <c r="L8" i="89"/>
  <c r="L6" i="89" s="1"/>
  <c r="K8" i="89"/>
  <c r="K6" i="89" s="1"/>
  <c r="J8" i="89"/>
  <c r="J6" i="89" s="1"/>
  <c r="I8" i="89"/>
  <c r="I6" i="89" s="1"/>
  <c r="H8" i="89"/>
  <c r="H6" i="89" s="1"/>
  <c r="G8" i="89"/>
  <c r="G6" i="89" s="1"/>
  <c r="F8" i="89"/>
  <c r="F6" i="89" s="1"/>
  <c r="D8" i="89"/>
  <c r="D6" i="89" s="1"/>
  <c r="P9" i="86"/>
  <c r="M9" i="86"/>
  <c r="V15" i="86"/>
  <c r="Q15" i="86"/>
  <c r="K15" i="86"/>
  <c r="J15" i="86"/>
  <c r="I15" i="86"/>
  <c r="G15" i="86"/>
  <c r="E15" i="86"/>
  <c r="V14" i="86"/>
  <c r="Q14" i="86"/>
  <c r="K14" i="86"/>
  <c r="J14" i="86"/>
  <c r="I14" i="86"/>
  <c r="G14" i="86"/>
  <c r="E14" i="86"/>
  <c r="V13" i="86"/>
  <c r="Q13" i="86"/>
  <c r="K13" i="86"/>
  <c r="J13" i="86"/>
  <c r="I13" i="86"/>
  <c r="G13" i="86"/>
  <c r="E13" i="86"/>
  <c r="V12" i="86"/>
  <c r="Q12" i="86"/>
  <c r="K12" i="86"/>
  <c r="J12" i="86"/>
  <c r="I12" i="86"/>
  <c r="G12" i="86"/>
  <c r="E12" i="86"/>
  <c r="V11" i="86"/>
  <c r="Q11" i="86"/>
  <c r="K11" i="86"/>
  <c r="J11" i="86"/>
  <c r="I11" i="86"/>
  <c r="G11" i="86"/>
  <c r="E11" i="86"/>
  <c r="V10" i="86"/>
  <c r="Q10" i="86"/>
  <c r="Q9" i="86" s="1"/>
  <c r="K10" i="86"/>
  <c r="K9" i="86" s="1"/>
  <c r="J10" i="86"/>
  <c r="I10" i="86"/>
  <c r="G10" i="86"/>
  <c r="E10" i="86"/>
  <c r="Z9" i="86"/>
  <c r="Y9" i="86"/>
  <c r="X9" i="86"/>
  <c r="W9" i="86"/>
  <c r="U9" i="86"/>
  <c r="T9" i="86"/>
  <c r="S9" i="86"/>
  <c r="R9" i="86"/>
  <c r="N9" i="86"/>
  <c r="T8" i="91" l="1"/>
  <c r="J9" i="86"/>
  <c r="D10" i="86"/>
  <c r="D13" i="86"/>
  <c r="L13" i="86" s="1"/>
  <c r="K8" i="91"/>
  <c r="F8" i="91"/>
  <c r="R8" i="91"/>
  <c r="BI8" i="91"/>
  <c r="V9" i="86"/>
  <c r="AV8" i="91"/>
  <c r="BH8" i="91"/>
  <c r="AS8" i="91"/>
  <c r="X8" i="91"/>
  <c r="J8" i="91"/>
  <c r="N8" i="91"/>
  <c r="Q6" i="89"/>
  <c r="Q8" i="89"/>
  <c r="R6" i="89"/>
  <c r="R8" i="89"/>
  <c r="P6" i="89"/>
  <c r="P8" i="89"/>
  <c r="T6" i="89"/>
  <c r="T8" i="89"/>
  <c r="S6" i="89"/>
  <c r="S8" i="89"/>
  <c r="E12" i="89"/>
  <c r="E11" i="89"/>
  <c r="I9" i="86"/>
  <c r="G9" i="86"/>
  <c r="Z8" i="91"/>
  <c r="AA8" i="91"/>
  <c r="H8" i="91"/>
  <c r="AQ17" i="91"/>
  <c r="AQ16" i="91" s="1"/>
  <c r="AR17" i="91"/>
  <c r="AR16" i="91" s="1"/>
  <c r="AI17" i="91"/>
  <c r="AI16" i="91" s="1"/>
  <c r="AB17" i="91"/>
  <c r="AB16" i="91" s="1"/>
  <c r="AB8" i="91" s="1"/>
  <c r="AE8" i="91"/>
  <c r="P8" i="91"/>
  <c r="D8" i="91"/>
  <c r="BM8" i="91"/>
  <c r="BL8" i="91"/>
  <c r="BE8" i="91"/>
  <c r="BD8" i="91"/>
  <c r="BA8" i="91"/>
  <c r="AZ8" i="91"/>
  <c r="AW8" i="91"/>
  <c r="AG8" i="91"/>
  <c r="AF8" i="91"/>
  <c r="AC8" i="91"/>
  <c r="V8" i="91"/>
  <c r="AI9" i="91"/>
  <c r="AQ9" i="91"/>
  <c r="G8" i="91"/>
  <c r="W8" i="91"/>
  <c r="AJ8" i="91"/>
  <c r="AU8" i="91"/>
  <c r="AY8" i="91"/>
  <c r="BC8" i="91"/>
  <c r="BG8" i="91"/>
  <c r="BK8" i="91"/>
  <c r="G34" i="90"/>
  <c r="G39" i="90" s="1"/>
  <c r="C8" i="91"/>
  <c r="S8" i="91"/>
  <c r="AD8" i="91"/>
  <c r="AH8" i="91"/>
  <c r="AL8" i="91"/>
  <c r="AP8" i="91"/>
  <c r="J34" i="90"/>
  <c r="J39" i="90" s="1"/>
  <c r="O8" i="91"/>
  <c r="AM8" i="91"/>
  <c r="D11" i="86"/>
  <c r="L11" i="86" s="1"/>
  <c r="AT8" i="91"/>
  <c r="D34" i="90"/>
  <c r="D14" i="86"/>
  <c r="F14" i="86" s="1"/>
  <c r="AR9" i="91"/>
  <c r="AX8" i="91"/>
  <c r="BB8" i="91"/>
  <c r="BF8" i="91"/>
  <c r="BJ8" i="91"/>
  <c r="BN8" i="91"/>
  <c r="AN8" i="91"/>
  <c r="AK8" i="91"/>
  <c r="AO8" i="91"/>
  <c r="M8" i="91"/>
  <c r="U8" i="91"/>
  <c r="I8" i="91"/>
  <c r="Y8" i="91"/>
  <c r="E8" i="91"/>
  <c r="Q8" i="91"/>
  <c r="D12" i="86"/>
  <c r="H12" i="86" s="1"/>
  <c r="E9" i="86"/>
  <c r="F10" i="86"/>
  <c r="L10" i="86"/>
  <c r="H10" i="86"/>
  <c r="F13" i="86"/>
  <c r="D15" i="86"/>
  <c r="F15" i="86" s="1"/>
  <c r="H13" i="86" l="1"/>
  <c r="O6" i="89"/>
  <c r="O8" i="89"/>
  <c r="E10" i="89"/>
  <c r="E8" i="89" s="1"/>
  <c r="E6" i="89" s="1"/>
  <c r="H11" i="86"/>
  <c r="F11" i="86"/>
  <c r="H14" i="86"/>
  <c r="L14" i="86"/>
  <c r="AI8" i="91"/>
  <c r="AQ8" i="91"/>
  <c r="AR8" i="91"/>
  <c r="L15" i="86"/>
  <c r="D35" i="90"/>
  <c r="D36" i="90" s="1"/>
  <c r="H15" i="86"/>
  <c r="D9" i="86"/>
  <c r="F9" i="86" s="1"/>
  <c r="L12" i="86"/>
  <c r="F12" i="86"/>
  <c r="AM476" i="58"/>
  <c r="AL476" i="58"/>
  <c r="AK476" i="58"/>
  <c r="AJ476" i="58"/>
  <c r="AI476" i="58"/>
  <c r="AH476" i="58"/>
  <c r="AG476" i="58"/>
  <c r="AF476" i="58"/>
  <c r="AE476" i="58"/>
  <c r="AD476" i="58"/>
  <c r="AC476" i="58"/>
  <c r="AB476" i="58"/>
  <c r="AA476" i="58"/>
  <c r="Z476" i="58"/>
  <c r="Y476" i="58"/>
  <c r="X476" i="58"/>
  <c r="V476" i="58"/>
  <c r="U476" i="58"/>
  <c r="T476" i="58"/>
  <c r="S476" i="58"/>
  <c r="R476" i="58"/>
  <c r="Q476" i="58"/>
  <c r="P476" i="58"/>
  <c r="N476" i="58"/>
  <c r="M476" i="58"/>
  <c r="L476" i="58"/>
  <c r="K476" i="58" s="1"/>
  <c r="J476" i="58"/>
  <c r="I476" i="58"/>
  <c r="AM470" i="58"/>
  <c r="AL470" i="58"/>
  <c r="AK470" i="58"/>
  <c r="AJ470" i="58"/>
  <c r="AI470" i="58"/>
  <c r="AH470" i="58"/>
  <c r="AG470" i="58"/>
  <c r="AF470" i="58"/>
  <c r="AE470" i="58"/>
  <c r="AD470" i="58"/>
  <c r="AC470" i="58"/>
  <c r="AB470" i="58"/>
  <c r="AA470" i="58"/>
  <c r="Z470" i="58"/>
  <c r="Y470" i="58"/>
  <c r="X470" i="58"/>
  <c r="V470" i="58"/>
  <c r="U470" i="58"/>
  <c r="T470" i="58"/>
  <c r="S470" i="58"/>
  <c r="R470" i="58"/>
  <c r="Q470" i="58"/>
  <c r="P470" i="58"/>
  <c r="N470" i="58"/>
  <c r="M470" i="58"/>
  <c r="L470" i="58"/>
  <c r="K470" i="58" s="1"/>
  <c r="J470" i="58"/>
  <c r="I470" i="58"/>
  <c r="O469" i="58"/>
  <c r="K469" i="58"/>
  <c r="H469" i="58"/>
  <c r="O468" i="58"/>
  <c r="K468" i="58"/>
  <c r="H468" i="58"/>
  <c r="AM466" i="58"/>
  <c r="AM475" i="58" s="1"/>
  <c r="AL466" i="58"/>
  <c r="AL475" i="58" s="1"/>
  <c r="AK466" i="58"/>
  <c r="AK475" i="58" s="1"/>
  <c r="AJ466" i="58"/>
  <c r="AJ475" i="58" s="1"/>
  <c r="AI466" i="58"/>
  <c r="AI475" i="58" s="1"/>
  <c r="AH466" i="58"/>
  <c r="AH475" i="58" s="1"/>
  <c r="AG466" i="58"/>
  <c r="AG475" i="58" s="1"/>
  <c r="AF466" i="58"/>
  <c r="AF475" i="58" s="1"/>
  <c r="AE466" i="58"/>
  <c r="AE475" i="58" s="1"/>
  <c r="AD466" i="58"/>
  <c r="AD475" i="58" s="1"/>
  <c r="AC466" i="58"/>
  <c r="AC475" i="58" s="1"/>
  <c r="AB466" i="58"/>
  <c r="AB475" i="58" s="1"/>
  <c r="AA466" i="58"/>
  <c r="AA475" i="58" s="1"/>
  <c r="Z466" i="58"/>
  <c r="Z475" i="58" s="1"/>
  <c r="Y466" i="58"/>
  <c r="Y475" i="58" s="1"/>
  <c r="X466" i="58"/>
  <c r="X475" i="58" s="1"/>
  <c r="V466" i="58"/>
  <c r="V475" i="58" s="1"/>
  <c r="U466" i="58"/>
  <c r="U475" i="58" s="1"/>
  <c r="T466" i="58"/>
  <c r="T475" i="58" s="1"/>
  <c r="S466" i="58"/>
  <c r="S475" i="58" s="1"/>
  <c r="R466" i="58"/>
  <c r="R475" i="58" s="1"/>
  <c r="Q466" i="58"/>
  <c r="P466" i="58"/>
  <c r="P475" i="58" s="1"/>
  <c r="N466" i="58"/>
  <c r="N475" i="58" s="1"/>
  <c r="M466" i="58"/>
  <c r="L466" i="58"/>
  <c r="L475" i="58" s="1"/>
  <c r="J466" i="58"/>
  <c r="J475" i="58" s="1"/>
  <c r="I466" i="58"/>
  <c r="I475" i="58" s="1"/>
  <c r="H475" i="58" s="1"/>
  <c r="AM465" i="58"/>
  <c r="AL465" i="58"/>
  <c r="AK465" i="58"/>
  <c r="AJ465" i="58"/>
  <c r="AI465" i="58"/>
  <c r="AH465" i="58"/>
  <c r="AG465" i="58"/>
  <c r="AF465" i="58"/>
  <c r="AE465" i="58"/>
  <c r="AD465" i="58"/>
  <c r="AC465" i="58"/>
  <c r="AB465" i="58"/>
  <c r="AA465" i="58"/>
  <c r="Z465" i="58"/>
  <c r="Y465" i="58"/>
  <c r="X465" i="58"/>
  <c r="V465" i="58"/>
  <c r="U465" i="58"/>
  <c r="T465" i="58"/>
  <c r="S465" i="58"/>
  <c r="R465" i="58"/>
  <c r="Q465" i="58"/>
  <c r="P465" i="58"/>
  <c r="N465" i="58"/>
  <c r="M465" i="58"/>
  <c r="L465" i="58"/>
  <c r="J465" i="58"/>
  <c r="I465" i="58"/>
  <c r="H465" i="58" s="1"/>
  <c r="AM524" i="58"/>
  <c r="AL524" i="58"/>
  <c r="AK524" i="58"/>
  <c r="AJ524" i="58"/>
  <c r="AI524" i="58"/>
  <c r="AH524" i="58"/>
  <c r="AG524" i="58"/>
  <c r="AF524" i="58"/>
  <c r="AE524" i="58"/>
  <c r="AD524" i="58"/>
  <c r="AC524" i="58"/>
  <c r="AB524" i="58"/>
  <c r="AA524" i="58"/>
  <c r="Z524" i="58"/>
  <c r="Y524" i="58"/>
  <c r="X524" i="58"/>
  <c r="V524" i="58"/>
  <c r="U524" i="58"/>
  <c r="T524" i="58"/>
  <c r="S524" i="58"/>
  <c r="R524" i="58"/>
  <c r="Q524" i="58"/>
  <c r="P524" i="58"/>
  <c r="N524" i="58"/>
  <c r="M524" i="58"/>
  <c r="L524" i="58"/>
  <c r="J524" i="58"/>
  <c r="I524" i="58"/>
  <c r="AM518" i="58"/>
  <c r="AL518" i="58"/>
  <c r="AK518" i="58"/>
  <c r="AJ518" i="58"/>
  <c r="AI518" i="58"/>
  <c r="AH518" i="58"/>
  <c r="AG518" i="58"/>
  <c r="AF518" i="58"/>
  <c r="AE518" i="58"/>
  <c r="AD518" i="58"/>
  <c r="AC518" i="58"/>
  <c r="AB518" i="58"/>
  <c r="AA518" i="58"/>
  <c r="Z518" i="58"/>
  <c r="Y518" i="58"/>
  <c r="X518" i="58"/>
  <c r="V518" i="58"/>
  <c r="U518" i="58"/>
  <c r="T518" i="58"/>
  <c r="S518" i="58"/>
  <c r="R518" i="58"/>
  <c r="Q518" i="58"/>
  <c r="P518" i="58"/>
  <c r="N518" i="58"/>
  <c r="M518" i="58"/>
  <c r="L518" i="58"/>
  <c r="J518" i="58"/>
  <c r="I518" i="58"/>
  <c r="H518" i="58" s="1"/>
  <c r="O517" i="58"/>
  <c r="K517" i="58"/>
  <c r="H517" i="58"/>
  <c r="O516" i="58"/>
  <c r="K516" i="58"/>
  <c r="H516" i="58"/>
  <c r="AM514" i="58"/>
  <c r="AM523" i="58" s="1"/>
  <c r="AL514" i="58"/>
  <c r="AL523" i="58" s="1"/>
  <c r="AK514" i="58"/>
  <c r="AK523" i="58" s="1"/>
  <c r="AJ514" i="58"/>
  <c r="AJ523" i="58" s="1"/>
  <c r="AI514" i="58"/>
  <c r="AI523" i="58" s="1"/>
  <c r="AH514" i="58"/>
  <c r="AH523" i="58" s="1"/>
  <c r="AG514" i="58"/>
  <c r="AG523" i="58" s="1"/>
  <c r="AF514" i="58"/>
  <c r="AF523" i="58" s="1"/>
  <c r="AE514" i="58"/>
  <c r="AE523" i="58" s="1"/>
  <c r="AD514" i="58"/>
  <c r="AD523" i="58" s="1"/>
  <c r="AC514" i="58"/>
  <c r="AC523" i="58" s="1"/>
  <c r="AB514" i="58"/>
  <c r="AB523" i="58" s="1"/>
  <c r="AA514" i="58"/>
  <c r="AA523" i="58" s="1"/>
  <c r="Z514" i="58"/>
  <c r="Z523" i="58" s="1"/>
  <c r="Y514" i="58"/>
  <c r="Y523" i="58" s="1"/>
  <c r="X514" i="58"/>
  <c r="X523" i="58" s="1"/>
  <c r="V514" i="58"/>
  <c r="V523" i="58" s="1"/>
  <c r="U514" i="58"/>
  <c r="U523" i="58" s="1"/>
  <c r="T514" i="58"/>
  <c r="T523" i="58" s="1"/>
  <c r="S514" i="58"/>
  <c r="S523" i="58" s="1"/>
  <c r="R514" i="58"/>
  <c r="R523" i="58" s="1"/>
  <c r="Q514" i="58"/>
  <c r="Q523" i="58" s="1"/>
  <c r="P514" i="58"/>
  <c r="N514" i="58"/>
  <c r="N523" i="58" s="1"/>
  <c r="M514" i="58"/>
  <c r="M523" i="58" s="1"/>
  <c r="L514" i="58"/>
  <c r="J514" i="58"/>
  <c r="J523" i="58" s="1"/>
  <c r="I514" i="58"/>
  <c r="I523" i="58" s="1"/>
  <c r="AM513" i="58"/>
  <c r="AL513" i="58"/>
  <c r="AK513" i="58"/>
  <c r="AJ513" i="58"/>
  <c r="AI513" i="58"/>
  <c r="AH513" i="58"/>
  <c r="AG513" i="58"/>
  <c r="AF513" i="58"/>
  <c r="AE513" i="58"/>
  <c r="AD513" i="58"/>
  <c r="AC513" i="58"/>
  <c r="AB513" i="58"/>
  <c r="AA513" i="58"/>
  <c r="Z513" i="58"/>
  <c r="Y513" i="58"/>
  <c r="X513" i="58"/>
  <c r="V513" i="58"/>
  <c r="U513" i="58"/>
  <c r="T513" i="58"/>
  <c r="S513" i="58"/>
  <c r="R513" i="58"/>
  <c r="Q513" i="58"/>
  <c r="P513" i="58"/>
  <c r="N513" i="58"/>
  <c r="M513" i="58"/>
  <c r="L513" i="58"/>
  <c r="K513" i="58" s="1"/>
  <c r="J513" i="58"/>
  <c r="I513" i="58"/>
  <c r="H330" i="58"/>
  <c r="H329" i="58"/>
  <c r="H318" i="58"/>
  <c r="H317" i="58"/>
  <c r="H306" i="58"/>
  <c r="H305" i="58"/>
  <c r="H294" i="58"/>
  <c r="H293" i="58"/>
  <c r="H282" i="58"/>
  <c r="H281" i="58"/>
  <c r="H270" i="58"/>
  <c r="H269" i="58"/>
  <c r="H258" i="58"/>
  <c r="H257" i="58"/>
  <c r="H246" i="58"/>
  <c r="H245" i="58"/>
  <c r="H234" i="58"/>
  <c r="H233" i="58"/>
  <c r="H222" i="58"/>
  <c r="H221" i="58"/>
  <c r="H210" i="58"/>
  <c r="H209" i="58"/>
  <c r="H198" i="58"/>
  <c r="H197" i="58"/>
  <c r="H186" i="58"/>
  <c r="H185" i="58"/>
  <c r="H174" i="58"/>
  <c r="H173" i="58"/>
  <c r="H162" i="58"/>
  <c r="H161" i="58"/>
  <c r="H150" i="58"/>
  <c r="H149" i="58"/>
  <c r="H138" i="58"/>
  <c r="H137" i="58"/>
  <c r="H126" i="58"/>
  <c r="H125" i="58"/>
  <c r="H114" i="58"/>
  <c r="H113" i="58"/>
  <c r="H102" i="58"/>
  <c r="H101" i="58"/>
  <c r="H90" i="58"/>
  <c r="H89" i="58"/>
  <c r="H78" i="58"/>
  <c r="H77" i="58"/>
  <c r="H66" i="58"/>
  <c r="H65" i="58"/>
  <c r="H54" i="58"/>
  <c r="H53" i="58"/>
  <c r="H42" i="58"/>
  <c r="H41" i="58"/>
  <c r="H30" i="58"/>
  <c r="H29" i="58"/>
  <c r="H18" i="58"/>
  <c r="K330" i="58"/>
  <c r="K329" i="58"/>
  <c r="K318" i="58"/>
  <c r="K317" i="58"/>
  <c r="K306" i="58"/>
  <c r="K305" i="58"/>
  <c r="K294" i="58"/>
  <c r="K293" i="58"/>
  <c r="K282" i="58"/>
  <c r="K281" i="58"/>
  <c r="K270" i="58"/>
  <c r="K269" i="58"/>
  <c r="K258" i="58"/>
  <c r="K257" i="58"/>
  <c r="K246" i="58"/>
  <c r="K245" i="58"/>
  <c r="K234" i="58"/>
  <c r="K233" i="58"/>
  <c r="K222" i="58"/>
  <c r="K221" i="58"/>
  <c r="K210" i="58"/>
  <c r="K209" i="58"/>
  <c r="K198" i="58"/>
  <c r="K197" i="58"/>
  <c r="K186" i="58"/>
  <c r="K185" i="58"/>
  <c r="K174" i="58"/>
  <c r="K173" i="58"/>
  <c r="K162" i="58"/>
  <c r="K161" i="58"/>
  <c r="K150" i="58"/>
  <c r="K149" i="58"/>
  <c r="K138" i="58"/>
  <c r="K137" i="58"/>
  <c r="K126" i="58"/>
  <c r="K125" i="58"/>
  <c r="K114" i="58"/>
  <c r="K113" i="58"/>
  <c r="K102" i="58"/>
  <c r="K101" i="58"/>
  <c r="K90" i="58"/>
  <c r="K89" i="58"/>
  <c r="K78" i="58"/>
  <c r="K77" i="58"/>
  <c r="K66" i="58"/>
  <c r="K65" i="58"/>
  <c r="K54" i="58"/>
  <c r="K53" i="58"/>
  <c r="K42" i="58"/>
  <c r="K41" i="58"/>
  <c r="K30" i="58"/>
  <c r="K29" i="58"/>
  <c r="K18" i="58"/>
  <c r="K17" i="58"/>
  <c r="O330" i="58"/>
  <c r="O329" i="58"/>
  <c r="O318" i="58"/>
  <c r="O317" i="58"/>
  <c r="O306" i="58"/>
  <c r="O305" i="58"/>
  <c r="O294" i="58"/>
  <c r="O293" i="58"/>
  <c r="O282" i="58"/>
  <c r="O281" i="58"/>
  <c r="O270" i="58"/>
  <c r="O269" i="58"/>
  <c r="O258" i="58"/>
  <c r="O257" i="58"/>
  <c r="O246" i="58"/>
  <c r="O245" i="58"/>
  <c r="O234" i="58"/>
  <c r="O233" i="58"/>
  <c r="O222" i="58"/>
  <c r="O221" i="58"/>
  <c r="O210" i="58"/>
  <c r="O209" i="58"/>
  <c r="O198" i="58"/>
  <c r="O197" i="58"/>
  <c r="O186" i="58"/>
  <c r="O185" i="58"/>
  <c r="O174" i="58"/>
  <c r="O173" i="58"/>
  <c r="O162" i="58"/>
  <c r="O161" i="58"/>
  <c r="O150" i="58"/>
  <c r="O149" i="58"/>
  <c r="O138" i="58"/>
  <c r="O137" i="58"/>
  <c r="O126" i="58"/>
  <c r="O125" i="58"/>
  <c r="O114" i="58"/>
  <c r="O113" i="58"/>
  <c r="O102" i="58"/>
  <c r="O101" i="58"/>
  <c r="O90" i="58"/>
  <c r="O89" i="58"/>
  <c r="O78" i="58"/>
  <c r="O77" i="58"/>
  <c r="O66" i="58"/>
  <c r="O65" i="58"/>
  <c r="O54" i="58"/>
  <c r="O53" i="58"/>
  <c r="O42" i="58"/>
  <c r="O41" i="58"/>
  <c r="O30" i="58"/>
  <c r="O29" i="58"/>
  <c r="O18" i="58"/>
  <c r="H523" i="58" l="1"/>
  <c r="K518" i="58"/>
  <c r="K465" i="58"/>
  <c r="H470" i="58"/>
  <c r="H524" i="58"/>
  <c r="W468" i="58"/>
  <c r="W517" i="58"/>
  <c r="O524" i="58"/>
  <c r="H513" i="58"/>
  <c r="W516" i="58"/>
  <c r="H476" i="58"/>
  <c r="K466" i="58"/>
  <c r="W469" i="58"/>
  <c r="O470" i="58"/>
  <c r="O476" i="58"/>
  <c r="K524" i="58"/>
  <c r="W524" i="58" s="1"/>
  <c r="O465" i="58"/>
  <c r="O466" i="58"/>
  <c r="O513" i="58"/>
  <c r="W513" i="58" s="1"/>
  <c r="O514" i="58"/>
  <c r="K514" i="58"/>
  <c r="W465" i="58"/>
  <c r="D37" i="90"/>
  <c r="D38" i="90" s="1"/>
  <c r="O518" i="58"/>
  <c r="W518" i="58" s="1"/>
  <c r="L9" i="86"/>
  <c r="H9" i="86"/>
  <c r="M475" i="58"/>
  <c r="K475" i="58" s="1"/>
  <c r="H466" i="58"/>
  <c r="Q475" i="58"/>
  <c r="O475" i="58" s="1"/>
  <c r="H514" i="58"/>
  <c r="L523" i="58"/>
  <c r="K523" i="58" s="1"/>
  <c r="P523" i="58"/>
  <c r="O523" i="58" s="1"/>
  <c r="W101" i="58"/>
  <c r="W470" i="58" l="1"/>
  <c r="W476" i="58"/>
  <c r="D39" i="90"/>
  <c r="W523" i="58"/>
  <c r="W514" i="58"/>
  <c r="W466" i="58"/>
  <c r="W475" i="58"/>
  <c r="P478" i="58"/>
  <c r="P487" i="58" s="1"/>
  <c r="AA403" i="85" l="1"/>
  <c r="Z403" i="85"/>
  <c r="L403" i="85"/>
  <c r="K403" i="85"/>
  <c r="AR756" i="84" l="1"/>
  <c r="AQ756" i="84"/>
  <c r="AJ756" i="84"/>
  <c r="AI756" i="84"/>
  <c r="AB756" i="84"/>
  <c r="AA756" i="84"/>
  <c r="T756" i="84"/>
  <c r="S756" i="84"/>
  <c r="L756" i="84"/>
  <c r="K756" i="84"/>
  <c r="AR755" i="84"/>
  <c r="AQ755" i="84"/>
  <c r="AJ755" i="84"/>
  <c r="AI755" i="84"/>
  <c r="AB755" i="84"/>
  <c r="AA755" i="84"/>
  <c r="T755" i="84"/>
  <c r="S755" i="84"/>
  <c r="L755" i="84"/>
  <c r="K755" i="84"/>
  <c r="AR754" i="84"/>
  <c r="AQ754" i="84"/>
  <c r="AJ754" i="84"/>
  <c r="AI754" i="84"/>
  <c r="AB754" i="84"/>
  <c r="AA754" i="84"/>
  <c r="T754" i="84"/>
  <c r="S754" i="84"/>
  <c r="L754" i="84"/>
  <c r="K754" i="84"/>
  <c r="AR753" i="84"/>
  <c r="AQ753" i="84"/>
  <c r="AJ753" i="84"/>
  <c r="AI753" i="84"/>
  <c r="AB753" i="84"/>
  <c r="AA753" i="84"/>
  <c r="T753" i="84"/>
  <c r="S753" i="84"/>
  <c r="L753" i="84"/>
  <c r="K753" i="84"/>
  <c r="AR752" i="84"/>
  <c r="AQ752" i="84"/>
  <c r="AJ752" i="84"/>
  <c r="AI752" i="84"/>
  <c r="AB752" i="84"/>
  <c r="AA752" i="84"/>
  <c r="T752" i="84"/>
  <c r="S752" i="84"/>
  <c r="L752" i="84"/>
  <c r="K752" i="84"/>
  <c r="AR751" i="84"/>
  <c r="AQ751" i="84"/>
  <c r="AJ751" i="84"/>
  <c r="AI751" i="84"/>
  <c r="AB751" i="84"/>
  <c r="AA751" i="84"/>
  <c r="T751" i="84"/>
  <c r="S751" i="84"/>
  <c r="L751" i="84"/>
  <c r="K751" i="84"/>
  <c r="AR750" i="84"/>
  <c r="AQ750" i="84"/>
  <c r="AJ750" i="84"/>
  <c r="AI750" i="84"/>
  <c r="AB750" i="84"/>
  <c r="AA750" i="84"/>
  <c r="T750" i="84"/>
  <c r="S750" i="84"/>
  <c r="L750" i="84"/>
  <c r="K750" i="84"/>
  <c r="AR749" i="84"/>
  <c r="AQ749" i="84"/>
  <c r="AJ749" i="84"/>
  <c r="AI749" i="84"/>
  <c r="AB749" i="84"/>
  <c r="AA749" i="84"/>
  <c r="T749" i="84"/>
  <c r="S749" i="84"/>
  <c r="L749" i="84"/>
  <c r="K749" i="84"/>
  <c r="AR748" i="84"/>
  <c r="AQ748" i="84"/>
  <c r="AJ748" i="84"/>
  <c r="AI748" i="84"/>
  <c r="AB748" i="84"/>
  <c r="AA748" i="84"/>
  <c r="T748" i="84"/>
  <c r="S748" i="84"/>
  <c r="L748" i="84"/>
  <c r="K748" i="84"/>
  <c r="AA453" i="85"/>
  <c r="Z453" i="85"/>
  <c r="L453" i="85"/>
  <c r="K453" i="85"/>
  <c r="AA452" i="85"/>
  <c r="Z452" i="85"/>
  <c r="L452" i="85"/>
  <c r="K452" i="85"/>
  <c r="AA451" i="85"/>
  <c r="Z451" i="85"/>
  <c r="L451" i="85"/>
  <c r="K451" i="85"/>
  <c r="AA450" i="85"/>
  <c r="Z450" i="85"/>
  <c r="L450" i="85"/>
  <c r="K450" i="85"/>
  <c r="AA449" i="85"/>
  <c r="Z449" i="85"/>
  <c r="L449" i="85"/>
  <c r="K449" i="85"/>
  <c r="AA448" i="85"/>
  <c r="Z448" i="85"/>
  <c r="L448" i="85"/>
  <c r="K448" i="85"/>
  <c r="AA447" i="85"/>
  <c r="Z447" i="85"/>
  <c r="L447" i="85"/>
  <c r="K447" i="85"/>
  <c r="AA446" i="85"/>
  <c r="Z446" i="85"/>
  <c r="L446" i="85"/>
  <c r="K446" i="85"/>
  <c r="AA445" i="85"/>
  <c r="Z445" i="85"/>
  <c r="L445" i="85"/>
  <c r="K445" i="85"/>
  <c r="K454" i="85"/>
  <c r="L454" i="85"/>
  <c r="Z454" i="85"/>
  <c r="AA454" i="85"/>
  <c r="K455" i="85"/>
  <c r="L455" i="85"/>
  <c r="Z455" i="85"/>
  <c r="AA455" i="85"/>
  <c r="K456" i="85"/>
  <c r="L456" i="85"/>
  <c r="Z456" i="85"/>
  <c r="AA456" i="85"/>
  <c r="K457" i="85"/>
  <c r="L457" i="85"/>
  <c r="Z457" i="85"/>
  <c r="AA457" i="85"/>
  <c r="AZ752" i="84" l="1"/>
  <c r="AZ754" i="84"/>
  <c r="AZ756" i="84"/>
  <c r="AY748" i="84"/>
  <c r="AZ748" i="84"/>
  <c r="AZ750" i="84"/>
  <c r="AY753" i="84"/>
  <c r="AY755" i="84"/>
  <c r="AY750" i="84"/>
  <c r="AZ749" i="84"/>
  <c r="AZ751" i="84"/>
  <c r="AY752" i="84"/>
  <c r="AY754" i="84"/>
  <c r="AY756" i="84"/>
  <c r="AY749" i="84"/>
  <c r="AY751" i="84"/>
  <c r="AZ753" i="84"/>
  <c r="AZ755" i="84"/>
  <c r="W293" i="58" l="1"/>
  <c r="W294" i="58"/>
  <c r="W173" i="58"/>
  <c r="W174" i="58" l="1"/>
  <c r="W126" i="58" l="1"/>
  <c r="W125" i="58"/>
  <c r="W89" i="58" l="1"/>
  <c r="W90" i="58"/>
  <c r="Y448" i="58"/>
  <c r="Z448" i="58"/>
  <c r="AA448" i="58"/>
  <c r="AB448" i="58"/>
  <c r="AC448" i="58"/>
  <c r="AD448" i="58"/>
  <c r="AE448" i="58"/>
  <c r="AF448" i="58"/>
  <c r="AG448" i="58"/>
  <c r="AH448" i="58"/>
  <c r="AI448" i="58"/>
  <c r="AJ448" i="58"/>
  <c r="AK448" i="58"/>
  <c r="AL448" i="58"/>
  <c r="AM448" i="58"/>
  <c r="Q448" i="58"/>
  <c r="R448" i="58"/>
  <c r="S448" i="58"/>
  <c r="T448" i="58"/>
  <c r="U448" i="58"/>
  <c r="V448" i="58"/>
  <c r="M448" i="58"/>
  <c r="N448" i="58"/>
  <c r="I448" i="58"/>
  <c r="W185" i="58" l="1"/>
  <c r="W186" i="58" l="1"/>
  <c r="W102" i="58" l="1"/>
  <c r="W197" i="58" l="1"/>
  <c r="W245" i="58" l="1"/>
  <c r="W246" i="58"/>
  <c r="AA476" i="85"/>
  <c r="Z476" i="85"/>
  <c r="L476" i="85"/>
  <c r="K476" i="85"/>
  <c r="AA475" i="85"/>
  <c r="Z475" i="85"/>
  <c r="L475" i="85"/>
  <c r="K475" i="85"/>
  <c r="AA474" i="85"/>
  <c r="Z474" i="85"/>
  <c r="L474" i="85"/>
  <c r="K474" i="85"/>
  <c r="AR779" i="84"/>
  <c r="AQ779" i="84"/>
  <c r="AJ779" i="84"/>
  <c r="AI779" i="84"/>
  <c r="AB779" i="84"/>
  <c r="AA779" i="84"/>
  <c r="T779" i="84"/>
  <c r="S779" i="84"/>
  <c r="L779" i="84"/>
  <c r="K779" i="84"/>
  <c r="AR778" i="84"/>
  <c r="AQ778" i="84"/>
  <c r="AJ778" i="84"/>
  <c r="AI778" i="84"/>
  <c r="AB778" i="84"/>
  <c r="AA778" i="84"/>
  <c r="T778" i="84"/>
  <c r="S778" i="84"/>
  <c r="L778" i="84"/>
  <c r="K778" i="84"/>
  <c r="AR777" i="84"/>
  <c r="AQ777" i="84"/>
  <c r="AJ777" i="84"/>
  <c r="AI777" i="84"/>
  <c r="AB777" i="84"/>
  <c r="AA777" i="84"/>
  <c r="T777" i="84"/>
  <c r="S777" i="84"/>
  <c r="L777" i="84"/>
  <c r="K777" i="84"/>
  <c r="AM560" i="58"/>
  <c r="AL560" i="58"/>
  <c r="AK560" i="58"/>
  <c r="AJ560" i="58"/>
  <c r="AI560" i="58"/>
  <c r="AH560" i="58"/>
  <c r="AG560" i="58"/>
  <c r="AF560" i="58"/>
  <c r="AE560" i="58"/>
  <c r="AD560" i="58"/>
  <c r="AC560" i="58"/>
  <c r="AB560" i="58"/>
  <c r="AA560" i="58"/>
  <c r="Z560" i="58"/>
  <c r="Y560" i="58"/>
  <c r="X560" i="58"/>
  <c r="V560" i="58"/>
  <c r="U560" i="58"/>
  <c r="T560" i="58"/>
  <c r="S560" i="58"/>
  <c r="R560" i="58"/>
  <c r="Q560" i="58"/>
  <c r="P560" i="58"/>
  <c r="N560" i="58"/>
  <c r="M560" i="58"/>
  <c r="L560" i="58"/>
  <c r="J560" i="58"/>
  <c r="I560" i="58"/>
  <c r="AM554" i="58"/>
  <c r="AL554" i="58"/>
  <c r="AK554" i="58"/>
  <c r="AJ554" i="58"/>
  <c r="AI554" i="58"/>
  <c r="AH554" i="58"/>
  <c r="AG554" i="58"/>
  <c r="AF554" i="58"/>
  <c r="AE554" i="58"/>
  <c r="AD554" i="58"/>
  <c r="AC554" i="58"/>
  <c r="AB554" i="58"/>
  <c r="AA554" i="58"/>
  <c r="Z554" i="58"/>
  <c r="Y554" i="58"/>
  <c r="X554" i="58"/>
  <c r="V554" i="58"/>
  <c r="U554" i="58"/>
  <c r="T554" i="58"/>
  <c r="S554" i="58"/>
  <c r="R554" i="58"/>
  <c r="Q554" i="58"/>
  <c r="P554" i="58"/>
  <c r="N554" i="58"/>
  <c r="M554" i="58"/>
  <c r="L554" i="58"/>
  <c r="J554" i="58"/>
  <c r="I554" i="58"/>
  <c r="O553" i="58"/>
  <c r="K553" i="58"/>
  <c r="H553" i="58"/>
  <c r="O552" i="58"/>
  <c r="K552" i="58"/>
  <c r="H552" i="58"/>
  <c r="AM550" i="58"/>
  <c r="AM549" i="58" s="1"/>
  <c r="AL550" i="58"/>
  <c r="AL549" i="58" s="1"/>
  <c r="AK550" i="58"/>
  <c r="AK559" i="58" s="1"/>
  <c r="AJ550" i="58"/>
  <c r="AJ559" i="58" s="1"/>
  <c r="AI550" i="58"/>
  <c r="AI549" i="58" s="1"/>
  <c r="AH550" i="58"/>
  <c r="AH549" i="58" s="1"/>
  <c r="AG550" i="58"/>
  <c r="AG559" i="58" s="1"/>
  <c r="AF550" i="58"/>
  <c r="AF559" i="58" s="1"/>
  <c r="AE550" i="58"/>
  <c r="AE549" i="58" s="1"/>
  <c r="AD550" i="58"/>
  <c r="AD549" i="58" s="1"/>
  <c r="AC550" i="58"/>
  <c r="AC559" i="58" s="1"/>
  <c r="AB550" i="58"/>
  <c r="AB559" i="58" s="1"/>
  <c r="AA550" i="58"/>
  <c r="AA549" i="58" s="1"/>
  <c r="Z550" i="58"/>
  <c r="Z549" i="58" s="1"/>
  <c r="Y550" i="58"/>
  <c r="Y549" i="58" s="1"/>
  <c r="X550" i="58"/>
  <c r="X559" i="58" s="1"/>
  <c r="V550" i="58"/>
  <c r="V549" i="58" s="1"/>
  <c r="U550" i="58"/>
  <c r="U559" i="58" s="1"/>
  <c r="T550" i="58"/>
  <c r="T559" i="58" s="1"/>
  <c r="S550" i="58"/>
  <c r="S549" i="58" s="1"/>
  <c r="R550" i="58"/>
  <c r="Q550" i="58"/>
  <c r="Q559" i="58" s="1"/>
  <c r="P550" i="58"/>
  <c r="P559" i="58" s="1"/>
  <c r="N550" i="58"/>
  <c r="N549" i="58" s="1"/>
  <c r="M550" i="58"/>
  <c r="M559" i="58" s="1"/>
  <c r="L550" i="58"/>
  <c r="L559" i="58" s="1"/>
  <c r="J550" i="58"/>
  <c r="J549" i="58" s="1"/>
  <c r="I550" i="58"/>
  <c r="M549" i="58"/>
  <c r="AF549" i="58" l="1"/>
  <c r="AK549" i="58"/>
  <c r="X549" i="58"/>
  <c r="AJ549" i="58"/>
  <c r="AB549" i="58"/>
  <c r="AC549" i="58"/>
  <c r="K560" i="58"/>
  <c r="K559" i="58"/>
  <c r="U549" i="58"/>
  <c r="O554" i="58"/>
  <c r="H554" i="58"/>
  <c r="K554" i="58"/>
  <c r="H550" i="58"/>
  <c r="K550" i="58"/>
  <c r="W553" i="58"/>
  <c r="Y559" i="58"/>
  <c r="P549" i="58"/>
  <c r="Q549" i="58"/>
  <c r="AG549" i="58"/>
  <c r="O550" i="58"/>
  <c r="O560" i="58"/>
  <c r="L549" i="58"/>
  <c r="K549" i="58" s="1"/>
  <c r="T549" i="58"/>
  <c r="W552" i="58"/>
  <c r="H560" i="58"/>
  <c r="AZ777" i="84"/>
  <c r="AZ778" i="84"/>
  <c r="AZ779" i="84"/>
  <c r="AY778" i="84"/>
  <c r="AY777" i="84"/>
  <c r="AY779" i="84"/>
  <c r="R559" i="58"/>
  <c r="Z559" i="58"/>
  <c r="AD559" i="58"/>
  <c r="AL559" i="58"/>
  <c r="I549" i="58"/>
  <c r="H549" i="58" s="1"/>
  <c r="R549" i="58"/>
  <c r="J559" i="58"/>
  <c r="AA559" i="58"/>
  <c r="AE559" i="58"/>
  <c r="AI559" i="58"/>
  <c r="AM559" i="58"/>
  <c r="I559" i="58"/>
  <c r="N559" i="58"/>
  <c r="V559" i="58"/>
  <c r="AH559" i="58"/>
  <c r="S559" i="58"/>
  <c r="O549" i="58" l="1"/>
  <c r="W549" i="58" s="1"/>
  <c r="W560" i="58"/>
  <c r="W550" i="58"/>
  <c r="W554" i="58"/>
  <c r="O559" i="58"/>
  <c r="H559" i="58"/>
  <c r="W559" i="58" l="1"/>
  <c r="AR721" i="84"/>
  <c r="AQ721" i="84"/>
  <c r="AJ721" i="84"/>
  <c r="AI721" i="84"/>
  <c r="AB721" i="84"/>
  <c r="AA721" i="84"/>
  <c r="T721" i="84"/>
  <c r="S721" i="84"/>
  <c r="L721" i="84"/>
  <c r="K721" i="84"/>
  <c r="AR720" i="84"/>
  <c r="AQ720" i="84"/>
  <c r="AJ720" i="84"/>
  <c r="AI720" i="84"/>
  <c r="AB720" i="84"/>
  <c r="AA720" i="84"/>
  <c r="T720" i="84"/>
  <c r="S720" i="84"/>
  <c r="L720" i="84"/>
  <c r="K720" i="84"/>
  <c r="AR719" i="84"/>
  <c r="AQ719" i="84"/>
  <c r="AJ719" i="84"/>
  <c r="AI719" i="84"/>
  <c r="AB719" i="84"/>
  <c r="AA719" i="84"/>
  <c r="T719" i="84"/>
  <c r="S719" i="84"/>
  <c r="L719" i="84"/>
  <c r="K719" i="84"/>
  <c r="AR718" i="84"/>
  <c r="AQ718" i="84"/>
  <c r="AJ718" i="84"/>
  <c r="AI718" i="84"/>
  <c r="AB718" i="84"/>
  <c r="AA718" i="84"/>
  <c r="T718" i="84"/>
  <c r="S718" i="84"/>
  <c r="L718" i="84"/>
  <c r="K718" i="84"/>
  <c r="AR717" i="84"/>
  <c r="AQ717" i="84"/>
  <c r="AJ717" i="84"/>
  <c r="AI717" i="84"/>
  <c r="AB717" i="84"/>
  <c r="AA717" i="84"/>
  <c r="T717" i="84"/>
  <c r="S717" i="84"/>
  <c r="L717" i="84"/>
  <c r="K717" i="84"/>
  <c r="AR716" i="84"/>
  <c r="AQ716" i="84"/>
  <c r="AJ716" i="84"/>
  <c r="AI716" i="84"/>
  <c r="AB716" i="84"/>
  <c r="AA716" i="84"/>
  <c r="T716" i="84"/>
  <c r="S716" i="84"/>
  <c r="L716" i="84"/>
  <c r="K716" i="84"/>
  <c r="AR715" i="84"/>
  <c r="AQ715" i="84"/>
  <c r="AJ715" i="84"/>
  <c r="AI715" i="84"/>
  <c r="AB715" i="84"/>
  <c r="AA715" i="84"/>
  <c r="T715" i="84"/>
  <c r="S715" i="84"/>
  <c r="L715" i="84"/>
  <c r="K715" i="84"/>
  <c r="AR714" i="84"/>
  <c r="AQ714" i="84"/>
  <c r="AJ714" i="84"/>
  <c r="AI714" i="84"/>
  <c r="AB714" i="84"/>
  <c r="AA714" i="84"/>
  <c r="T714" i="84"/>
  <c r="S714" i="84"/>
  <c r="L714" i="84"/>
  <c r="K714" i="84"/>
  <c r="AR713" i="84"/>
  <c r="AQ713" i="84"/>
  <c r="AJ713" i="84"/>
  <c r="AI713" i="84"/>
  <c r="AB713" i="84"/>
  <c r="AA713" i="84"/>
  <c r="T713" i="84"/>
  <c r="S713" i="84"/>
  <c r="L713" i="84"/>
  <c r="K713" i="84"/>
  <c r="AR712" i="84"/>
  <c r="AQ712" i="84"/>
  <c r="AJ712" i="84"/>
  <c r="AI712" i="84"/>
  <c r="AB712" i="84"/>
  <c r="AA712" i="84"/>
  <c r="T712" i="84"/>
  <c r="S712" i="84"/>
  <c r="L712" i="84"/>
  <c r="K712" i="84"/>
  <c r="AR711" i="84"/>
  <c r="AQ711" i="84"/>
  <c r="AJ711" i="84"/>
  <c r="AI711" i="84"/>
  <c r="AB711" i="84"/>
  <c r="AA711" i="84"/>
  <c r="T711" i="84"/>
  <c r="S711" i="84"/>
  <c r="L711" i="84"/>
  <c r="K711" i="84"/>
  <c r="AR710" i="84"/>
  <c r="AQ710" i="84"/>
  <c r="AJ710" i="84"/>
  <c r="AI710" i="84"/>
  <c r="AB710" i="84"/>
  <c r="AA710" i="84"/>
  <c r="T710" i="84"/>
  <c r="S710" i="84"/>
  <c r="L710" i="84"/>
  <c r="K710" i="84"/>
  <c r="AM440" i="58"/>
  <c r="AL440" i="58"/>
  <c r="AK440" i="58"/>
  <c r="AJ440" i="58"/>
  <c r="AI440" i="58"/>
  <c r="AH440" i="58"/>
  <c r="AG440" i="58"/>
  <c r="AF440" i="58"/>
  <c r="AE440" i="58"/>
  <c r="AD440" i="58"/>
  <c r="AC440" i="58"/>
  <c r="AB440" i="58"/>
  <c r="AA440" i="58"/>
  <c r="Z440" i="58"/>
  <c r="Y440" i="58"/>
  <c r="X440" i="58"/>
  <c r="V440" i="58"/>
  <c r="U440" i="58"/>
  <c r="T440" i="58"/>
  <c r="S440" i="58"/>
  <c r="R440" i="58"/>
  <c r="Q440" i="58"/>
  <c r="P440" i="58"/>
  <c r="N440" i="58"/>
  <c r="M440" i="58"/>
  <c r="L440" i="58"/>
  <c r="J440" i="58"/>
  <c r="I440" i="58"/>
  <c r="O438" i="58"/>
  <c r="K438" i="58"/>
  <c r="H438" i="58"/>
  <c r="AM434" i="58"/>
  <c r="AL434" i="58"/>
  <c r="AK434" i="58"/>
  <c r="AJ434" i="58"/>
  <c r="AI434" i="58"/>
  <c r="AH434" i="58"/>
  <c r="AG434" i="58"/>
  <c r="AF434" i="58"/>
  <c r="AE434" i="58"/>
  <c r="AD434" i="58"/>
  <c r="AC434" i="58"/>
  <c r="AB434" i="58"/>
  <c r="AA434" i="58"/>
  <c r="Z434" i="58"/>
  <c r="Y434" i="58"/>
  <c r="X434" i="58"/>
  <c r="V434" i="58"/>
  <c r="U434" i="58"/>
  <c r="T434" i="58"/>
  <c r="S434" i="58"/>
  <c r="R434" i="58"/>
  <c r="Q434" i="58"/>
  <c r="P434" i="58"/>
  <c r="N434" i="58"/>
  <c r="M434" i="58"/>
  <c r="L434" i="58"/>
  <c r="J434" i="58"/>
  <c r="I434" i="58"/>
  <c r="O433" i="58"/>
  <c r="K433" i="58"/>
  <c r="H433" i="58"/>
  <c r="O432" i="58"/>
  <c r="K432" i="58"/>
  <c r="H432" i="58"/>
  <c r="AM430" i="58"/>
  <c r="AM439" i="58" s="1"/>
  <c r="AL430" i="58"/>
  <c r="AL439" i="58" s="1"/>
  <c r="AK430" i="58"/>
  <c r="AK429" i="58" s="1"/>
  <c r="AI430" i="58"/>
  <c r="AI439" i="58" s="1"/>
  <c r="AH430" i="58"/>
  <c r="AH439" i="58" s="1"/>
  <c r="AG430" i="58"/>
  <c r="AG429" i="58" s="1"/>
  <c r="AF430" i="58"/>
  <c r="AF429" i="58" s="1"/>
  <c r="AE430" i="58"/>
  <c r="AE439" i="58" s="1"/>
  <c r="AD430" i="58"/>
  <c r="AD439" i="58" s="1"/>
  <c r="AC430" i="58"/>
  <c r="AC429" i="58" s="1"/>
  <c r="AB430" i="58"/>
  <c r="AB429" i="58" s="1"/>
  <c r="AA430" i="58"/>
  <c r="AA439" i="58" s="1"/>
  <c r="Z430" i="58"/>
  <c r="Z439" i="58" s="1"/>
  <c r="Y430" i="58"/>
  <c r="Y429" i="58" s="1"/>
  <c r="X430" i="58"/>
  <c r="X429" i="58" s="1"/>
  <c r="V430" i="58"/>
  <c r="V439" i="58" s="1"/>
  <c r="U430" i="58"/>
  <c r="U429" i="58" s="1"/>
  <c r="T430" i="58"/>
  <c r="T439" i="58" s="1"/>
  <c r="S430" i="58"/>
  <c r="S429" i="58" s="1"/>
  <c r="R430" i="58"/>
  <c r="R439" i="58" s="1"/>
  <c r="Q430" i="58"/>
  <c r="Q429" i="58" s="1"/>
  <c r="P430" i="58"/>
  <c r="N430" i="58"/>
  <c r="N439" i="58" s="1"/>
  <c r="M430" i="58"/>
  <c r="M429" i="58" s="1"/>
  <c r="L430" i="58"/>
  <c r="J430" i="58"/>
  <c r="J429" i="58" s="1"/>
  <c r="I430" i="58"/>
  <c r="I439" i="58" s="1"/>
  <c r="R429" i="58"/>
  <c r="K434" i="58" l="1"/>
  <c r="AM429" i="58"/>
  <c r="V429" i="58"/>
  <c r="K440" i="58"/>
  <c r="AE429" i="58"/>
  <c r="AL429" i="58"/>
  <c r="K430" i="58"/>
  <c r="O434" i="58"/>
  <c r="W438" i="58"/>
  <c r="AH429" i="58"/>
  <c r="J439" i="58"/>
  <c r="H439" i="58" s="1"/>
  <c r="Z429" i="58"/>
  <c r="AI429" i="58"/>
  <c r="W432" i="58"/>
  <c r="W433" i="58"/>
  <c r="H434" i="58"/>
  <c r="AA429" i="58"/>
  <c r="H430" i="58"/>
  <c r="H440" i="58"/>
  <c r="N429" i="58"/>
  <c r="O430" i="58"/>
  <c r="O440" i="58"/>
  <c r="S439" i="58"/>
  <c r="I429" i="58"/>
  <c r="H429" i="58" s="1"/>
  <c r="AD429" i="58"/>
  <c r="AY716" i="84"/>
  <c r="AY718" i="84"/>
  <c r="AY720" i="84"/>
  <c r="AZ711" i="84"/>
  <c r="AZ713" i="84"/>
  <c r="AZ715" i="84"/>
  <c r="AZ716" i="84"/>
  <c r="AY721" i="84"/>
  <c r="AY710" i="84"/>
  <c r="AY712" i="84"/>
  <c r="AY714" i="84"/>
  <c r="AZ718" i="84"/>
  <c r="AZ720" i="84"/>
  <c r="AZ721" i="84"/>
  <c r="AY711" i="84"/>
  <c r="AY713" i="84"/>
  <c r="AY715" i="84"/>
  <c r="AZ717" i="84"/>
  <c r="AZ719" i="84"/>
  <c r="AZ710" i="84"/>
  <c r="AZ712" i="84"/>
  <c r="AZ714" i="84"/>
  <c r="AY717" i="84"/>
  <c r="AY719" i="84"/>
  <c r="L439" i="58"/>
  <c r="P439" i="58"/>
  <c r="X439" i="58"/>
  <c r="AB439" i="58"/>
  <c r="AF439" i="58"/>
  <c r="L429" i="58"/>
  <c r="K429" i="58" s="1"/>
  <c r="P429" i="58"/>
  <c r="T429" i="58"/>
  <c r="M439" i="58"/>
  <c r="Q439" i="58"/>
  <c r="U439" i="58"/>
  <c r="Y439" i="58"/>
  <c r="AC439" i="58"/>
  <c r="AG439" i="58"/>
  <c r="AK439" i="58"/>
  <c r="W440" i="58" l="1"/>
  <c r="W434" i="58"/>
  <c r="K439" i="58"/>
  <c r="W430" i="58"/>
  <c r="O439" i="58"/>
  <c r="O429" i="58"/>
  <c r="W429" i="58" s="1"/>
  <c r="W439" i="58" l="1"/>
  <c r="U20" i="58"/>
  <c r="G103" i="74" l="1"/>
  <c r="G124" i="74" s="1"/>
  <c r="H103" i="74"/>
  <c r="H124" i="74" s="1"/>
  <c r="I103" i="74"/>
  <c r="J103" i="74"/>
  <c r="J124" i="74" s="1"/>
  <c r="K103" i="74"/>
  <c r="K124" i="74" s="1"/>
  <c r="G104" i="74"/>
  <c r="H104" i="74"/>
  <c r="H125" i="74" s="1"/>
  <c r="I104" i="74"/>
  <c r="I125" i="74" s="1"/>
  <c r="J104" i="74"/>
  <c r="J125" i="74" s="1"/>
  <c r="K104" i="74"/>
  <c r="K125" i="74" s="1"/>
  <c r="H102" i="74"/>
  <c r="I102" i="74"/>
  <c r="I123" i="74" s="1"/>
  <c r="J102" i="74"/>
  <c r="J123" i="74" s="1"/>
  <c r="K102" i="74"/>
  <c r="K123" i="74" s="1"/>
  <c r="G102" i="74"/>
  <c r="G123" i="74" s="1"/>
  <c r="F103" i="74" l="1"/>
  <c r="E103" i="74" s="1"/>
  <c r="F104" i="74"/>
  <c r="E104" i="74" s="1"/>
  <c r="F102" i="74"/>
  <c r="E102" i="74" s="1"/>
  <c r="H123" i="74"/>
  <c r="F123" i="74" s="1"/>
  <c r="E123" i="74" s="1"/>
  <c r="I124" i="74"/>
  <c r="F124" i="74" s="1"/>
  <c r="E124" i="74" s="1"/>
  <c r="G125" i="74"/>
  <c r="F125" i="74" s="1"/>
  <c r="E125" i="74" s="1"/>
  <c r="F10" i="74"/>
  <c r="E10" i="74" s="1"/>
  <c r="F9" i="74"/>
  <c r="E9" i="74" s="1"/>
  <c r="F8" i="74"/>
  <c r="E8" i="74" s="1"/>
  <c r="F7" i="74"/>
  <c r="E7" i="74" s="1"/>
  <c r="E89" i="74"/>
  <c r="E97" i="74"/>
  <c r="E98" i="74"/>
  <c r="F122" i="74" l="1"/>
  <c r="E122" i="74" s="1"/>
  <c r="F121" i="74"/>
  <c r="E121" i="74" s="1"/>
  <c r="F120" i="74"/>
  <c r="E120" i="74" s="1"/>
  <c r="F119" i="74"/>
  <c r="E119" i="74" s="1"/>
  <c r="F118" i="74"/>
  <c r="E118" i="74" s="1"/>
  <c r="F117" i="74"/>
  <c r="E117" i="74" s="1"/>
  <c r="F116" i="74" l="1"/>
  <c r="E116" i="74" s="1"/>
  <c r="F115" i="74"/>
  <c r="E115" i="74" s="1"/>
  <c r="F114" i="74"/>
  <c r="E114" i="74" s="1"/>
  <c r="F113" i="74" l="1"/>
  <c r="E113" i="74" s="1"/>
  <c r="F112" i="74"/>
  <c r="E112" i="74" s="1"/>
  <c r="F111" i="74"/>
  <c r="E111" i="74" s="1"/>
  <c r="F110" i="74" l="1"/>
  <c r="E110" i="74" s="1"/>
  <c r="F109" i="74"/>
  <c r="E109" i="74" s="1"/>
  <c r="F108" i="74"/>
  <c r="E108" i="74" s="1"/>
  <c r="F107" i="74" l="1"/>
  <c r="E107" i="74" s="1"/>
  <c r="F106" i="74"/>
  <c r="E106" i="74" s="1"/>
  <c r="F105" i="74"/>
  <c r="E105" i="74" s="1"/>
  <c r="F96" i="74" l="1"/>
  <c r="E96" i="74" s="1"/>
  <c r="F48" i="74" l="1"/>
  <c r="E48" i="74" s="1"/>
  <c r="F47" i="74"/>
  <c r="E47" i="74" s="1"/>
  <c r="F46" i="74"/>
  <c r="E46" i="74" s="1"/>
  <c r="AA473" i="85" l="1"/>
  <c r="Z473" i="85"/>
  <c r="L473" i="85"/>
  <c r="K473" i="85"/>
  <c r="AA472" i="85"/>
  <c r="Z472" i="85"/>
  <c r="L472" i="85"/>
  <c r="K472" i="85"/>
  <c r="AA471" i="85"/>
  <c r="Z471" i="85"/>
  <c r="L471" i="85"/>
  <c r="K471" i="85"/>
  <c r="AA470" i="85"/>
  <c r="Z470" i="85"/>
  <c r="L470" i="85"/>
  <c r="K470" i="85"/>
  <c r="AA469" i="85"/>
  <c r="Z469" i="85"/>
  <c r="L469" i="85"/>
  <c r="K469" i="85"/>
  <c r="AA468" i="85"/>
  <c r="Z468" i="85"/>
  <c r="L468" i="85"/>
  <c r="K468" i="85"/>
  <c r="AA467" i="85"/>
  <c r="Z467" i="85"/>
  <c r="L467" i="85"/>
  <c r="K467" i="85"/>
  <c r="AA466" i="85"/>
  <c r="Z466" i="85"/>
  <c r="L466" i="85"/>
  <c r="K466" i="85"/>
  <c r="AA465" i="85"/>
  <c r="Z465" i="85"/>
  <c r="L465" i="85"/>
  <c r="K465" i="85"/>
  <c r="AA464" i="85"/>
  <c r="Z464" i="85"/>
  <c r="L464" i="85"/>
  <c r="K464" i="85"/>
  <c r="AA463" i="85"/>
  <c r="Z463" i="85"/>
  <c r="L463" i="85"/>
  <c r="K463" i="85"/>
  <c r="AA462" i="85"/>
  <c r="Z462" i="85"/>
  <c r="L462" i="85"/>
  <c r="K462" i="85"/>
  <c r="AA461" i="85"/>
  <c r="Z461" i="85"/>
  <c r="L461" i="85"/>
  <c r="K461" i="85"/>
  <c r="AA460" i="85"/>
  <c r="Z460" i="85"/>
  <c r="L460" i="85"/>
  <c r="K460" i="85"/>
  <c r="AA459" i="85"/>
  <c r="Z459" i="85"/>
  <c r="L459" i="85"/>
  <c r="K459" i="85"/>
  <c r="AA458" i="85"/>
  <c r="Z458" i="85"/>
  <c r="L458" i="85"/>
  <c r="K458" i="85"/>
  <c r="AA444" i="85" l="1"/>
  <c r="Z444" i="85"/>
  <c r="L444" i="85"/>
  <c r="K444" i="85"/>
  <c r="AA443" i="85"/>
  <c r="Z443" i="85"/>
  <c r="L443" i="85"/>
  <c r="K443" i="85"/>
  <c r="AA442" i="85"/>
  <c r="Z442" i="85"/>
  <c r="L442" i="85"/>
  <c r="K442" i="85"/>
  <c r="AA441" i="85"/>
  <c r="Z441" i="85"/>
  <c r="L441" i="85"/>
  <c r="K441" i="85"/>
  <c r="AA440" i="85"/>
  <c r="Z440" i="85"/>
  <c r="L440" i="85"/>
  <c r="K440" i="85"/>
  <c r="AA439" i="85"/>
  <c r="Z439" i="85"/>
  <c r="L439" i="85"/>
  <c r="K439" i="85"/>
  <c r="AA438" i="85"/>
  <c r="Z438" i="85"/>
  <c r="L438" i="85"/>
  <c r="K438" i="85"/>
  <c r="AA437" i="85"/>
  <c r="Z437" i="85"/>
  <c r="L437" i="85"/>
  <c r="K437" i="85"/>
  <c r="AA436" i="85"/>
  <c r="Z436" i="85"/>
  <c r="L436" i="85"/>
  <c r="K436" i="85"/>
  <c r="AA435" i="85"/>
  <c r="Z435" i="85"/>
  <c r="L435" i="85"/>
  <c r="K435" i="85"/>
  <c r="AA434" i="85"/>
  <c r="Z434" i="85"/>
  <c r="L434" i="85"/>
  <c r="K434" i="85"/>
  <c r="AA433" i="85"/>
  <c r="Z433" i="85"/>
  <c r="L433" i="85"/>
  <c r="K433" i="85"/>
  <c r="AA432" i="85"/>
  <c r="Z432" i="85"/>
  <c r="L432" i="85"/>
  <c r="K432" i="85"/>
  <c r="AA431" i="85"/>
  <c r="Z431" i="85"/>
  <c r="L431" i="85"/>
  <c r="K431" i="85"/>
  <c r="AA430" i="85"/>
  <c r="Z430" i="85"/>
  <c r="L430" i="85"/>
  <c r="K430" i="85"/>
  <c r="AA429" i="85"/>
  <c r="Z429" i="85"/>
  <c r="L429" i="85"/>
  <c r="K429" i="85"/>
  <c r="AA428" i="85"/>
  <c r="Z428" i="85"/>
  <c r="L428" i="85"/>
  <c r="K428" i="85"/>
  <c r="AA427" i="85"/>
  <c r="Z427" i="85"/>
  <c r="L427" i="85"/>
  <c r="K427" i="85"/>
  <c r="AA426" i="85"/>
  <c r="Z426" i="85"/>
  <c r="L426" i="85"/>
  <c r="K426" i="85"/>
  <c r="AA425" i="85"/>
  <c r="Z425" i="85"/>
  <c r="L425" i="85"/>
  <c r="K425" i="85"/>
  <c r="AA424" i="85"/>
  <c r="Z424" i="85"/>
  <c r="L424" i="85"/>
  <c r="K424" i="85"/>
  <c r="AA423" i="85"/>
  <c r="Z423" i="85"/>
  <c r="L423" i="85"/>
  <c r="K423" i="85"/>
  <c r="AA422" i="85" l="1"/>
  <c r="Z422" i="85"/>
  <c r="L422" i="85"/>
  <c r="K422" i="85"/>
  <c r="AA421" i="85"/>
  <c r="Z421" i="85"/>
  <c r="L421" i="85"/>
  <c r="K421" i="85"/>
  <c r="AA420" i="85"/>
  <c r="Z420" i="85"/>
  <c r="L420" i="85"/>
  <c r="K420" i="85"/>
  <c r="AA419" i="85"/>
  <c r="Z419" i="85"/>
  <c r="L419" i="85"/>
  <c r="K419" i="85"/>
  <c r="AA418" i="85" l="1"/>
  <c r="Z418" i="85"/>
  <c r="L418" i="85"/>
  <c r="K418" i="85"/>
  <c r="AA417" i="85"/>
  <c r="Z417" i="85"/>
  <c r="L417" i="85"/>
  <c r="K417" i="85"/>
  <c r="AA416" i="85"/>
  <c r="Z416" i="85"/>
  <c r="L416" i="85"/>
  <c r="K416" i="85"/>
  <c r="AA415" i="85"/>
  <c r="Z415" i="85"/>
  <c r="L415" i="85"/>
  <c r="K415" i="85"/>
  <c r="AA414" i="85"/>
  <c r="Z414" i="85"/>
  <c r="L414" i="85"/>
  <c r="K414" i="85"/>
  <c r="AA413" i="85"/>
  <c r="Z413" i="85"/>
  <c r="L413" i="85"/>
  <c r="K413" i="85"/>
  <c r="AA412" i="85"/>
  <c r="Z412" i="85"/>
  <c r="L412" i="85"/>
  <c r="K412" i="85"/>
  <c r="AA411" i="85"/>
  <c r="Z411" i="85"/>
  <c r="L411" i="85"/>
  <c r="K411" i="85"/>
  <c r="AA410" i="85"/>
  <c r="Z410" i="85"/>
  <c r="L410" i="85"/>
  <c r="K410" i="85"/>
  <c r="AA409" i="85"/>
  <c r="Z409" i="85"/>
  <c r="L409" i="85"/>
  <c r="K409" i="85"/>
  <c r="AA408" i="85"/>
  <c r="Z408" i="85"/>
  <c r="L408" i="85"/>
  <c r="K408" i="85"/>
  <c r="AA407" i="85"/>
  <c r="Z407" i="85"/>
  <c r="L407" i="85"/>
  <c r="K407" i="85"/>
  <c r="AA406" i="85"/>
  <c r="Z406" i="85"/>
  <c r="L406" i="85"/>
  <c r="K406" i="85"/>
  <c r="AA405" i="85"/>
  <c r="Z405" i="85"/>
  <c r="L405" i="85"/>
  <c r="K405" i="85"/>
  <c r="AA404" i="85"/>
  <c r="Z404" i="85"/>
  <c r="L404" i="85"/>
  <c r="K404" i="85"/>
  <c r="AR776" i="84" l="1"/>
  <c r="AQ776" i="84"/>
  <c r="AJ776" i="84"/>
  <c r="AI776" i="84"/>
  <c r="AB776" i="84"/>
  <c r="AA776" i="84"/>
  <c r="T776" i="84"/>
  <c r="S776" i="84"/>
  <c r="L776" i="84"/>
  <c r="K776" i="84"/>
  <c r="AR775" i="84"/>
  <c r="AQ775" i="84"/>
  <c r="AJ775" i="84"/>
  <c r="AI775" i="84"/>
  <c r="AB775" i="84"/>
  <c r="AA775" i="84"/>
  <c r="T775" i="84"/>
  <c r="S775" i="84"/>
  <c r="L775" i="84"/>
  <c r="K775" i="84"/>
  <c r="AR774" i="84"/>
  <c r="AQ774" i="84"/>
  <c r="AJ774" i="84"/>
  <c r="AI774" i="84"/>
  <c r="AB774" i="84"/>
  <c r="AA774" i="84"/>
  <c r="T774" i="84"/>
  <c r="S774" i="84"/>
  <c r="L774" i="84"/>
  <c r="K774" i="84"/>
  <c r="AR773" i="84"/>
  <c r="AQ773" i="84"/>
  <c r="AJ773" i="84"/>
  <c r="AI773" i="84"/>
  <c r="AB773" i="84"/>
  <c r="AA773" i="84"/>
  <c r="T773" i="84"/>
  <c r="S773" i="84"/>
  <c r="L773" i="84"/>
  <c r="K773" i="84"/>
  <c r="AR772" i="84"/>
  <c r="AQ772" i="84"/>
  <c r="AJ772" i="84"/>
  <c r="AI772" i="84"/>
  <c r="AB772" i="84"/>
  <c r="AA772" i="84"/>
  <c r="T772" i="84"/>
  <c r="S772" i="84"/>
  <c r="L772" i="84"/>
  <c r="K772" i="84"/>
  <c r="AR771" i="84"/>
  <c r="AQ771" i="84"/>
  <c r="AJ771" i="84"/>
  <c r="AI771" i="84"/>
  <c r="AB771" i="84"/>
  <c r="AA771" i="84"/>
  <c r="T771" i="84"/>
  <c r="S771" i="84"/>
  <c r="L771" i="84"/>
  <c r="K771" i="84"/>
  <c r="AR770" i="84"/>
  <c r="AQ770" i="84"/>
  <c r="AJ770" i="84"/>
  <c r="AI770" i="84"/>
  <c r="AB770" i="84"/>
  <c r="AA770" i="84"/>
  <c r="T770" i="84"/>
  <c r="S770" i="84"/>
  <c r="L770" i="84"/>
  <c r="K770" i="84"/>
  <c r="AR769" i="84"/>
  <c r="AQ769" i="84"/>
  <c r="AJ769" i="84"/>
  <c r="AI769" i="84"/>
  <c r="AB769" i="84"/>
  <c r="AA769" i="84"/>
  <c r="T769" i="84"/>
  <c r="S769" i="84"/>
  <c r="L769" i="84"/>
  <c r="K769" i="84"/>
  <c r="AR768" i="84"/>
  <c r="AQ768" i="84"/>
  <c r="AJ768" i="84"/>
  <c r="AI768" i="84"/>
  <c r="AB768" i="84"/>
  <c r="AA768" i="84"/>
  <c r="T768" i="84"/>
  <c r="S768" i="84"/>
  <c r="L768" i="84"/>
  <c r="K768" i="84"/>
  <c r="AR767" i="84"/>
  <c r="AQ767" i="84"/>
  <c r="AJ767" i="84"/>
  <c r="AI767" i="84"/>
  <c r="AB767" i="84"/>
  <c r="AA767" i="84"/>
  <c r="T767" i="84"/>
  <c r="S767" i="84"/>
  <c r="L767" i="84"/>
  <c r="K767" i="84"/>
  <c r="AR766" i="84"/>
  <c r="AQ766" i="84"/>
  <c r="AJ766" i="84"/>
  <c r="AI766" i="84"/>
  <c r="AB766" i="84"/>
  <c r="AA766" i="84"/>
  <c r="T766" i="84"/>
  <c r="S766" i="84"/>
  <c r="L766" i="84"/>
  <c r="K766" i="84"/>
  <c r="AR765" i="84"/>
  <c r="AQ765" i="84"/>
  <c r="AJ765" i="84"/>
  <c r="AI765" i="84"/>
  <c r="AB765" i="84"/>
  <c r="AA765" i="84"/>
  <c r="T765" i="84"/>
  <c r="S765" i="84"/>
  <c r="L765" i="84"/>
  <c r="K765" i="84"/>
  <c r="AR764" i="84"/>
  <c r="AQ764" i="84"/>
  <c r="AJ764" i="84"/>
  <c r="AI764" i="84"/>
  <c r="AB764" i="84"/>
  <c r="AA764" i="84"/>
  <c r="T764" i="84"/>
  <c r="S764" i="84"/>
  <c r="L764" i="84"/>
  <c r="K764" i="84"/>
  <c r="AR763" i="84"/>
  <c r="AQ763" i="84"/>
  <c r="AJ763" i="84"/>
  <c r="AI763" i="84"/>
  <c r="AB763" i="84"/>
  <c r="AA763" i="84"/>
  <c r="T763" i="84"/>
  <c r="S763" i="84"/>
  <c r="L763" i="84"/>
  <c r="K763" i="84"/>
  <c r="AR762" i="84"/>
  <c r="AQ762" i="84"/>
  <c r="AJ762" i="84"/>
  <c r="AI762" i="84"/>
  <c r="AB762" i="84"/>
  <c r="AA762" i="84"/>
  <c r="T762" i="84"/>
  <c r="S762" i="84"/>
  <c r="L762" i="84"/>
  <c r="K762" i="84"/>
  <c r="AR761" i="84"/>
  <c r="AQ761" i="84"/>
  <c r="AJ761" i="84"/>
  <c r="AI761" i="84"/>
  <c r="AB761" i="84"/>
  <c r="AA761" i="84"/>
  <c r="T761" i="84"/>
  <c r="S761" i="84"/>
  <c r="L761" i="84"/>
  <c r="K761" i="84"/>
  <c r="AR760" i="84"/>
  <c r="AQ760" i="84"/>
  <c r="AJ760" i="84"/>
  <c r="AI760" i="84"/>
  <c r="AB760" i="84"/>
  <c r="AA760" i="84"/>
  <c r="T760" i="84"/>
  <c r="S760" i="84"/>
  <c r="L760" i="84"/>
  <c r="K760" i="84"/>
  <c r="AZ774" i="84" l="1"/>
  <c r="AZ776" i="84"/>
  <c r="AY760" i="84"/>
  <c r="AY762" i="84"/>
  <c r="AY764" i="84"/>
  <c r="AY766" i="84"/>
  <c r="AY768" i="84"/>
  <c r="AY770" i="84"/>
  <c r="AY772" i="84"/>
  <c r="AZ775" i="84"/>
  <c r="AY776" i="84"/>
  <c r="AZ760" i="84"/>
  <c r="AZ762" i="84"/>
  <c r="AZ764" i="84"/>
  <c r="AZ766" i="84"/>
  <c r="AZ768" i="84"/>
  <c r="AZ770" i="84"/>
  <c r="AZ772" i="84"/>
  <c r="AY775" i="84"/>
  <c r="AZ761" i="84"/>
  <c r="AZ763" i="84"/>
  <c r="AY761" i="84"/>
  <c r="AY763" i="84"/>
  <c r="AY765" i="84"/>
  <c r="AY767" i="84"/>
  <c r="AY769" i="84"/>
  <c r="AY771" i="84"/>
  <c r="AY773" i="84"/>
  <c r="AZ765" i="84"/>
  <c r="AZ767" i="84"/>
  <c r="AZ769" i="84"/>
  <c r="AZ771" i="84"/>
  <c r="AZ773" i="84"/>
  <c r="AY774" i="84"/>
  <c r="AR759" i="84"/>
  <c r="AQ759" i="84"/>
  <c r="AJ759" i="84"/>
  <c r="AI759" i="84"/>
  <c r="AB759" i="84"/>
  <c r="AA759" i="84"/>
  <c r="T759" i="84"/>
  <c r="S759" i="84"/>
  <c r="L759" i="84"/>
  <c r="K759" i="84"/>
  <c r="AZ759" i="84" l="1"/>
  <c r="AY759" i="84"/>
  <c r="AR758" i="84"/>
  <c r="AQ758" i="84"/>
  <c r="AJ758" i="84"/>
  <c r="AI758" i="84"/>
  <c r="AB758" i="84"/>
  <c r="AA758" i="84"/>
  <c r="T758" i="84"/>
  <c r="S758" i="84"/>
  <c r="L758" i="84"/>
  <c r="K758" i="84"/>
  <c r="AR757" i="84"/>
  <c r="AQ757" i="84"/>
  <c r="AJ757" i="84"/>
  <c r="AI757" i="84"/>
  <c r="AB757" i="84"/>
  <c r="AA757" i="84"/>
  <c r="T757" i="84"/>
  <c r="S757" i="84"/>
  <c r="L757" i="84"/>
  <c r="K757" i="84"/>
  <c r="AZ758" i="84" l="1"/>
  <c r="AY757" i="84"/>
  <c r="AY758" i="84"/>
  <c r="AZ757" i="84"/>
  <c r="AR725" i="84"/>
  <c r="AQ725" i="84"/>
  <c r="AJ725" i="84"/>
  <c r="AI725" i="84"/>
  <c r="AB725" i="84"/>
  <c r="AA725" i="84"/>
  <c r="T725" i="84"/>
  <c r="S725" i="84"/>
  <c r="L725" i="84"/>
  <c r="K725" i="84"/>
  <c r="AR724" i="84"/>
  <c r="AQ724" i="84"/>
  <c r="AJ724" i="84"/>
  <c r="AI724" i="84"/>
  <c r="AB724" i="84"/>
  <c r="AA724" i="84"/>
  <c r="T724" i="84"/>
  <c r="S724" i="84"/>
  <c r="L724" i="84"/>
  <c r="K724" i="84"/>
  <c r="AR723" i="84"/>
  <c r="AQ723" i="84"/>
  <c r="AJ723" i="84"/>
  <c r="AI723" i="84"/>
  <c r="AB723" i="84"/>
  <c r="AA723" i="84"/>
  <c r="T723" i="84"/>
  <c r="S723" i="84"/>
  <c r="L723" i="84"/>
  <c r="K723" i="84"/>
  <c r="AR722" i="84"/>
  <c r="AQ722" i="84"/>
  <c r="AJ722" i="84"/>
  <c r="AI722" i="84"/>
  <c r="AB722" i="84"/>
  <c r="AA722" i="84"/>
  <c r="T722" i="84"/>
  <c r="S722" i="84"/>
  <c r="L722" i="84"/>
  <c r="K722" i="84"/>
  <c r="AY723" i="84" l="1"/>
  <c r="AZ725" i="84"/>
  <c r="AZ722" i="84"/>
  <c r="AZ723" i="84"/>
  <c r="AZ724" i="84"/>
  <c r="AY725" i="84"/>
  <c r="AY722" i="84"/>
  <c r="AY724" i="84"/>
  <c r="AR709" i="84"/>
  <c r="AQ709" i="84"/>
  <c r="AJ709" i="84"/>
  <c r="AI709" i="84"/>
  <c r="AB709" i="84"/>
  <c r="AA709" i="84"/>
  <c r="T709" i="84"/>
  <c r="S709" i="84"/>
  <c r="L709" i="84"/>
  <c r="K709" i="84"/>
  <c r="AR708" i="84"/>
  <c r="AQ708" i="84"/>
  <c r="AJ708" i="84"/>
  <c r="AI708" i="84"/>
  <c r="AB708" i="84"/>
  <c r="AA708" i="84"/>
  <c r="T708" i="84"/>
  <c r="S708" i="84"/>
  <c r="L708" i="84"/>
  <c r="K708" i="84"/>
  <c r="AR707" i="84"/>
  <c r="AQ707" i="84"/>
  <c r="AJ707" i="84"/>
  <c r="AI707" i="84"/>
  <c r="AB707" i="84"/>
  <c r="AA707" i="84"/>
  <c r="T707" i="84"/>
  <c r="S707" i="84"/>
  <c r="L707" i="84"/>
  <c r="K707" i="84"/>
  <c r="AR706" i="84"/>
  <c r="AQ706" i="84"/>
  <c r="AJ706" i="84"/>
  <c r="AI706" i="84"/>
  <c r="AB706" i="84"/>
  <c r="AA706" i="84"/>
  <c r="T706" i="84"/>
  <c r="S706" i="84"/>
  <c r="L706" i="84"/>
  <c r="K706" i="84"/>
  <c r="AR705" i="84"/>
  <c r="AQ705" i="84"/>
  <c r="AJ705" i="84"/>
  <c r="AI705" i="84"/>
  <c r="AB705" i="84"/>
  <c r="AA705" i="84"/>
  <c r="T705" i="84"/>
  <c r="S705" i="84"/>
  <c r="L705" i="84"/>
  <c r="K705" i="84"/>
  <c r="AR704" i="84"/>
  <c r="AQ704" i="84"/>
  <c r="AJ704" i="84"/>
  <c r="AI704" i="84"/>
  <c r="AB704" i="84"/>
  <c r="AA704" i="84"/>
  <c r="T704" i="84"/>
  <c r="S704" i="84"/>
  <c r="L704" i="84"/>
  <c r="K704" i="84"/>
  <c r="AR703" i="84"/>
  <c r="AQ703" i="84"/>
  <c r="AJ703" i="84"/>
  <c r="AI703" i="84"/>
  <c r="AB703" i="84"/>
  <c r="AA703" i="84"/>
  <c r="T703" i="84"/>
  <c r="S703" i="84"/>
  <c r="L703" i="84"/>
  <c r="K703" i="84"/>
  <c r="AR702" i="84"/>
  <c r="AQ702" i="84"/>
  <c r="AJ702" i="84"/>
  <c r="AI702" i="84"/>
  <c r="AB702" i="84"/>
  <c r="AA702" i="84"/>
  <c r="T702" i="84"/>
  <c r="S702" i="84"/>
  <c r="L702" i="84"/>
  <c r="K702" i="84"/>
  <c r="AR701" i="84"/>
  <c r="AQ701" i="84"/>
  <c r="AJ701" i="84"/>
  <c r="AI701" i="84"/>
  <c r="AB701" i="84"/>
  <c r="AA701" i="84"/>
  <c r="T701" i="84"/>
  <c r="S701" i="84"/>
  <c r="L701" i="84"/>
  <c r="K701" i="84"/>
  <c r="AR700" i="84"/>
  <c r="AQ700" i="84"/>
  <c r="AJ700" i="84"/>
  <c r="AI700" i="84"/>
  <c r="AB700" i="84"/>
  <c r="AA700" i="84"/>
  <c r="T700" i="84"/>
  <c r="S700" i="84"/>
  <c r="L700" i="84"/>
  <c r="K700" i="84"/>
  <c r="AR699" i="84"/>
  <c r="AQ699" i="84"/>
  <c r="AJ699" i="84"/>
  <c r="AI699" i="84"/>
  <c r="AB699" i="84"/>
  <c r="AA699" i="84"/>
  <c r="T699" i="84"/>
  <c r="S699" i="84"/>
  <c r="L699" i="84"/>
  <c r="K699" i="84"/>
  <c r="AR698" i="84"/>
  <c r="AQ698" i="84"/>
  <c r="AJ698" i="84"/>
  <c r="AI698" i="84"/>
  <c r="AB698" i="84"/>
  <c r="AA698" i="84"/>
  <c r="T698" i="84"/>
  <c r="S698" i="84"/>
  <c r="L698" i="84"/>
  <c r="K698" i="84"/>
  <c r="AR697" i="84"/>
  <c r="AQ697" i="84"/>
  <c r="AJ697" i="84"/>
  <c r="AI697" i="84"/>
  <c r="AB697" i="84"/>
  <c r="AA697" i="84"/>
  <c r="T697" i="84"/>
  <c r="S697" i="84"/>
  <c r="L697" i="84"/>
  <c r="K697" i="84"/>
  <c r="AR696" i="84"/>
  <c r="AQ696" i="84"/>
  <c r="AJ696" i="84"/>
  <c r="AI696" i="84"/>
  <c r="AB696" i="84"/>
  <c r="AA696" i="84"/>
  <c r="T696" i="84"/>
  <c r="S696" i="84"/>
  <c r="L696" i="84"/>
  <c r="K696" i="84"/>
  <c r="AR695" i="84"/>
  <c r="AQ695" i="84"/>
  <c r="AJ695" i="84"/>
  <c r="AI695" i="84"/>
  <c r="AB695" i="84"/>
  <c r="AA695" i="84"/>
  <c r="T695" i="84"/>
  <c r="S695" i="84"/>
  <c r="L695" i="84"/>
  <c r="K695" i="84"/>
  <c r="AR694" i="84"/>
  <c r="AQ694" i="84"/>
  <c r="AJ694" i="84"/>
  <c r="AI694" i="84"/>
  <c r="AB694" i="84"/>
  <c r="AA694" i="84"/>
  <c r="T694" i="84"/>
  <c r="S694" i="84"/>
  <c r="L694" i="84"/>
  <c r="K694" i="84"/>
  <c r="AR693" i="84"/>
  <c r="AQ693" i="84"/>
  <c r="AJ693" i="84"/>
  <c r="AI693" i="84"/>
  <c r="AB693" i="84"/>
  <c r="AA693" i="84"/>
  <c r="T693" i="84"/>
  <c r="S693" i="84"/>
  <c r="L693" i="84"/>
  <c r="K693" i="84"/>
  <c r="AR692" i="84"/>
  <c r="AQ692" i="84"/>
  <c r="AJ692" i="84"/>
  <c r="AI692" i="84"/>
  <c r="AB692" i="84"/>
  <c r="AA692" i="84"/>
  <c r="T692" i="84"/>
  <c r="S692" i="84"/>
  <c r="L692" i="84"/>
  <c r="K692" i="84"/>
  <c r="AR691" i="84"/>
  <c r="AQ691" i="84"/>
  <c r="AJ691" i="84"/>
  <c r="AI691" i="84"/>
  <c r="AB691" i="84"/>
  <c r="AA691" i="84"/>
  <c r="T691" i="84"/>
  <c r="S691" i="84"/>
  <c r="L691" i="84"/>
  <c r="K691" i="84"/>
  <c r="AZ708" i="84" l="1"/>
  <c r="AY691" i="84"/>
  <c r="AY693" i="84"/>
  <c r="AY695" i="84"/>
  <c r="AY697" i="84"/>
  <c r="AY699" i="84"/>
  <c r="AY701" i="84"/>
  <c r="AY703" i="84"/>
  <c r="AY705" i="84"/>
  <c r="AY707" i="84"/>
  <c r="AZ709" i="84"/>
  <c r="AZ691" i="84"/>
  <c r="AZ696" i="84"/>
  <c r="AZ698" i="84"/>
  <c r="AZ700" i="84"/>
  <c r="AZ702" i="84"/>
  <c r="AZ704" i="84"/>
  <c r="AZ706" i="84"/>
  <c r="AZ693" i="84"/>
  <c r="AY692" i="84"/>
  <c r="AY694" i="84"/>
  <c r="AZ695" i="84"/>
  <c r="AZ697" i="84"/>
  <c r="AZ699" i="84"/>
  <c r="AZ701" i="84"/>
  <c r="AZ703" i="84"/>
  <c r="AZ705" i="84"/>
  <c r="AZ707" i="84"/>
  <c r="AY708" i="84"/>
  <c r="AZ692" i="84"/>
  <c r="AZ694" i="84"/>
  <c r="AY696" i="84"/>
  <c r="AY698" i="84"/>
  <c r="AY700" i="84"/>
  <c r="AY702" i="84"/>
  <c r="AY704" i="84"/>
  <c r="AY706" i="84"/>
  <c r="AY709" i="84"/>
  <c r="AR690" i="84"/>
  <c r="AQ690" i="84"/>
  <c r="AJ690" i="84"/>
  <c r="AI690" i="84"/>
  <c r="AB690" i="84"/>
  <c r="AA690" i="84"/>
  <c r="T690" i="84"/>
  <c r="S690" i="84"/>
  <c r="L690" i="84"/>
  <c r="K690" i="84"/>
  <c r="AR689" i="84"/>
  <c r="AQ689" i="84"/>
  <c r="AJ689" i="84"/>
  <c r="AI689" i="84"/>
  <c r="AB689" i="84"/>
  <c r="AA689" i="84"/>
  <c r="T689" i="84"/>
  <c r="S689" i="84"/>
  <c r="L689" i="84"/>
  <c r="K689" i="84"/>
  <c r="AR688" i="84"/>
  <c r="AQ688" i="84"/>
  <c r="AJ688" i="84"/>
  <c r="AI688" i="84"/>
  <c r="AB688" i="84"/>
  <c r="AA688" i="84"/>
  <c r="T688" i="84"/>
  <c r="S688" i="84"/>
  <c r="L688" i="84"/>
  <c r="K688" i="84"/>
  <c r="AZ689" i="84" l="1"/>
  <c r="AY688" i="84"/>
  <c r="AY690" i="84"/>
  <c r="AZ688" i="84"/>
  <c r="AZ690" i="84"/>
  <c r="AY689" i="84"/>
  <c r="AM415" i="58" l="1"/>
  <c r="AL415" i="58"/>
  <c r="AK415" i="58"/>
  <c r="AJ415" i="58"/>
  <c r="AI415" i="58"/>
  <c r="AH415" i="58"/>
  <c r="AG415" i="58"/>
  <c r="AF415" i="58"/>
  <c r="AE415" i="58"/>
  <c r="AD415" i="58"/>
  <c r="AC415" i="58"/>
  <c r="AB415" i="58"/>
  <c r="AA415" i="58"/>
  <c r="Z415" i="58"/>
  <c r="Y415" i="58"/>
  <c r="X415" i="58"/>
  <c r="V415" i="58"/>
  <c r="U415" i="58"/>
  <c r="T415" i="58"/>
  <c r="S415" i="58"/>
  <c r="R415" i="58"/>
  <c r="Q415" i="58"/>
  <c r="P415" i="58"/>
  <c r="N415" i="58"/>
  <c r="M415" i="58"/>
  <c r="L415" i="58"/>
  <c r="J415" i="58"/>
  <c r="I415" i="58"/>
  <c r="O412" i="58"/>
  <c r="K412" i="58"/>
  <c r="H412" i="58"/>
  <c r="AM411" i="58"/>
  <c r="AL411" i="58"/>
  <c r="AK411" i="58"/>
  <c r="AJ411" i="58"/>
  <c r="AI411" i="58"/>
  <c r="AH411" i="58"/>
  <c r="AG411" i="58"/>
  <c r="AF411" i="58"/>
  <c r="AE411" i="58"/>
  <c r="AD411" i="58"/>
  <c r="AC411" i="58"/>
  <c r="AB411" i="58"/>
  <c r="AA411" i="58"/>
  <c r="Z411" i="58"/>
  <c r="Y411" i="58"/>
  <c r="X411" i="58"/>
  <c r="V411" i="58"/>
  <c r="U411" i="58"/>
  <c r="T411" i="58"/>
  <c r="S411" i="58"/>
  <c r="R411" i="58"/>
  <c r="Q411" i="58"/>
  <c r="P411" i="58"/>
  <c r="N411" i="58"/>
  <c r="M411" i="58"/>
  <c r="L411" i="58"/>
  <c r="J411" i="58"/>
  <c r="I411" i="58"/>
  <c r="AM406" i="58"/>
  <c r="AL406" i="58"/>
  <c r="AL405" i="58" s="1"/>
  <c r="AK406" i="58"/>
  <c r="AK405" i="58" s="1"/>
  <c r="AJ406" i="58"/>
  <c r="AJ405" i="58" s="1"/>
  <c r="AI406" i="58"/>
  <c r="AI405" i="58" s="1"/>
  <c r="AH406" i="58"/>
  <c r="AH405" i="58" s="1"/>
  <c r="AG406" i="58"/>
  <c r="AG405" i="58" s="1"/>
  <c r="AF406" i="58"/>
  <c r="AF405" i="58" s="1"/>
  <c r="AE406" i="58"/>
  <c r="AE405" i="58" s="1"/>
  <c r="AD406" i="58"/>
  <c r="AD405" i="58" s="1"/>
  <c r="AC406" i="58"/>
  <c r="AC405" i="58" s="1"/>
  <c r="AB406" i="58"/>
  <c r="AB405" i="58" s="1"/>
  <c r="AA406" i="58"/>
  <c r="AA405" i="58" s="1"/>
  <c r="Z406" i="58"/>
  <c r="Z405" i="58" s="1"/>
  <c r="Y406" i="58"/>
  <c r="Y405" i="58" s="1"/>
  <c r="X406" i="58"/>
  <c r="X405" i="58" s="1"/>
  <c r="V406" i="58"/>
  <c r="V405" i="58" s="1"/>
  <c r="U406" i="58"/>
  <c r="U405" i="58" s="1"/>
  <c r="T406" i="58"/>
  <c r="T405" i="58" s="1"/>
  <c r="S406" i="58"/>
  <c r="S405" i="58" s="1"/>
  <c r="R406" i="58"/>
  <c r="R405" i="58" s="1"/>
  <c r="Q406" i="58"/>
  <c r="P406" i="58"/>
  <c r="P405" i="58" s="1"/>
  <c r="N406" i="58"/>
  <c r="N405" i="58" s="1"/>
  <c r="M406" i="58"/>
  <c r="L406" i="58"/>
  <c r="L405" i="58" s="1"/>
  <c r="J406" i="58"/>
  <c r="J405" i="58" s="1"/>
  <c r="I406" i="58"/>
  <c r="AM405" i="58"/>
  <c r="H406" i="58" l="1"/>
  <c r="H411" i="58"/>
  <c r="K411" i="58"/>
  <c r="O411" i="58"/>
  <c r="O406" i="58"/>
  <c r="I405" i="58"/>
  <c r="H405" i="58" s="1"/>
  <c r="K406" i="58"/>
  <c r="O415" i="58"/>
  <c r="M405" i="58"/>
  <c r="K405" i="58" s="1"/>
  <c r="Q405" i="58"/>
  <c r="O405" i="58" s="1"/>
  <c r="W412" i="58"/>
  <c r="H415" i="58"/>
  <c r="K415" i="58"/>
  <c r="W411" i="58" l="1"/>
  <c r="W415" i="58"/>
  <c r="W405" i="58"/>
  <c r="W406" i="58"/>
  <c r="AM79" i="58" l="1"/>
  <c r="AL79" i="58"/>
  <c r="AK79" i="58"/>
  <c r="AJ79" i="58"/>
  <c r="AI79" i="58"/>
  <c r="AH79" i="58"/>
  <c r="AG79" i="58"/>
  <c r="AF79" i="58"/>
  <c r="AE79" i="58"/>
  <c r="AD79" i="58"/>
  <c r="AC79" i="58"/>
  <c r="AB79" i="58"/>
  <c r="AA79" i="58"/>
  <c r="Z79" i="58"/>
  <c r="Y79" i="58"/>
  <c r="X79" i="58"/>
  <c r="V79" i="58"/>
  <c r="U79" i="58"/>
  <c r="T79" i="58"/>
  <c r="S79" i="58"/>
  <c r="R79" i="58"/>
  <c r="Q79" i="58"/>
  <c r="P79" i="58"/>
  <c r="N79" i="58"/>
  <c r="M79" i="58"/>
  <c r="L79" i="58"/>
  <c r="J79" i="58"/>
  <c r="I79" i="58"/>
  <c r="H79" i="58" l="1"/>
  <c r="O79" i="58"/>
  <c r="K79" i="58"/>
  <c r="F101" i="74"/>
  <c r="E101" i="74" s="1"/>
  <c r="F100" i="74"/>
  <c r="E100" i="74" s="1"/>
  <c r="F99" i="74"/>
  <c r="E99" i="74" s="1"/>
  <c r="F95" i="74"/>
  <c r="E95" i="74" s="1"/>
  <c r="F94" i="74"/>
  <c r="E94" i="74" s="1"/>
  <c r="F93" i="74"/>
  <c r="E93" i="74" s="1"/>
  <c r="F92" i="74"/>
  <c r="E92" i="74" s="1"/>
  <c r="F91" i="74"/>
  <c r="E91" i="74" s="1"/>
  <c r="F90" i="74"/>
  <c r="E90" i="74" s="1"/>
  <c r="F88" i="74"/>
  <c r="E88" i="74" s="1"/>
  <c r="F87" i="74"/>
  <c r="E87" i="74" s="1"/>
  <c r="F86" i="74"/>
  <c r="E86" i="74" s="1"/>
  <c r="F85" i="74"/>
  <c r="E85" i="74" s="1"/>
  <c r="F84" i="74"/>
  <c r="E84" i="74" s="1"/>
  <c r="F83" i="74"/>
  <c r="E83" i="74" s="1"/>
  <c r="F82" i="74"/>
  <c r="E82" i="74" s="1"/>
  <c r="F79" i="74"/>
  <c r="E79" i="74" s="1"/>
  <c r="F76" i="74"/>
  <c r="E76" i="74" s="1"/>
  <c r="F75" i="74"/>
  <c r="E75" i="74" s="1"/>
  <c r="F74" i="74"/>
  <c r="E74" i="74" s="1"/>
  <c r="F73" i="74"/>
  <c r="E73" i="74" s="1"/>
  <c r="F72" i="74"/>
  <c r="E72" i="74" s="1"/>
  <c r="F71" i="74"/>
  <c r="E71" i="74" s="1"/>
  <c r="F70" i="74"/>
  <c r="E70" i="74" s="1"/>
  <c r="F69" i="74"/>
  <c r="E69" i="74" s="1"/>
  <c r="F68" i="74"/>
  <c r="E68" i="74" s="1"/>
  <c r="F67" i="74"/>
  <c r="E67" i="74" s="1"/>
  <c r="F66" i="74"/>
  <c r="E66" i="74" s="1"/>
  <c r="F65" i="74"/>
  <c r="E65" i="74" s="1"/>
  <c r="F64" i="74"/>
  <c r="E64" i="74" s="1"/>
  <c r="F63" i="74"/>
  <c r="E63" i="74" s="1"/>
  <c r="F62" i="74"/>
  <c r="E62" i="74" s="1"/>
  <c r="F61" i="74"/>
  <c r="E61" i="74" s="1"/>
  <c r="F60" i="74"/>
  <c r="E60" i="74" s="1"/>
  <c r="F59" i="74"/>
  <c r="E59" i="74" s="1"/>
  <c r="F58" i="74"/>
  <c r="E58" i="74" s="1"/>
  <c r="F57" i="74"/>
  <c r="E57" i="74" s="1"/>
  <c r="F56" i="74"/>
  <c r="E56" i="74" s="1"/>
  <c r="F55" i="74"/>
  <c r="E55" i="74" s="1"/>
  <c r="F54" i="74"/>
  <c r="E54" i="74" s="1"/>
  <c r="F53" i="74"/>
  <c r="E53" i="74" s="1"/>
  <c r="F52" i="74"/>
  <c r="E52" i="74" s="1"/>
  <c r="F51" i="74"/>
  <c r="E51" i="74" s="1"/>
  <c r="F50" i="74"/>
  <c r="E50" i="74" s="1"/>
  <c r="F49" i="74"/>
  <c r="E49" i="74" s="1"/>
  <c r="F45" i="74"/>
  <c r="E45" i="74" s="1"/>
  <c r="F44" i="74"/>
  <c r="E44" i="74" s="1"/>
  <c r="E43" i="74"/>
  <c r="F42" i="74"/>
  <c r="E42" i="74" s="1"/>
  <c r="F41" i="74"/>
  <c r="E41" i="74" s="1"/>
  <c r="F40" i="74"/>
  <c r="E40" i="74" s="1"/>
  <c r="F39" i="74"/>
  <c r="E39" i="74" s="1"/>
  <c r="F38" i="74"/>
  <c r="E38" i="74" s="1"/>
  <c r="F37" i="74"/>
  <c r="E37" i="74" s="1"/>
  <c r="F36" i="74"/>
  <c r="E36" i="74" s="1"/>
  <c r="F35" i="74"/>
  <c r="E35" i="74" s="1"/>
  <c r="F34" i="74"/>
  <c r="E34" i="74" s="1"/>
  <c r="F33" i="74"/>
  <c r="E33" i="74" s="1"/>
  <c r="F32" i="74"/>
  <c r="E32" i="74" s="1"/>
  <c r="F31" i="74"/>
  <c r="E31" i="74" s="1"/>
  <c r="F30" i="74"/>
  <c r="E30" i="74" s="1"/>
  <c r="F29" i="74"/>
  <c r="E29" i="74" s="1"/>
  <c r="F28" i="74"/>
  <c r="E28" i="74" s="1"/>
  <c r="F27" i="74"/>
  <c r="E27" i="74" s="1"/>
  <c r="F26" i="74"/>
  <c r="E26" i="74" s="1"/>
  <c r="F25" i="74"/>
  <c r="E25" i="74" s="1"/>
  <c r="F24" i="74"/>
  <c r="E24" i="74" s="1"/>
  <c r="F23" i="74"/>
  <c r="E23" i="74" s="1"/>
  <c r="F22" i="74"/>
  <c r="E22" i="74" s="1"/>
  <c r="F21" i="74"/>
  <c r="E21" i="74" s="1"/>
  <c r="F20" i="74"/>
  <c r="E20" i="74" s="1"/>
  <c r="F19" i="74"/>
  <c r="E19" i="74" s="1"/>
  <c r="F18" i="74"/>
  <c r="E18" i="74" s="1"/>
  <c r="F17" i="74"/>
  <c r="E17" i="74" s="1"/>
  <c r="F16" i="74"/>
  <c r="E16" i="74" s="1"/>
  <c r="F15" i="74"/>
  <c r="E15" i="74" s="1"/>
  <c r="F14" i="74"/>
  <c r="E14" i="74" s="1"/>
  <c r="F13" i="74"/>
  <c r="E13" i="74" s="1"/>
  <c r="F12" i="74"/>
  <c r="E12" i="74" s="1"/>
  <c r="F11" i="74"/>
  <c r="E11" i="74" s="1"/>
  <c r="AG477" i="85"/>
  <c r="AF477" i="85"/>
  <c r="AE477" i="85"/>
  <c r="AD477" i="85"/>
  <c r="AC477" i="85"/>
  <c r="AB477" i="85"/>
  <c r="Y477" i="85"/>
  <c r="X477" i="85"/>
  <c r="W477" i="85"/>
  <c r="V477" i="85"/>
  <c r="U477" i="85"/>
  <c r="T477" i="85"/>
  <c r="S477" i="85"/>
  <c r="R477" i="85"/>
  <c r="Q477" i="85"/>
  <c r="P477" i="85"/>
  <c r="O477" i="85"/>
  <c r="N477" i="85"/>
  <c r="M477" i="85"/>
  <c r="AA402" i="85"/>
  <c r="Z402" i="85"/>
  <c r="L402" i="85"/>
  <c r="K402" i="85"/>
  <c r="AA401" i="85"/>
  <c r="Z401" i="85"/>
  <c r="L401" i="85"/>
  <c r="K401" i="85"/>
  <c r="AA400" i="85"/>
  <c r="Z400" i="85"/>
  <c r="L400" i="85"/>
  <c r="K400" i="85"/>
  <c r="AA399" i="85"/>
  <c r="Z399" i="85"/>
  <c r="L399" i="85"/>
  <c r="K399" i="85"/>
  <c r="AA398" i="85"/>
  <c r="Z398" i="85"/>
  <c r="L398" i="85"/>
  <c r="K398" i="85"/>
  <c r="AA397" i="85"/>
  <c r="Z397" i="85"/>
  <c r="L397" i="85"/>
  <c r="K397" i="85"/>
  <c r="AA396" i="85"/>
  <c r="Z396" i="85"/>
  <c r="L396" i="85"/>
  <c r="K396" i="85"/>
  <c r="AA395" i="85"/>
  <c r="Z395" i="85"/>
  <c r="L395" i="85"/>
  <c r="K395" i="85"/>
  <c r="AA394" i="85"/>
  <c r="Z394" i="85"/>
  <c r="L394" i="85"/>
  <c r="K394" i="85"/>
  <c r="AA393" i="85"/>
  <c r="Z393" i="85"/>
  <c r="L393" i="85"/>
  <c r="K393" i="85"/>
  <c r="AA392" i="85"/>
  <c r="Z392" i="85"/>
  <c r="L392" i="85"/>
  <c r="K392" i="85"/>
  <c r="AA391" i="85"/>
  <c r="Z391" i="85"/>
  <c r="L391" i="85"/>
  <c r="K391" i="85"/>
  <c r="AA390" i="85"/>
  <c r="Z390" i="85"/>
  <c r="L390" i="85"/>
  <c r="K390" i="85"/>
  <c r="AA389" i="85"/>
  <c r="Z389" i="85"/>
  <c r="L389" i="85"/>
  <c r="K389" i="85"/>
  <c r="AA388" i="85"/>
  <c r="Z388" i="85"/>
  <c r="L388" i="85"/>
  <c r="K388" i="85"/>
  <c r="AA387" i="85"/>
  <c r="Z387" i="85"/>
  <c r="L387" i="85"/>
  <c r="K387" i="85"/>
  <c r="AA386" i="85"/>
  <c r="Z386" i="85"/>
  <c r="L386" i="85"/>
  <c r="K386" i="85"/>
  <c r="AA385" i="85"/>
  <c r="Z385" i="85"/>
  <c r="L385" i="85"/>
  <c r="K385" i="85"/>
  <c r="AA384" i="85"/>
  <c r="Z384" i="85"/>
  <c r="L384" i="85"/>
  <c r="K384" i="85"/>
  <c r="AA383" i="85"/>
  <c r="Z383" i="85"/>
  <c r="L383" i="85"/>
  <c r="K383" i="85"/>
  <c r="AA382" i="85"/>
  <c r="Z382" i="85"/>
  <c r="L382" i="85"/>
  <c r="K382" i="85"/>
  <c r="AA381" i="85"/>
  <c r="Z381" i="85"/>
  <c r="L381" i="85"/>
  <c r="K381" i="85"/>
  <c r="AA380" i="85"/>
  <c r="Z380" i="85"/>
  <c r="L380" i="85"/>
  <c r="K380" i="85"/>
  <c r="AA379" i="85"/>
  <c r="Z379" i="85"/>
  <c r="L379" i="85"/>
  <c r="K379" i="85"/>
  <c r="AA378" i="85"/>
  <c r="Z378" i="85"/>
  <c r="L378" i="85"/>
  <c r="K378" i="85"/>
  <c r="AA377" i="85"/>
  <c r="Z377" i="85"/>
  <c r="L377" i="85"/>
  <c r="K377" i="85"/>
  <c r="AA376" i="85"/>
  <c r="Z376" i="85"/>
  <c r="L376" i="85"/>
  <c r="K376" i="85"/>
  <c r="AA375" i="85"/>
  <c r="Z375" i="85"/>
  <c r="L375" i="85"/>
  <c r="K375" i="85"/>
  <c r="AA374" i="85"/>
  <c r="Z374" i="85"/>
  <c r="L374" i="85"/>
  <c r="K374" i="85"/>
  <c r="AA373" i="85"/>
  <c r="Z373" i="85"/>
  <c r="L373" i="85"/>
  <c r="K373" i="85"/>
  <c r="AA372" i="85"/>
  <c r="Z372" i="85"/>
  <c r="L372" i="85"/>
  <c r="K372" i="85"/>
  <c r="AA371" i="85"/>
  <c r="Z371" i="85"/>
  <c r="L371" i="85"/>
  <c r="K371" i="85"/>
  <c r="AA370" i="85"/>
  <c r="Z370" i="85"/>
  <c r="L370" i="85"/>
  <c r="K370" i="85"/>
  <c r="AA369" i="85"/>
  <c r="Z369" i="85"/>
  <c r="L369" i="85"/>
  <c r="K369" i="85"/>
  <c r="AA368" i="85"/>
  <c r="Z368" i="85"/>
  <c r="L368" i="85"/>
  <c r="K368" i="85"/>
  <c r="AA367" i="85"/>
  <c r="Z367" i="85"/>
  <c r="L367" i="85"/>
  <c r="K367" i="85"/>
  <c r="AA366" i="85"/>
  <c r="Z366" i="85"/>
  <c r="L366" i="85"/>
  <c r="K366" i="85"/>
  <c r="AA365" i="85"/>
  <c r="Z365" i="85"/>
  <c r="L365" i="85"/>
  <c r="K365" i="85"/>
  <c r="AA364" i="85"/>
  <c r="Z364" i="85"/>
  <c r="L364" i="85"/>
  <c r="K364" i="85"/>
  <c r="AA363" i="85"/>
  <c r="Z363" i="85"/>
  <c r="L363" i="85"/>
  <c r="K363" i="85"/>
  <c r="AA362" i="85"/>
  <c r="Z362" i="85"/>
  <c r="L362" i="85"/>
  <c r="K362" i="85"/>
  <c r="AA361" i="85"/>
  <c r="Z361" i="85"/>
  <c r="L361" i="85"/>
  <c r="K361" i="85"/>
  <c r="AA360" i="85"/>
  <c r="Z360" i="85"/>
  <c r="L360" i="85"/>
  <c r="K360" i="85"/>
  <c r="AA359" i="85"/>
  <c r="Z359" i="85"/>
  <c r="L359" i="85"/>
  <c r="K359" i="85"/>
  <c r="AA358" i="85"/>
  <c r="Z358" i="85"/>
  <c r="L358" i="85"/>
  <c r="K358" i="85"/>
  <c r="AA357" i="85"/>
  <c r="Z357" i="85"/>
  <c r="L357" i="85"/>
  <c r="K357" i="85"/>
  <c r="AA356" i="85"/>
  <c r="Z356" i="85"/>
  <c r="L356" i="85"/>
  <c r="K356" i="85"/>
  <c r="AA355" i="85"/>
  <c r="Z355" i="85"/>
  <c r="L355" i="85"/>
  <c r="K355" i="85"/>
  <c r="AA354" i="85"/>
  <c r="Z354" i="85"/>
  <c r="L354" i="85"/>
  <c r="K354" i="85"/>
  <c r="AA353" i="85"/>
  <c r="Z353" i="85"/>
  <c r="L353" i="85"/>
  <c r="K353" i="85"/>
  <c r="AA352" i="85"/>
  <c r="Z352" i="85"/>
  <c r="L352" i="85"/>
  <c r="K352" i="85"/>
  <c r="AA351" i="85"/>
  <c r="Z351" i="85"/>
  <c r="L351" i="85"/>
  <c r="K351" i="85"/>
  <c r="AA350" i="85"/>
  <c r="Z350" i="85"/>
  <c r="L350" i="85"/>
  <c r="K350" i="85"/>
  <c r="AA349" i="85"/>
  <c r="Z349" i="85"/>
  <c r="L349" i="85"/>
  <c r="K349" i="85"/>
  <c r="AA348" i="85"/>
  <c r="Z348" i="85"/>
  <c r="L348" i="85"/>
  <c r="K348" i="85"/>
  <c r="AA347" i="85"/>
  <c r="Z347" i="85"/>
  <c r="L347" i="85"/>
  <c r="K347" i="85"/>
  <c r="AA346" i="85"/>
  <c r="Z346" i="85"/>
  <c r="L346" i="85"/>
  <c r="K346" i="85"/>
  <c r="AA345" i="85"/>
  <c r="Z345" i="85"/>
  <c r="L345" i="85"/>
  <c r="K345" i="85"/>
  <c r="AA344" i="85"/>
  <c r="Z344" i="85"/>
  <c r="L344" i="85"/>
  <c r="K344" i="85"/>
  <c r="AA343" i="85"/>
  <c r="Z343" i="85"/>
  <c r="L343" i="85"/>
  <c r="K343" i="85"/>
  <c r="AA342" i="85"/>
  <c r="Z342" i="85"/>
  <c r="L342" i="85"/>
  <c r="K342" i="85"/>
  <c r="AA341" i="85"/>
  <c r="Z341" i="85"/>
  <c r="L341" i="85"/>
  <c r="K341" i="85"/>
  <c r="AA340" i="85"/>
  <c r="Z340" i="85"/>
  <c r="L340" i="85"/>
  <c r="K340" i="85"/>
  <c r="AA339" i="85"/>
  <c r="Z339" i="85"/>
  <c r="L339" i="85"/>
  <c r="K339" i="85"/>
  <c r="AA338" i="85"/>
  <c r="Z338" i="85"/>
  <c r="L338" i="85"/>
  <c r="K338" i="85"/>
  <c r="AA337" i="85"/>
  <c r="Z337" i="85"/>
  <c r="L337" i="85"/>
  <c r="K337" i="85"/>
  <c r="AA336" i="85"/>
  <c r="Z336" i="85"/>
  <c r="L336" i="85"/>
  <c r="K336" i="85"/>
  <c r="AA335" i="85"/>
  <c r="Z335" i="85"/>
  <c r="L335" i="85"/>
  <c r="K335" i="85"/>
  <c r="AA334" i="85"/>
  <c r="Z334" i="85"/>
  <c r="L334" i="85"/>
  <c r="K334" i="85"/>
  <c r="AA333" i="85"/>
  <c r="Z333" i="85"/>
  <c r="L333" i="85"/>
  <c r="K333" i="85"/>
  <c r="AA332" i="85"/>
  <c r="Z332" i="85"/>
  <c r="L332" i="85"/>
  <c r="K332" i="85"/>
  <c r="AA331" i="85"/>
  <c r="Z331" i="85"/>
  <c r="L331" i="85"/>
  <c r="K331" i="85"/>
  <c r="AA330" i="85"/>
  <c r="Z330" i="85"/>
  <c r="L330" i="85"/>
  <c r="K330" i="85"/>
  <c r="AA329" i="85"/>
  <c r="Z329" i="85"/>
  <c r="L329" i="85"/>
  <c r="K329" i="85"/>
  <c r="AA328" i="85"/>
  <c r="Z328" i="85"/>
  <c r="L328" i="85"/>
  <c r="K328" i="85"/>
  <c r="AA327" i="85"/>
  <c r="Z327" i="85"/>
  <c r="L327" i="85"/>
  <c r="K327" i="85"/>
  <c r="L326" i="85"/>
  <c r="K326" i="85"/>
  <c r="AA325" i="85"/>
  <c r="Z325" i="85"/>
  <c r="L325" i="85"/>
  <c r="K325" i="85"/>
  <c r="AA324" i="85"/>
  <c r="Z324" i="85"/>
  <c r="L324" i="85"/>
  <c r="K324" i="85"/>
  <c r="AA323" i="85"/>
  <c r="Z323" i="85"/>
  <c r="L323" i="85"/>
  <c r="K323" i="85"/>
  <c r="AA322" i="85"/>
  <c r="Z322" i="85"/>
  <c r="L322" i="85"/>
  <c r="K322" i="85"/>
  <c r="AA321" i="85"/>
  <c r="Z321" i="85"/>
  <c r="L321" i="85"/>
  <c r="K321" i="85"/>
  <c r="AA320" i="85"/>
  <c r="Z320" i="85"/>
  <c r="L320" i="85"/>
  <c r="K320" i="85"/>
  <c r="AA319" i="85"/>
  <c r="Z319" i="85"/>
  <c r="L319" i="85"/>
  <c r="K319" i="85"/>
  <c r="AA318" i="85"/>
  <c r="Z318" i="85"/>
  <c r="L318" i="85"/>
  <c r="K318" i="85"/>
  <c r="AA317" i="85"/>
  <c r="Z317" i="85"/>
  <c r="L317" i="85"/>
  <c r="K317" i="85"/>
  <c r="AA316" i="85"/>
  <c r="Z316" i="85"/>
  <c r="L316" i="85"/>
  <c r="K316" i="85"/>
  <c r="AA315" i="85"/>
  <c r="Z315" i="85"/>
  <c r="L315" i="85"/>
  <c r="K315" i="85"/>
  <c r="AA314" i="85"/>
  <c r="Z314" i="85"/>
  <c r="L314" i="85"/>
  <c r="K314" i="85"/>
  <c r="AA313" i="85"/>
  <c r="Z313" i="85"/>
  <c r="L313" i="85"/>
  <c r="K313" i="85"/>
  <c r="AA312" i="85"/>
  <c r="Z312" i="85"/>
  <c r="L312" i="85"/>
  <c r="K312" i="85"/>
  <c r="AA311" i="85"/>
  <c r="Z311" i="85"/>
  <c r="L311" i="85"/>
  <c r="K311" i="85"/>
  <c r="AA310" i="85"/>
  <c r="Z310" i="85"/>
  <c r="L310" i="85"/>
  <c r="K310" i="85"/>
  <c r="AA309" i="85"/>
  <c r="Z309" i="85"/>
  <c r="L309" i="85"/>
  <c r="K309" i="85"/>
  <c r="AA308" i="85"/>
  <c r="Z308" i="85"/>
  <c r="L308" i="85"/>
  <c r="K308" i="85"/>
  <c r="AA307" i="85"/>
  <c r="Z307" i="85"/>
  <c r="L307" i="85"/>
  <c r="K307" i="85"/>
  <c r="AA306" i="85"/>
  <c r="Z306" i="85"/>
  <c r="L306" i="85"/>
  <c r="K306" i="85"/>
  <c r="AA305" i="85"/>
  <c r="Z305" i="85"/>
  <c r="L305" i="85"/>
  <c r="K305" i="85"/>
  <c r="AA304" i="85"/>
  <c r="Z304" i="85"/>
  <c r="L304" i="85"/>
  <c r="K304" i="85"/>
  <c r="AA303" i="85"/>
  <c r="Z303" i="85"/>
  <c r="L303" i="85"/>
  <c r="K303" i="85"/>
  <c r="AA302" i="85"/>
  <c r="Z302" i="85"/>
  <c r="L302" i="85"/>
  <c r="K302" i="85"/>
  <c r="AA301" i="85"/>
  <c r="Z301" i="85"/>
  <c r="L301" i="85"/>
  <c r="K301" i="85"/>
  <c r="AA300" i="85"/>
  <c r="Z300" i="85"/>
  <c r="L300" i="85"/>
  <c r="K300" i="85"/>
  <c r="AA299" i="85"/>
  <c r="Z299" i="85"/>
  <c r="L299" i="85"/>
  <c r="K299" i="85"/>
  <c r="AA298" i="85"/>
  <c r="Z298" i="85"/>
  <c r="L298" i="85"/>
  <c r="K298" i="85"/>
  <c r="AA297" i="85"/>
  <c r="Z297" i="85"/>
  <c r="L297" i="85"/>
  <c r="K297" i="85"/>
  <c r="AA296" i="85"/>
  <c r="Z296" i="85"/>
  <c r="L296" i="85"/>
  <c r="K296" i="85"/>
  <c r="AA295" i="85"/>
  <c r="Z295" i="85"/>
  <c r="L295" i="85"/>
  <c r="K295" i="85"/>
  <c r="AA294" i="85"/>
  <c r="Z294" i="85"/>
  <c r="L294" i="85"/>
  <c r="K294" i="85"/>
  <c r="AA293" i="85"/>
  <c r="Z293" i="85"/>
  <c r="L293" i="85"/>
  <c r="K293" i="85"/>
  <c r="AA292" i="85"/>
  <c r="Z292" i="85"/>
  <c r="L292" i="85"/>
  <c r="K292" i="85"/>
  <c r="AA291" i="85"/>
  <c r="Z291" i="85"/>
  <c r="L291" i="85"/>
  <c r="K291" i="85"/>
  <c r="AA290" i="85"/>
  <c r="Z290" i="85"/>
  <c r="L290" i="85"/>
  <c r="K290" i="85"/>
  <c r="AA289" i="85"/>
  <c r="Z289" i="85"/>
  <c r="L289" i="85"/>
  <c r="K289" i="85"/>
  <c r="AA288" i="85"/>
  <c r="Z288" i="85"/>
  <c r="L288" i="85"/>
  <c r="K288" i="85"/>
  <c r="AA287" i="85"/>
  <c r="Z287" i="85"/>
  <c r="L287" i="85"/>
  <c r="K287" i="85"/>
  <c r="AA286" i="85"/>
  <c r="Z286" i="85"/>
  <c r="L286" i="85"/>
  <c r="K286" i="85"/>
  <c r="AA285" i="85"/>
  <c r="Z285" i="85"/>
  <c r="L285" i="85"/>
  <c r="K285" i="85"/>
  <c r="AA284" i="85"/>
  <c r="Z284" i="85"/>
  <c r="L284" i="85"/>
  <c r="K284" i="85"/>
  <c r="AA283" i="85"/>
  <c r="Z283" i="85"/>
  <c r="L283" i="85"/>
  <c r="K283" i="85"/>
  <c r="AA282" i="85"/>
  <c r="Z282" i="85"/>
  <c r="L282" i="85"/>
  <c r="K282" i="85"/>
  <c r="AA281" i="85"/>
  <c r="Z281" i="85"/>
  <c r="L281" i="85"/>
  <c r="K281" i="85"/>
  <c r="AA280" i="85"/>
  <c r="Z280" i="85"/>
  <c r="L280" i="85"/>
  <c r="K280" i="85"/>
  <c r="AA279" i="85"/>
  <c r="Z279" i="85"/>
  <c r="L279" i="85"/>
  <c r="K279" i="85"/>
  <c r="AA278" i="85"/>
  <c r="Z278" i="85"/>
  <c r="L278" i="85"/>
  <c r="K278" i="85"/>
  <c r="AA277" i="85"/>
  <c r="Z277" i="85"/>
  <c r="L277" i="85"/>
  <c r="K277" i="85"/>
  <c r="AA276" i="85"/>
  <c r="Z276" i="85"/>
  <c r="L276" i="85"/>
  <c r="K276" i="85"/>
  <c r="AA275" i="85"/>
  <c r="Z275" i="85"/>
  <c r="L275" i="85"/>
  <c r="K275" i="85"/>
  <c r="AA274" i="85"/>
  <c r="Z274" i="85"/>
  <c r="L274" i="85"/>
  <c r="K274" i="85"/>
  <c r="AA273" i="85"/>
  <c r="Z273" i="85"/>
  <c r="L273" i="85"/>
  <c r="K273" i="85"/>
  <c r="AA272" i="85"/>
  <c r="Z272" i="85"/>
  <c r="L272" i="85"/>
  <c r="K272" i="85"/>
  <c r="AA271" i="85"/>
  <c r="Z271" i="85"/>
  <c r="L271" i="85"/>
  <c r="K271" i="85"/>
  <c r="AA270" i="85"/>
  <c r="Z270" i="85"/>
  <c r="L270" i="85"/>
  <c r="K270" i="85"/>
  <c r="AA269" i="85"/>
  <c r="Z269" i="85"/>
  <c r="L269" i="85"/>
  <c r="K269" i="85"/>
  <c r="AA268" i="85"/>
  <c r="Z268" i="85"/>
  <c r="L268" i="85"/>
  <c r="K268" i="85"/>
  <c r="AA267" i="85"/>
  <c r="Z267" i="85"/>
  <c r="L267" i="85"/>
  <c r="K267" i="85"/>
  <c r="AA266" i="85"/>
  <c r="Z266" i="85"/>
  <c r="L266" i="85"/>
  <c r="K266" i="85"/>
  <c r="AA265" i="85"/>
  <c r="Z265" i="85"/>
  <c r="L265" i="85"/>
  <c r="K265" i="85"/>
  <c r="AA264" i="85"/>
  <c r="Z264" i="85"/>
  <c r="L264" i="85"/>
  <c r="K264" i="85"/>
  <c r="AA263" i="85"/>
  <c r="Z263" i="85"/>
  <c r="L263" i="85"/>
  <c r="K263" i="85"/>
  <c r="AA262" i="85"/>
  <c r="Z262" i="85"/>
  <c r="L262" i="85"/>
  <c r="K262" i="85"/>
  <c r="AA261" i="85"/>
  <c r="Z261" i="85"/>
  <c r="L261" i="85"/>
  <c r="K261" i="85"/>
  <c r="AA260" i="85"/>
  <c r="Z260" i="85"/>
  <c r="L260" i="85"/>
  <c r="K260" i="85"/>
  <c r="AA259" i="85"/>
  <c r="Z259" i="85"/>
  <c r="L259" i="85"/>
  <c r="K259" i="85"/>
  <c r="AA258" i="85"/>
  <c r="Z258" i="85"/>
  <c r="L258" i="85"/>
  <c r="K258" i="85"/>
  <c r="AA257" i="85"/>
  <c r="Z257" i="85"/>
  <c r="L257" i="85"/>
  <c r="K257" i="85"/>
  <c r="AA256" i="85"/>
  <c r="Z256" i="85"/>
  <c r="L256" i="85"/>
  <c r="K256" i="85"/>
  <c r="AA255" i="85"/>
  <c r="Z255" i="85"/>
  <c r="L255" i="85"/>
  <c r="K255" i="85"/>
  <c r="AA254" i="85"/>
  <c r="Z254" i="85"/>
  <c r="L254" i="85"/>
  <c r="K254" i="85"/>
  <c r="AA253" i="85"/>
  <c r="Z253" i="85"/>
  <c r="L253" i="85"/>
  <c r="K253" i="85"/>
  <c r="AA252" i="85"/>
  <c r="Z252" i="85"/>
  <c r="L252" i="85"/>
  <c r="K252" i="85"/>
  <c r="AA251" i="85"/>
  <c r="Z251" i="85"/>
  <c r="L251" i="85"/>
  <c r="K251" i="85"/>
  <c r="AA250" i="85"/>
  <c r="Z250" i="85"/>
  <c r="L250" i="85"/>
  <c r="K250" i="85"/>
  <c r="AA249" i="85"/>
  <c r="Z249" i="85"/>
  <c r="L249" i="85"/>
  <c r="K249" i="85"/>
  <c r="AA248" i="85"/>
  <c r="Z248" i="85"/>
  <c r="L248" i="85"/>
  <c r="K248" i="85"/>
  <c r="AA247" i="85"/>
  <c r="Z247" i="85"/>
  <c r="L247" i="85"/>
  <c r="K247" i="85"/>
  <c r="AA246" i="85"/>
  <c r="Z246" i="85"/>
  <c r="L246" i="85"/>
  <c r="K246" i="85"/>
  <c r="AA245" i="85"/>
  <c r="Z245" i="85"/>
  <c r="L245" i="85"/>
  <c r="K245" i="85"/>
  <c r="AA244" i="85"/>
  <c r="Z244" i="85"/>
  <c r="L244" i="85"/>
  <c r="K244" i="85"/>
  <c r="AA243" i="85"/>
  <c r="Z243" i="85"/>
  <c r="L243" i="85"/>
  <c r="K243" i="85"/>
  <c r="AA242" i="85"/>
  <c r="Z242" i="85"/>
  <c r="L242" i="85"/>
  <c r="K242" i="85"/>
  <c r="AA241" i="85"/>
  <c r="Z241" i="85"/>
  <c r="L241" i="85"/>
  <c r="K241" i="85"/>
  <c r="AA240" i="85"/>
  <c r="Z240" i="85"/>
  <c r="L240" i="85"/>
  <c r="K240" i="85"/>
  <c r="AA239" i="85"/>
  <c r="Z239" i="85"/>
  <c r="L239" i="85"/>
  <c r="K239" i="85"/>
  <c r="AA238" i="85"/>
  <c r="Z238" i="85"/>
  <c r="L238" i="85"/>
  <c r="K238" i="85"/>
  <c r="AA237" i="85"/>
  <c r="Z237" i="85"/>
  <c r="L237" i="85"/>
  <c r="K237" i="85"/>
  <c r="AA236" i="85"/>
  <c r="Z236" i="85"/>
  <c r="L236" i="85"/>
  <c r="K236" i="85"/>
  <c r="AA235" i="85"/>
  <c r="Z235" i="85"/>
  <c r="L235" i="85"/>
  <c r="K235" i="85"/>
  <c r="AA234" i="85"/>
  <c r="Z234" i="85"/>
  <c r="L234" i="85"/>
  <c r="K234" i="85"/>
  <c r="AA233" i="85"/>
  <c r="Z233" i="85"/>
  <c r="L233" i="85"/>
  <c r="K233" i="85"/>
  <c r="AA232" i="85"/>
  <c r="Z232" i="85"/>
  <c r="L232" i="85"/>
  <c r="K232" i="85"/>
  <c r="AA231" i="85"/>
  <c r="Z231" i="85"/>
  <c r="L231" i="85"/>
  <c r="K231" i="85"/>
  <c r="AA230" i="85"/>
  <c r="Z230" i="85"/>
  <c r="L230" i="85"/>
  <c r="K230" i="85"/>
  <c r="AA229" i="85"/>
  <c r="Z229" i="85"/>
  <c r="L229" i="85"/>
  <c r="K229" i="85"/>
  <c r="AA228" i="85"/>
  <c r="Z228" i="85"/>
  <c r="L228" i="85"/>
  <c r="K228" i="85"/>
  <c r="AA227" i="85"/>
  <c r="Z227" i="85"/>
  <c r="L227" i="85"/>
  <c r="K227" i="85"/>
  <c r="AA226" i="85"/>
  <c r="Z226" i="85"/>
  <c r="L226" i="85"/>
  <c r="K226" i="85"/>
  <c r="AA225" i="85"/>
  <c r="Z225" i="85"/>
  <c r="L225" i="85"/>
  <c r="K225" i="85"/>
  <c r="AA224" i="85"/>
  <c r="Z224" i="85"/>
  <c r="L224" i="85"/>
  <c r="K224" i="85"/>
  <c r="AA223" i="85"/>
  <c r="Z223" i="85"/>
  <c r="L223" i="85"/>
  <c r="K223" i="85"/>
  <c r="AA222" i="85"/>
  <c r="Z222" i="85"/>
  <c r="L222" i="85"/>
  <c r="K222" i="85"/>
  <c r="AA221" i="85"/>
  <c r="Z221" i="85"/>
  <c r="L221" i="85"/>
  <c r="K221" i="85"/>
  <c r="AA220" i="85"/>
  <c r="Z220" i="85"/>
  <c r="L220" i="85"/>
  <c r="K220" i="85"/>
  <c r="AA219" i="85"/>
  <c r="Z219" i="85"/>
  <c r="L219" i="85"/>
  <c r="K219" i="85"/>
  <c r="AA218" i="85"/>
  <c r="Z218" i="85"/>
  <c r="L218" i="85"/>
  <c r="K218" i="85"/>
  <c r="AA217" i="85"/>
  <c r="Z217" i="85"/>
  <c r="L217" i="85"/>
  <c r="K217" i="85"/>
  <c r="AA216" i="85"/>
  <c r="Z216" i="85"/>
  <c r="L216" i="85"/>
  <c r="K216" i="85"/>
  <c r="AA215" i="85"/>
  <c r="Z215" i="85"/>
  <c r="L215" i="85"/>
  <c r="K215" i="85"/>
  <c r="AA214" i="85"/>
  <c r="Z214" i="85"/>
  <c r="L214" i="85"/>
  <c r="K214" i="85"/>
  <c r="AA213" i="85"/>
  <c r="Z213" i="85"/>
  <c r="L213" i="85"/>
  <c r="K213" i="85"/>
  <c r="AA212" i="85"/>
  <c r="Z212" i="85"/>
  <c r="L212" i="85"/>
  <c r="K212" i="85"/>
  <c r="AA211" i="85"/>
  <c r="Z211" i="85"/>
  <c r="L211" i="85"/>
  <c r="K211" i="85"/>
  <c r="AA210" i="85"/>
  <c r="Z210" i="85"/>
  <c r="L210" i="85"/>
  <c r="K210" i="85"/>
  <c r="AA209" i="85"/>
  <c r="Z209" i="85"/>
  <c r="L209" i="85"/>
  <c r="K209" i="85"/>
  <c r="AA208" i="85"/>
  <c r="Z208" i="85"/>
  <c r="L208" i="85"/>
  <c r="K208" i="85"/>
  <c r="AA207" i="85"/>
  <c r="Z207" i="85"/>
  <c r="L207" i="85"/>
  <c r="K207" i="85"/>
  <c r="AA206" i="85"/>
  <c r="Z206" i="85"/>
  <c r="L206" i="85"/>
  <c r="K206" i="85"/>
  <c r="AA205" i="85"/>
  <c r="Z205" i="85"/>
  <c r="L205" i="85"/>
  <c r="K205" i="85"/>
  <c r="AA204" i="85"/>
  <c r="Z204" i="85"/>
  <c r="L204" i="85"/>
  <c r="K204" i="85"/>
  <c r="AA203" i="85"/>
  <c r="Z203" i="85"/>
  <c r="L203" i="85"/>
  <c r="K203" i="85"/>
  <c r="AA202" i="85"/>
  <c r="Z202" i="85"/>
  <c r="L202" i="85"/>
  <c r="K202" i="85"/>
  <c r="AA201" i="85"/>
  <c r="Z201" i="85"/>
  <c r="L201" i="85"/>
  <c r="K201" i="85"/>
  <c r="AA200" i="85"/>
  <c r="Z200" i="85"/>
  <c r="L200" i="85"/>
  <c r="K200" i="85"/>
  <c r="AA199" i="85"/>
  <c r="Z199" i="85"/>
  <c r="L199" i="85"/>
  <c r="K199" i="85"/>
  <c r="AA198" i="85"/>
  <c r="Z198" i="85"/>
  <c r="L198" i="85"/>
  <c r="K198" i="85"/>
  <c r="AA197" i="85"/>
  <c r="Z197" i="85"/>
  <c r="L197" i="85"/>
  <c r="K197" i="85"/>
  <c r="AA196" i="85"/>
  <c r="Z196" i="85"/>
  <c r="L196" i="85"/>
  <c r="K196" i="85"/>
  <c r="AA195" i="85"/>
  <c r="Z195" i="85"/>
  <c r="L195" i="85"/>
  <c r="K195" i="85"/>
  <c r="AA194" i="85"/>
  <c r="Z194" i="85"/>
  <c r="L194" i="85"/>
  <c r="K194" i="85"/>
  <c r="AA193" i="85"/>
  <c r="Z193" i="85"/>
  <c r="L193" i="85"/>
  <c r="K193" i="85"/>
  <c r="AA192" i="85"/>
  <c r="Z192" i="85"/>
  <c r="L192" i="85"/>
  <c r="K192" i="85"/>
  <c r="AA191" i="85"/>
  <c r="Z191" i="85"/>
  <c r="L191" i="85"/>
  <c r="K191" i="85"/>
  <c r="AA190" i="85"/>
  <c r="Z190" i="85"/>
  <c r="L190" i="85"/>
  <c r="K190" i="85"/>
  <c r="AA189" i="85"/>
  <c r="Z189" i="85"/>
  <c r="L189" i="85"/>
  <c r="K189" i="85"/>
  <c r="AA188" i="85"/>
  <c r="Z188" i="85"/>
  <c r="L188" i="85"/>
  <c r="K188" i="85"/>
  <c r="AA187" i="85"/>
  <c r="Z187" i="85"/>
  <c r="L187" i="85"/>
  <c r="K187" i="85"/>
  <c r="AA186" i="85"/>
  <c r="Z186" i="85"/>
  <c r="L186" i="85"/>
  <c r="K186" i="85"/>
  <c r="AA185" i="85"/>
  <c r="Z185" i="85"/>
  <c r="L185" i="85"/>
  <c r="K185" i="85"/>
  <c r="AA184" i="85"/>
  <c r="Z184" i="85"/>
  <c r="L184" i="85"/>
  <c r="K184" i="85"/>
  <c r="AA183" i="85"/>
  <c r="Z183" i="85"/>
  <c r="L183" i="85"/>
  <c r="K183" i="85"/>
  <c r="AA182" i="85"/>
  <c r="Z182" i="85"/>
  <c r="L182" i="85"/>
  <c r="K182" i="85"/>
  <c r="AA181" i="85"/>
  <c r="Z181" i="85"/>
  <c r="L181" i="85"/>
  <c r="K181" i="85"/>
  <c r="AA180" i="85"/>
  <c r="Z180" i="85"/>
  <c r="L180" i="85"/>
  <c r="K180" i="85"/>
  <c r="AA179" i="85"/>
  <c r="Z179" i="85"/>
  <c r="L179" i="85"/>
  <c r="K179" i="85"/>
  <c r="AA178" i="85"/>
  <c r="Z178" i="85"/>
  <c r="L178" i="85"/>
  <c r="K178" i="85"/>
  <c r="AA177" i="85"/>
  <c r="Z177" i="85"/>
  <c r="L177" i="85"/>
  <c r="K177" i="85"/>
  <c r="AA176" i="85"/>
  <c r="Z176" i="85"/>
  <c r="L176" i="85"/>
  <c r="K176" i="85"/>
  <c r="AA175" i="85"/>
  <c r="Z175" i="85"/>
  <c r="L175" i="85"/>
  <c r="K175" i="85"/>
  <c r="AA174" i="85"/>
  <c r="Z174" i="85"/>
  <c r="L174" i="85"/>
  <c r="K174" i="85"/>
  <c r="AA173" i="85"/>
  <c r="Z173" i="85"/>
  <c r="L173" i="85"/>
  <c r="K173" i="85"/>
  <c r="AA172" i="85"/>
  <c r="Z172" i="85"/>
  <c r="L172" i="85"/>
  <c r="K172" i="85"/>
  <c r="AA171" i="85"/>
  <c r="Z171" i="85"/>
  <c r="L171" i="85"/>
  <c r="K171" i="85"/>
  <c r="AA170" i="85"/>
  <c r="Z170" i="85"/>
  <c r="L170" i="85"/>
  <c r="K170" i="85"/>
  <c r="AA169" i="85"/>
  <c r="Z169" i="85"/>
  <c r="L169" i="85"/>
  <c r="K169" i="85"/>
  <c r="AA168" i="85"/>
  <c r="Z168" i="85"/>
  <c r="L168" i="85"/>
  <c r="K168" i="85"/>
  <c r="AA167" i="85"/>
  <c r="Z167" i="85"/>
  <c r="L167" i="85"/>
  <c r="K167" i="85"/>
  <c r="AA166" i="85"/>
  <c r="Z166" i="85"/>
  <c r="L166" i="85"/>
  <c r="K166" i="85"/>
  <c r="AA165" i="85"/>
  <c r="Z165" i="85"/>
  <c r="L165" i="85"/>
  <c r="K165" i="85"/>
  <c r="AA164" i="85"/>
  <c r="Z164" i="85"/>
  <c r="L164" i="85"/>
  <c r="K164" i="85"/>
  <c r="AA163" i="85"/>
  <c r="Z163" i="85"/>
  <c r="L163" i="85"/>
  <c r="K163" i="85"/>
  <c r="AA162" i="85"/>
  <c r="Z162" i="85"/>
  <c r="L162" i="85"/>
  <c r="K162" i="85"/>
  <c r="AA161" i="85"/>
  <c r="Z161" i="85"/>
  <c r="L161" i="85"/>
  <c r="K161" i="85"/>
  <c r="AA160" i="85"/>
  <c r="Z160" i="85"/>
  <c r="L160" i="85"/>
  <c r="K160" i="85"/>
  <c r="AA159" i="85"/>
  <c r="Z159" i="85"/>
  <c r="L159" i="85"/>
  <c r="K159" i="85"/>
  <c r="AA158" i="85"/>
  <c r="Z158" i="85"/>
  <c r="L158" i="85"/>
  <c r="K158" i="85"/>
  <c r="AA157" i="85"/>
  <c r="Z157" i="85"/>
  <c r="L157" i="85"/>
  <c r="K157" i="85"/>
  <c r="AA156" i="85"/>
  <c r="Z156" i="85"/>
  <c r="L156" i="85"/>
  <c r="K156" i="85"/>
  <c r="AA155" i="85"/>
  <c r="Z155" i="85"/>
  <c r="L155" i="85"/>
  <c r="K155" i="85"/>
  <c r="AA154" i="85"/>
  <c r="Z154" i="85"/>
  <c r="L154" i="85"/>
  <c r="K154" i="85"/>
  <c r="AA153" i="85"/>
  <c r="Z153" i="85"/>
  <c r="L153" i="85"/>
  <c r="K153" i="85"/>
  <c r="AA152" i="85"/>
  <c r="Z152" i="85"/>
  <c r="L152" i="85"/>
  <c r="K152" i="85"/>
  <c r="AA151" i="85"/>
  <c r="Z151" i="85"/>
  <c r="L151" i="85"/>
  <c r="K151" i="85"/>
  <c r="AA150" i="85"/>
  <c r="Z150" i="85"/>
  <c r="L150" i="85"/>
  <c r="K150" i="85"/>
  <c r="AA149" i="85"/>
  <c r="Z149" i="85"/>
  <c r="L149" i="85"/>
  <c r="K149" i="85"/>
  <c r="AA148" i="85"/>
  <c r="Z148" i="85"/>
  <c r="L148" i="85"/>
  <c r="K148" i="85"/>
  <c r="AA147" i="85"/>
  <c r="Z147" i="85"/>
  <c r="L147" i="85"/>
  <c r="K147" i="85"/>
  <c r="AA146" i="85"/>
  <c r="Z146" i="85"/>
  <c r="L146" i="85"/>
  <c r="K146" i="85"/>
  <c r="AA145" i="85"/>
  <c r="Z145" i="85"/>
  <c r="L145" i="85"/>
  <c r="K145" i="85"/>
  <c r="AA144" i="85"/>
  <c r="Z144" i="85"/>
  <c r="L144" i="85"/>
  <c r="K144" i="85"/>
  <c r="AA143" i="85"/>
  <c r="Z143" i="85"/>
  <c r="L143" i="85"/>
  <c r="K143" i="85"/>
  <c r="AA142" i="85"/>
  <c r="Z142" i="85"/>
  <c r="L142" i="85"/>
  <c r="K142" i="85"/>
  <c r="AA141" i="85"/>
  <c r="Z141" i="85"/>
  <c r="L141" i="85"/>
  <c r="K141" i="85"/>
  <c r="AA140" i="85"/>
  <c r="Z140" i="85"/>
  <c r="L140" i="85"/>
  <c r="K140" i="85"/>
  <c r="AA139" i="85"/>
  <c r="Z139" i="85"/>
  <c r="L139" i="85"/>
  <c r="K139" i="85"/>
  <c r="AA138" i="85"/>
  <c r="Z138" i="85"/>
  <c r="L138" i="85"/>
  <c r="K138" i="85"/>
  <c r="AA137" i="85"/>
  <c r="Z137" i="85"/>
  <c r="L137" i="85"/>
  <c r="K137" i="85"/>
  <c r="AA136" i="85"/>
  <c r="Z136" i="85"/>
  <c r="L136" i="85"/>
  <c r="K136" i="85"/>
  <c r="AA135" i="85"/>
  <c r="Z135" i="85"/>
  <c r="L135" i="85"/>
  <c r="K135" i="85"/>
  <c r="AA134" i="85"/>
  <c r="Z134" i="85"/>
  <c r="L134" i="85"/>
  <c r="K134" i="85"/>
  <c r="AA133" i="85"/>
  <c r="Z133" i="85"/>
  <c r="L133" i="85"/>
  <c r="K133" i="85"/>
  <c r="AA132" i="85"/>
  <c r="Z132" i="85"/>
  <c r="L132" i="85"/>
  <c r="K132" i="85"/>
  <c r="AA131" i="85"/>
  <c r="Z131" i="85"/>
  <c r="L131" i="85"/>
  <c r="K131" i="85"/>
  <c r="AA130" i="85"/>
  <c r="Z130" i="85"/>
  <c r="L130" i="85"/>
  <c r="K130" i="85"/>
  <c r="AA129" i="85"/>
  <c r="Z129" i="85"/>
  <c r="L129" i="85"/>
  <c r="K129" i="85"/>
  <c r="AA128" i="85"/>
  <c r="Z128" i="85"/>
  <c r="L128" i="85"/>
  <c r="K128" i="85"/>
  <c r="AA127" i="85"/>
  <c r="Z127" i="85"/>
  <c r="L127" i="85"/>
  <c r="K127" i="85"/>
  <c r="AA126" i="85"/>
  <c r="Z126" i="85"/>
  <c r="L126" i="85"/>
  <c r="K126" i="85"/>
  <c r="AA125" i="85"/>
  <c r="Z125" i="85"/>
  <c r="L125" i="85"/>
  <c r="K125" i="85"/>
  <c r="AA124" i="85"/>
  <c r="Z124" i="85"/>
  <c r="L124" i="85"/>
  <c r="K124" i="85"/>
  <c r="AA123" i="85"/>
  <c r="Z123" i="85"/>
  <c r="L123" i="85"/>
  <c r="K123" i="85"/>
  <c r="AA122" i="85"/>
  <c r="Z122" i="85"/>
  <c r="L122" i="85"/>
  <c r="K122" i="85"/>
  <c r="AA121" i="85"/>
  <c r="Z121" i="85"/>
  <c r="L121" i="85"/>
  <c r="K121" i="85"/>
  <c r="AA120" i="85"/>
  <c r="Z120" i="85"/>
  <c r="L120" i="85"/>
  <c r="K120" i="85"/>
  <c r="AA119" i="85"/>
  <c r="Z119" i="85"/>
  <c r="L119" i="85"/>
  <c r="K119" i="85"/>
  <c r="AA118" i="85"/>
  <c r="Z118" i="85"/>
  <c r="L118" i="85"/>
  <c r="K118" i="85"/>
  <c r="AA117" i="85"/>
  <c r="Z117" i="85"/>
  <c r="L117" i="85"/>
  <c r="K117" i="85"/>
  <c r="AA116" i="85"/>
  <c r="Z116" i="85"/>
  <c r="L116" i="85"/>
  <c r="K116" i="85"/>
  <c r="AA115" i="85"/>
  <c r="Z115" i="85"/>
  <c r="L115" i="85"/>
  <c r="K115" i="85"/>
  <c r="AA114" i="85"/>
  <c r="Z114" i="85"/>
  <c r="L114" i="85"/>
  <c r="K114" i="85"/>
  <c r="AA113" i="85"/>
  <c r="Z113" i="85"/>
  <c r="L113" i="85"/>
  <c r="K113" i="85"/>
  <c r="AA112" i="85"/>
  <c r="Z112" i="85"/>
  <c r="L112" i="85"/>
  <c r="K112" i="85"/>
  <c r="AA111" i="85"/>
  <c r="Z111" i="85"/>
  <c r="L111" i="85"/>
  <c r="K111" i="85"/>
  <c r="AA110" i="85"/>
  <c r="Z110" i="85"/>
  <c r="L110" i="85"/>
  <c r="K110" i="85"/>
  <c r="AA109" i="85"/>
  <c r="Z109" i="85"/>
  <c r="L109" i="85"/>
  <c r="K109" i="85"/>
  <c r="AA108" i="85"/>
  <c r="Z108" i="85"/>
  <c r="L108" i="85"/>
  <c r="K108" i="85"/>
  <c r="AA107" i="85"/>
  <c r="Z107" i="85"/>
  <c r="L107" i="85"/>
  <c r="K107" i="85"/>
  <c r="AA106" i="85"/>
  <c r="Z106" i="85"/>
  <c r="L106" i="85"/>
  <c r="K106" i="85"/>
  <c r="AA105" i="85"/>
  <c r="Z105" i="85"/>
  <c r="L105" i="85"/>
  <c r="K105" i="85"/>
  <c r="AA104" i="85"/>
  <c r="Z104" i="85"/>
  <c r="L104" i="85"/>
  <c r="K104" i="85"/>
  <c r="AA103" i="85"/>
  <c r="Z103" i="85"/>
  <c r="L103" i="85"/>
  <c r="K103" i="85"/>
  <c r="AA102" i="85"/>
  <c r="Z102" i="85"/>
  <c r="L102" i="85"/>
  <c r="K102" i="85"/>
  <c r="AA101" i="85"/>
  <c r="Z101" i="85"/>
  <c r="L101" i="85"/>
  <c r="K101" i="85"/>
  <c r="AA100" i="85"/>
  <c r="Z100" i="85"/>
  <c r="L100" i="85"/>
  <c r="K100" i="85"/>
  <c r="AA99" i="85"/>
  <c r="Z99" i="85"/>
  <c r="L99" i="85"/>
  <c r="K99" i="85"/>
  <c r="AA98" i="85"/>
  <c r="Z98" i="85"/>
  <c r="L98" i="85"/>
  <c r="K98" i="85"/>
  <c r="AA97" i="85"/>
  <c r="Z97" i="85"/>
  <c r="L97" i="85"/>
  <c r="K97" i="85"/>
  <c r="AA96" i="85"/>
  <c r="Z96" i="85"/>
  <c r="L96" i="85"/>
  <c r="K96" i="85"/>
  <c r="AA95" i="85"/>
  <c r="Z95" i="85"/>
  <c r="L95" i="85"/>
  <c r="K95" i="85"/>
  <c r="AA94" i="85"/>
  <c r="Z94" i="85"/>
  <c r="L94" i="85"/>
  <c r="K94" i="85"/>
  <c r="AA93" i="85"/>
  <c r="Z93" i="85"/>
  <c r="L93" i="85"/>
  <c r="K93" i="85"/>
  <c r="AA92" i="85"/>
  <c r="Z92" i="85"/>
  <c r="L92" i="85"/>
  <c r="K92" i="85"/>
  <c r="AA91" i="85"/>
  <c r="Z91" i="85"/>
  <c r="L91" i="85"/>
  <c r="K91" i="85"/>
  <c r="AA90" i="85"/>
  <c r="Z90" i="85"/>
  <c r="L90" i="85"/>
  <c r="K90" i="85"/>
  <c r="AA89" i="85"/>
  <c r="Z89" i="85"/>
  <c r="L89" i="85"/>
  <c r="K89" i="85"/>
  <c r="AA88" i="85"/>
  <c r="Z88" i="85"/>
  <c r="L88" i="85"/>
  <c r="K88" i="85"/>
  <c r="AA87" i="85"/>
  <c r="Z87" i="85"/>
  <c r="L87" i="85"/>
  <c r="K87" i="85"/>
  <c r="AA86" i="85"/>
  <c r="Z86" i="85"/>
  <c r="L86" i="85"/>
  <c r="K86" i="85"/>
  <c r="AA85" i="85"/>
  <c r="Z85" i="85"/>
  <c r="L85" i="85"/>
  <c r="K85" i="85"/>
  <c r="AA84" i="85"/>
  <c r="Z84" i="85"/>
  <c r="L84" i="85"/>
  <c r="K84" i="85"/>
  <c r="AA83" i="85"/>
  <c r="Z83" i="85"/>
  <c r="L83" i="85"/>
  <c r="K83" i="85"/>
  <c r="AA82" i="85"/>
  <c r="Z82" i="85"/>
  <c r="L82" i="85"/>
  <c r="K82" i="85"/>
  <c r="AA81" i="85"/>
  <c r="Z81" i="85"/>
  <c r="L81" i="85"/>
  <c r="K81" i="85"/>
  <c r="AA80" i="85"/>
  <c r="Z80" i="85"/>
  <c r="L80" i="85"/>
  <c r="K80" i="85"/>
  <c r="AA79" i="85"/>
  <c r="Z79" i="85"/>
  <c r="L79" i="85"/>
  <c r="K79" i="85"/>
  <c r="AA78" i="85"/>
  <c r="Z78" i="85"/>
  <c r="L78" i="85"/>
  <c r="K78" i="85"/>
  <c r="AA77" i="85"/>
  <c r="Z77" i="85"/>
  <c r="L77" i="85"/>
  <c r="K77" i="85"/>
  <c r="AA76" i="85"/>
  <c r="Z76" i="85"/>
  <c r="L76" i="85"/>
  <c r="K76" i="85"/>
  <c r="AA75" i="85"/>
  <c r="Z75" i="85"/>
  <c r="L75" i="85"/>
  <c r="K75" i="85"/>
  <c r="AA74" i="85"/>
  <c r="Z74" i="85"/>
  <c r="L74" i="85"/>
  <c r="K74" i="85"/>
  <c r="AA73" i="85"/>
  <c r="Z73" i="85"/>
  <c r="L73" i="85"/>
  <c r="K73" i="85"/>
  <c r="AA72" i="85"/>
  <c r="Z72" i="85"/>
  <c r="L72" i="85"/>
  <c r="K72" i="85"/>
  <c r="AA71" i="85"/>
  <c r="Z71" i="85"/>
  <c r="L71" i="85"/>
  <c r="K71" i="85"/>
  <c r="AA70" i="85"/>
  <c r="Z70" i="85"/>
  <c r="L70" i="85"/>
  <c r="K70" i="85"/>
  <c r="AA69" i="85"/>
  <c r="Z69" i="85"/>
  <c r="L69" i="85"/>
  <c r="K69" i="85"/>
  <c r="AA68" i="85"/>
  <c r="Z68" i="85"/>
  <c r="L68" i="85"/>
  <c r="K68" i="85"/>
  <c r="AA67" i="85"/>
  <c r="Z67" i="85"/>
  <c r="L67" i="85"/>
  <c r="K67" i="85"/>
  <c r="AA66" i="85"/>
  <c r="Z66" i="85"/>
  <c r="L66" i="85"/>
  <c r="K66" i="85"/>
  <c r="AA65" i="85"/>
  <c r="Z65" i="85"/>
  <c r="L65" i="85"/>
  <c r="K65" i="85"/>
  <c r="AA64" i="85"/>
  <c r="Z64" i="85"/>
  <c r="L64" i="85"/>
  <c r="K64" i="85"/>
  <c r="AA63" i="85"/>
  <c r="Z63" i="85"/>
  <c r="L63" i="85"/>
  <c r="K63" i="85"/>
  <c r="AA62" i="85"/>
  <c r="Z62" i="85"/>
  <c r="L62" i="85"/>
  <c r="K62" i="85"/>
  <c r="AA61" i="85"/>
  <c r="Z61" i="85"/>
  <c r="L61" i="85"/>
  <c r="K61" i="85"/>
  <c r="AA60" i="85"/>
  <c r="Z60" i="85"/>
  <c r="L60" i="85"/>
  <c r="K60" i="85"/>
  <c r="AA59" i="85"/>
  <c r="Z59" i="85"/>
  <c r="L59" i="85"/>
  <c r="K59" i="85"/>
  <c r="AA58" i="85"/>
  <c r="Z58" i="85"/>
  <c r="L58" i="85"/>
  <c r="K58" i="85"/>
  <c r="AA57" i="85"/>
  <c r="Z57" i="85"/>
  <c r="L57" i="85"/>
  <c r="K57" i="85"/>
  <c r="AA56" i="85"/>
  <c r="Z56" i="85"/>
  <c r="L56" i="85"/>
  <c r="K56" i="85"/>
  <c r="AA55" i="85"/>
  <c r="Z55" i="85"/>
  <c r="L55" i="85"/>
  <c r="K55" i="85"/>
  <c r="AA54" i="85"/>
  <c r="Z54" i="85"/>
  <c r="L54" i="85"/>
  <c r="K54" i="85"/>
  <c r="AA53" i="85"/>
  <c r="Z53" i="85"/>
  <c r="L53" i="85"/>
  <c r="K53" i="85"/>
  <c r="AA52" i="85"/>
  <c r="Z52" i="85"/>
  <c r="L52" i="85"/>
  <c r="K52" i="85"/>
  <c r="AA51" i="85"/>
  <c r="Z51" i="85"/>
  <c r="L51" i="85"/>
  <c r="K51" i="85"/>
  <c r="AA50" i="85"/>
  <c r="Z50" i="85"/>
  <c r="L50" i="85"/>
  <c r="K50" i="85"/>
  <c r="AA49" i="85"/>
  <c r="Z49" i="85"/>
  <c r="L49" i="85"/>
  <c r="K49" i="85"/>
  <c r="AA48" i="85"/>
  <c r="Z48" i="85"/>
  <c r="L48" i="85"/>
  <c r="K48" i="85"/>
  <c r="AA47" i="85"/>
  <c r="Z47" i="85"/>
  <c r="L47" i="85"/>
  <c r="K47" i="85"/>
  <c r="AA46" i="85"/>
  <c r="Z46" i="85"/>
  <c r="L46" i="85"/>
  <c r="K46" i="85"/>
  <c r="AA45" i="85"/>
  <c r="Z45" i="85"/>
  <c r="L45" i="85"/>
  <c r="K45" i="85"/>
  <c r="AA44" i="85"/>
  <c r="Z44" i="85"/>
  <c r="L44" i="85"/>
  <c r="K44" i="85"/>
  <c r="AA43" i="85"/>
  <c r="Z43" i="85"/>
  <c r="L43" i="85"/>
  <c r="K43" i="85"/>
  <c r="AA42" i="85"/>
  <c r="Z42" i="85"/>
  <c r="L42" i="85"/>
  <c r="K42" i="85"/>
  <c r="AA41" i="85"/>
  <c r="Z41" i="85"/>
  <c r="L41" i="85"/>
  <c r="K41" i="85"/>
  <c r="AA40" i="85"/>
  <c r="Z40" i="85"/>
  <c r="L40" i="85"/>
  <c r="K40" i="85"/>
  <c r="AA39" i="85"/>
  <c r="Z39" i="85"/>
  <c r="L39" i="85"/>
  <c r="K39" i="85"/>
  <c r="AA38" i="85"/>
  <c r="Z38" i="85"/>
  <c r="L38" i="85"/>
  <c r="K38" i="85"/>
  <c r="AA37" i="85"/>
  <c r="Z37" i="85"/>
  <c r="L37" i="85"/>
  <c r="K37" i="85"/>
  <c r="AA36" i="85"/>
  <c r="Z36" i="85"/>
  <c r="L36" i="85"/>
  <c r="K36" i="85"/>
  <c r="AA35" i="85"/>
  <c r="Z35" i="85"/>
  <c r="L35" i="85"/>
  <c r="K35" i="85"/>
  <c r="AA34" i="85"/>
  <c r="Z34" i="85"/>
  <c r="L34" i="85"/>
  <c r="K34" i="85"/>
  <c r="AA33" i="85"/>
  <c r="Z33" i="85"/>
  <c r="L33" i="85"/>
  <c r="K33" i="85"/>
  <c r="AA32" i="85"/>
  <c r="Z32" i="85"/>
  <c r="L32" i="85"/>
  <c r="K32" i="85"/>
  <c r="AA31" i="85"/>
  <c r="Z31" i="85"/>
  <c r="L31" i="85"/>
  <c r="K31" i="85"/>
  <c r="AA30" i="85"/>
  <c r="Z30" i="85"/>
  <c r="L30" i="85"/>
  <c r="K30" i="85"/>
  <c r="AA29" i="85"/>
  <c r="Z29" i="85"/>
  <c r="L29" i="85"/>
  <c r="K29" i="85"/>
  <c r="AA28" i="85"/>
  <c r="Z28" i="85"/>
  <c r="L28" i="85"/>
  <c r="K28" i="85"/>
  <c r="AA27" i="85"/>
  <c r="Z27" i="85"/>
  <c r="L27" i="85"/>
  <c r="K27" i="85"/>
  <c r="AA26" i="85"/>
  <c r="Z26" i="85"/>
  <c r="L26" i="85"/>
  <c r="K26" i="85"/>
  <c r="AA25" i="85"/>
  <c r="Z25" i="85"/>
  <c r="L25" i="85"/>
  <c r="K25" i="85"/>
  <c r="AA24" i="85"/>
  <c r="Z24" i="85"/>
  <c r="L24" i="85"/>
  <c r="K24" i="85"/>
  <c r="AA23" i="85"/>
  <c r="Z23" i="85"/>
  <c r="L23" i="85"/>
  <c r="K23" i="85"/>
  <c r="AA22" i="85"/>
  <c r="Z22" i="85"/>
  <c r="L22" i="85"/>
  <c r="K22" i="85"/>
  <c r="AA21" i="85"/>
  <c r="Z21" i="85"/>
  <c r="L21" i="85"/>
  <c r="K21" i="85"/>
  <c r="AA20" i="85"/>
  <c r="Z20" i="85"/>
  <c r="L20" i="85"/>
  <c r="K20" i="85"/>
  <c r="AA19" i="85"/>
  <c r="Z19" i="85"/>
  <c r="L19" i="85"/>
  <c r="K19" i="85"/>
  <c r="AA18" i="85"/>
  <c r="Z18" i="85"/>
  <c r="L18" i="85"/>
  <c r="K18" i="85"/>
  <c r="AA17" i="85"/>
  <c r="Z17" i="85"/>
  <c r="L17" i="85"/>
  <c r="K17" i="85"/>
  <c r="AA16" i="85"/>
  <c r="Z16" i="85"/>
  <c r="L16" i="85"/>
  <c r="K16" i="85"/>
  <c r="AA15" i="85"/>
  <c r="Z15" i="85"/>
  <c r="L15" i="85"/>
  <c r="K15" i="85"/>
  <c r="AA14" i="85"/>
  <c r="Z14" i="85"/>
  <c r="L14" i="85"/>
  <c r="K14" i="85"/>
  <c r="AA13" i="85"/>
  <c r="Z13" i="85"/>
  <c r="L13" i="85"/>
  <c r="K13" i="85"/>
  <c r="AA12" i="85"/>
  <c r="Z12" i="85"/>
  <c r="K12" i="85"/>
  <c r="AA11" i="85"/>
  <c r="Z11" i="85"/>
  <c r="L11" i="85"/>
  <c r="K11" i="85"/>
  <c r="AA10" i="85"/>
  <c r="Z10" i="85"/>
  <c r="L10" i="85"/>
  <c r="K10" i="85"/>
  <c r="AA9" i="85"/>
  <c r="Z9" i="85"/>
  <c r="L9" i="85"/>
  <c r="K9" i="85"/>
  <c r="AA8" i="85"/>
  <c r="Z8" i="85"/>
  <c r="L8" i="85"/>
  <c r="K8" i="85"/>
  <c r="AA7" i="85"/>
  <c r="Z7" i="85"/>
  <c r="L7" i="85"/>
  <c r="K7" i="85"/>
  <c r="AU780" i="84"/>
  <c r="AT780" i="84"/>
  <c r="AS780" i="84"/>
  <c r="AM780" i="84"/>
  <c r="AL780" i="84"/>
  <c r="AK780" i="84"/>
  <c r="AE780" i="84"/>
  <c r="AD780" i="84"/>
  <c r="AC780" i="84"/>
  <c r="Z780" i="84"/>
  <c r="Y780" i="84"/>
  <c r="W780" i="84"/>
  <c r="V780" i="84"/>
  <c r="U780" i="84"/>
  <c r="R780" i="84"/>
  <c r="Q780" i="84"/>
  <c r="P780" i="84"/>
  <c r="O780" i="84"/>
  <c r="N780" i="84"/>
  <c r="M780" i="84"/>
  <c r="AR747" i="84"/>
  <c r="AQ747" i="84"/>
  <c r="AJ747" i="84"/>
  <c r="AI747" i="84"/>
  <c r="AB747" i="84"/>
  <c r="AA747" i="84"/>
  <c r="T747" i="84"/>
  <c r="S747" i="84"/>
  <c r="L747" i="84"/>
  <c r="K747" i="84"/>
  <c r="AR746" i="84"/>
  <c r="AQ746" i="84"/>
  <c r="AJ746" i="84"/>
  <c r="AI746" i="84"/>
  <c r="AB746" i="84"/>
  <c r="AA746" i="84"/>
  <c r="T746" i="84"/>
  <c r="S746" i="84"/>
  <c r="L746" i="84"/>
  <c r="K746" i="84"/>
  <c r="AR745" i="84"/>
  <c r="AQ745" i="84"/>
  <c r="AJ745" i="84"/>
  <c r="AI745" i="84"/>
  <c r="AB745" i="84"/>
  <c r="AA745" i="84"/>
  <c r="T745" i="84"/>
  <c r="S745" i="84"/>
  <c r="L745" i="84"/>
  <c r="K745" i="84"/>
  <c r="AR744" i="84"/>
  <c r="AQ744" i="84"/>
  <c r="AJ744" i="84"/>
  <c r="AI744" i="84"/>
  <c r="AB744" i="84"/>
  <c r="AA744" i="84"/>
  <c r="T744" i="84"/>
  <c r="S744" i="84"/>
  <c r="L744" i="84"/>
  <c r="K744" i="84"/>
  <c r="AR743" i="84"/>
  <c r="AQ743" i="84"/>
  <c r="AJ743" i="84"/>
  <c r="AI743" i="84"/>
  <c r="AB743" i="84"/>
  <c r="AA743" i="84"/>
  <c r="T743" i="84"/>
  <c r="S743" i="84"/>
  <c r="L743" i="84"/>
  <c r="K743" i="84"/>
  <c r="AR742" i="84"/>
  <c r="AQ742" i="84"/>
  <c r="AJ742" i="84"/>
  <c r="AI742" i="84"/>
  <c r="AB742" i="84"/>
  <c r="AA742" i="84"/>
  <c r="T742" i="84"/>
  <c r="S742" i="84"/>
  <c r="L742" i="84"/>
  <c r="K742" i="84"/>
  <c r="AR741" i="84"/>
  <c r="AQ741" i="84"/>
  <c r="AJ741" i="84"/>
  <c r="AI741" i="84"/>
  <c r="AB741" i="84"/>
  <c r="AA741" i="84"/>
  <c r="T741" i="84"/>
  <c r="S741" i="84"/>
  <c r="L741" i="84"/>
  <c r="K741" i="84"/>
  <c r="AR740" i="84"/>
  <c r="AQ740" i="84"/>
  <c r="AJ740" i="84"/>
  <c r="AI740" i="84"/>
  <c r="AB740" i="84"/>
  <c r="AA740" i="84"/>
  <c r="T740" i="84"/>
  <c r="S740" i="84"/>
  <c r="L740" i="84"/>
  <c r="K740" i="84"/>
  <c r="AR739" i="84"/>
  <c r="AQ739" i="84"/>
  <c r="AJ739" i="84"/>
  <c r="AI739" i="84"/>
  <c r="AB739" i="84"/>
  <c r="AA739" i="84"/>
  <c r="T739" i="84"/>
  <c r="S739" i="84"/>
  <c r="L739" i="84"/>
  <c r="K739" i="84"/>
  <c r="AR738" i="84"/>
  <c r="AQ738" i="84"/>
  <c r="AJ738" i="84"/>
  <c r="AI738" i="84"/>
  <c r="AB738" i="84"/>
  <c r="AA738" i="84"/>
  <c r="T738" i="84"/>
  <c r="S738" i="84"/>
  <c r="L738" i="84"/>
  <c r="K738" i="84"/>
  <c r="AR737" i="84"/>
  <c r="AQ737" i="84"/>
  <c r="AJ737" i="84"/>
  <c r="AI737" i="84"/>
  <c r="AB737" i="84"/>
  <c r="AA737" i="84"/>
  <c r="T737" i="84"/>
  <c r="S737" i="84"/>
  <c r="L737" i="84"/>
  <c r="K737" i="84"/>
  <c r="AR736" i="84"/>
  <c r="AQ736" i="84"/>
  <c r="AJ736" i="84"/>
  <c r="AI736" i="84"/>
  <c r="AB736" i="84"/>
  <c r="AA736" i="84"/>
  <c r="T736" i="84"/>
  <c r="S736" i="84"/>
  <c r="L736" i="84"/>
  <c r="K736" i="84"/>
  <c r="AR735" i="84"/>
  <c r="AQ735" i="84"/>
  <c r="AJ735" i="84"/>
  <c r="AI735" i="84"/>
  <c r="AB735" i="84"/>
  <c r="AA735" i="84"/>
  <c r="T735" i="84"/>
  <c r="S735" i="84"/>
  <c r="L735" i="84"/>
  <c r="K735" i="84"/>
  <c r="AR734" i="84"/>
  <c r="AQ734" i="84"/>
  <c r="AJ734" i="84"/>
  <c r="AI734" i="84"/>
  <c r="AB734" i="84"/>
  <c r="AA734" i="84"/>
  <c r="T734" i="84"/>
  <c r="S734" i="84"/>
  <c r="L734" i="84"/>
  <c r="K734" i="84"/>
  <c r="AR733" i="84"/>
  <c r="AQ733" i="84"/>
  <c r="AJ733" i="84"/>
  <c r="AI733" i="84"/>
  <c r="AB733" i="84"/>
  <c r="AA733" i="84"/>
  <c r="T733" i="84"/>
  <c r="S733" i="84"/>
  <c r="L733" i="84"/>
  <c r="K733" i="84"/>
  <c r="AR732" i="84"/>
  <c r="AQ732" i="84"/>
  <c r="AJ732" i="84"/>
  <c r="AI732" i="84"/>
  <c r="AB732" i="84"/>
  <c r="AA732" i="84"/>
  <c r="T732" i="84"/>
  <c r="S732" i="84"/>
  <c r="L732" i="84"/>
  <c r="K732" i="84"/>
  <c r="AR731" i="84"/>
  <c r="AQ731" i="84"/>
  <c r="AJ731" i="84"/>
  <c r="AI731" i="84"/>
  <c r="AB731" i="84"/>
  <c r="AA731" i="84"/>
  <c r="T731" i="84"/>
  <c r="S731" i="84"/>
  <c r="L731" i="84"/>
  <c r="K731" i="84"/>
  <c r="AR730" i="84"/>
  <c r="AQ730" i="84"/>
  <c r="AJ730" i="84"/>
  <c r="AI730" i="84"/>
  <c r="AB730" i="84"/>
  <c r="AA730" i="84"/>
  <c r="T730" i="84"/>
  <c r="S730" i="84"/>
  <c r="L730" i="84"/>
  <c r="K730" i="84"/>
  <c r="AR729" i="84"/>
  <c r="AQ729" i="84"/>
  <c r="AJ729" i="84"/>
  <c r="AI729" i="84"/>
  <c r="AB729" i="84"/>
  <c r="AA729" i="84"/>
  <c r="T729" i="84"/>
  <c r="S729" i="84"/>
  <c r="L729" i="84"/>
  <c r="K729" i="84"/>
  <c r="AR728" i="84"/>
  <c r="AQ728" i="84"/>
  <c r="AJ728" i="84"/>
  <c r="AI728" i="84"/>
  <c r="AB728" i="84"/>
  <c r="AA728" i="84"/>
  <c r="T728" i="84"/>
  <c r="S728" i="84"/>
  <c r="L728" i="84"/>
  <c r="K728" i="84"/>
  <c r="AR727" i="84"/>
  <c r="AQ727" i="84"/>
  <c r="AJ727" i="84"/>
  <c r="AI727" i="84"/>
  <c r="AB727" i="84"/>
  <c r="AA727" i="84"/>
  <c r="T727" i="84"/>
  <c r="S727" i="84"/>
  <c r="L727" i="84"/>
  <c r="K727" i="84"/>
  <c r="AR726" i="84"/>
  <c r="AQ726" i="84"/>
  <c r="AJ726" i="84"/>
  <c r="AI726" i="84"/>
  <c r="AB726" i="84"/>
  <c r="AA726" i="84"/>
  <c r="T726" i="84"/>
  <c r="S726" i="84"/>
  <c r="L726" i="84"/>
  <c r="K726" i="84"/>
  <c r="AR687" i="84"/>
  <c r="AQ687" i="84"/>
  <c r="AJ687" i="84"/>
  <c r="AI687" i="84"/>
  <c r="AB687" i="84"/>
  <c r="AA687" i="84"/>
  <c r="T687" i="84"/>
  <c r="S687" i="84"/>
  <c r="L687" i="84"/>
  <c r="K687" i="84"/>
  <c r="AR686" i="84"/>
  <c r="AQ686" i="84"/>
  <c r="AJ686" i="84"/>
  <c r="AI686" i="84"/>
  <c r="AB686" i="84"/>
  <c r="AA686" i="84"/>
  <c r="T686" i="84"/>
  <c r="S686" i="84"/>
  <c r="L686" i="84"/>
  <c r="K686" i="84"/>
  <c r="AR685" i="84"/>
  <c r="AQ685" i="84"/>
  <c r="AJ685" i="84"/>
  <c r="AI685" i="84"/>
  <c r="AB685" i="84"/>
  <c r="AA685" i="84"/>
  <c r="T685" i="84"/>
  <c r="S685" i="84"/>
  <c r="L685" i="84"/>
  <c r="K685" i="84"/>
  <c r="AR684" i="84"/>
  <c r="AQ684" i="84"/>
  <c r="AJ684" i="84"/>
  <c r="AI684" i="84"/>
  <c r="AB684" i="84"/>
  <c r="AA684" i="84"/>
  <c r="T684" i="84"/>
  <c r="S684" i="84"/>
  <c r="L684" i="84"/>
  <c r="K684" i="84"/>
  <c r="AR683" i="84"/>
  <c r="AQ683" i="84"/>
  <c r="AJ683" i="84"/>
  <c r="AI683" i="84"/>
  <c r="AB683" i="84"/>
  <c r="AA683" i="84"/>
  <c r="T683" i="84"/>
  <c r="S683" i="84"/>
  <c r="L683" i="84"/>
  <c r="K683" i="84"/>
  <c r="AR682" i="84"/>
  <c r="AQ682" i="84"/>
  <c r="AJ682" i="84"/>
  <c r="AI682" i="84"/>
  <c r="AB682" i="84"/>
  <c r="AA682" i="84"/>
  <c r="T682" i="84"/>
  <c r="S682" i="84"/>
  <c r="L682" i="84"/>
  <c r="K682" i="84"/>
  <c r="AR681" i="84"/>
  <c r="AQ681" i="84"/>
  <c r="AJ681" i="84"/>
  <c r="AI681" i="84"/>
  <c r="AB681" i="84"/>
  <c r="AA681" i="84"/>
  <c r="T681" i="84"/>
  <c r="S681" i="84"/>
  <c r="L681" i="84"/>
  <c r="K681" i="84"/>
  <c r="AR680" i="84"/>
  <c r="AQ680" i="84"/>
  <c r="AJ680" i="84"/>
  <c r="AI680" i="84"/>
  <c r="AB680" i="84"/>
  <c r="AA680" i="84"/>
  <c r="T680" i="84"/>
  <c r="S680" i="84"/>
  <c r="L680" i="84"/>
  <c r="K680" i="84"/>
  <c r="AR679" i="84"/>
  <c r="AQ679" i="84"/>
  <c r="AJ679" i="84"/>
  <c r="AI679" i="84"/>
  <c r="AB679" i="84"/>
  <c r="AA679" i="84"/>
  <c r="T679" i="84"/>
  <c r="S679" i="84"/>
  <c r="L679" i="84"/>
  <c r="K679" i="84"/>
  <c r="AR678" i="84"/>
  <c r="AQ678" i="84"/>
  <c r="AJ678" i="84"/>
  <c r="AI678" i="84"/>
  <c r="AB678" i="84"/>
  <c r="AA678" i="84"/>
  <c r="T678" i="84"/>
  <c r="S678" i="84"/>
  <c r="L678" i="84"/>
  <c r="K678" i="84"/>
  <c r="AR677" i="84"/>
  <c r="AQ677" i="84"/>
  <c r="AJ677" i="84"/>
  <c r="AI677" i="84"/>
  <c r="AB677" i="84"/>
  <c r="AA677" i="84"/>
  <c r="T677" i="84"/>
  <c r="S677" i="84"/>
  <c r="L677" i="84"/>
  <c r="K677" i="84"/>
  <c r="AR676" i="84"/>
  <c r="AQ676" i="84"/>
  <c r="AJ676" i="84"/>
  <c r="AI676" i="84"/>
  <c r="AB676" i="84"/>
  <c r="AA676" i="84"/>
  <c r="T676" i="84"/>
  <c r="S676" i="84"/>
  <c r="L676" i="84"/>
  <c r="K676" i="84"/>
  <c r="AR675" i="84"/>
  <c r="AQ675" i="84"/>
  <c r="AJ675" i="84"/>
  <c r="AI675" i="84"/>
  <c r="AB675" i="84"/>
  <c r="AA675" i="84"/>
  <c r="T675" i="84"/>
  <c r="S675" i="84"/>
  <c r="L675" i="84"/>
  <c r="K675" i="84"/>
  <c r="AR674" i="84"/>
  <c r="AQ674" i="84"/>
  <c r="AJ674" i="84"/>
  <c r="AI674" i="84"/>
  <c r="AB674" i="84"/>
  <c r="AA674" i="84"/>
  <c r="T674" i="84"/>
  <c r="S674" i="84"/>
  <c r="L674" i="84"/>
  <c r="K674" i="84"/>
  <c r="AR673" i="84"/>
  <c r="AQ673" i="84"/>
  <c r="AJ673" i="84"/>
  <c r="AI673" i="84"/>
  <c r="AB673" i="84"/>
  <c r="AA673" i="84"/>
  <c r="T673" i="84"/>
  <c r="S673" i="84"/>
  <c r="L673" i="84"/>
  <c r="K673" i="84"/>
  <c r="AR672" i="84"/>
  <c r="AQ672" i="84"/>
  <c r="AJ672" i="84"/>
  <c r="AI672" i="84"/>
  <c r="AB672" i="84"/>
  <c r="AA672" i="84"/>
  <c r="T672" i="84"/>
  <c r="S672" i="84"/>
  <c r="L672" i="84"/>
  <c r="K672" i="84"/>
  <c r="AR671" i="84"/>
  <c r="AQ671" i="84"/>
  <c r="AJ671" i="84"/>
  <c r="AI671" i="84"/>
  <c r="AB671" i="84"/>
  <c r="AA671" i="84"/>
  <c r="T671" i="84"/>
  <c r="S671" i="84"/>
  <c r="L671" i="84"/>
  <c r="K671" i="84"/>
  <c r="AR670" i="84"/>
  <c r="AQ670" i="84"/>
  <c r="AJ670" i="84"/>
  <c r="AI670" i="84"/>
  <c r="AB670" i="84"/>
  <c r="AA670" i="84"/>
  <c r="T670" i="84"/>
  <c r="S670" i="84"/>
  <c r="L670" i="84"/>
  <c r="K670" i="84"/>
  <c r="AR669" i="84"/>
  <c r="AQ669" i="84"/>
  <c r="AJ669" i="84"/>
  <c r="AI669" i="84"/>
  <c r="AB669" i="84"/>
  <c r="AA669" i="84"/>
  <c r="T669" i="84"/>
  <c r="S669" i="84"/>
  <c r="L669" i="84"/>
  <c r="K669" i="84"/>
  <c r="AR668" i="84"/>
  <c r="AQ668" i="84"/>
  <c r="AJ668" i="84"/>
  <c r="AI668" i="84"/>
  <c r="AB668" i="84"/>
  <c r="AA668" i="84"/>
  <c r="T668" i="84"/>
  <c r="S668" i="84"/>
  <c r="L668" i="84"/>
  <c r="K668" i="84"/>
  <c r="AR667" i="84"/>
  <c r="AQ667" i="84"/>
  <c r="AJ667" i="84"/>
  <c r="AI667" i="84"/>
  <c r="AB667" i="84"/>
  <c r="AA667" i="84"/>
  <c r="T667" i="84"/>
  <c r="S667" i="84"/>
  <c r="L667" i="84"/>
  <c r="K667" i="84"/>
  <c r="AR666" i="84"/>
  <c r="AQ666" i="84"/>
  <c r="AJ666" i="84"/>
  <c r="AI666" i="84"/>
  <c r="AB666" i="84"/>
  <c r="AA666" i="84"/>
  <c r="T666" i="84"/>
  <c r="S666" i="84"/>
  <c r="L666" i="84"/>
  <c r="K666" i="84"/>
  <c r="AR665" i="84"/>
  <c r="AQ665" i="84"/>
  <c r="AJ665" i="84"/>
  <c r="AI665" i="84"/>
  <c r="AB665" i="84"/>
  <c r="AA665" i="84"/>
  <c r="T665" i="84"/>
  <c r="S665" i="84"/>
  <c r="L665" i="84"/>
  <c r="K665" i="84"/>
  <c r="AR664" i="84"/>
  <c r="AQ664" i="84"/>
  <c r="AJ664" i="84"/>
  <c r="AI664" i="84"/>
  <c r="AB664" i="84"/>
  <c r="AA664" i="84"/>
  <c r="T664" i="84"/>
  <c r="S664" i="84"/>
  <c r="L664" i="84"/>
  <c r="K664" i="84"/>
  <c r="AR663" i="84"/>
  <c r="AQ663" i="84"/>
  <c r="AJ663" i="84"/>
  <c r="AI663" i="84"/>
  <c r="AB663" i="84"/>
  <c r="AA663" i="84"/>
  <c r="T663" i="84"/>
  <c r="S663" i="84"/>
  <c r="L663" i="84"/>
  <c r="K663" i="84"/>
  <c r="AR662" i="84"/>
  <c r="AQ662" i="84"/>
  <c r="AJ662" i="84"/>
  <c r="AI662" i="84"/>
  <c r="AB662" i="84"/>
  <c r="AA662" i="84"/>
  <c r="T662" i="84"/>
  <c r="S662" i="84"/>
  <c r="L662" i="84"/>
  <c r="K662" i="84"/>
  <c r="AR661" i="84"/>
  <c r="AQ661" i="84"/>
  <c r="AJ661" i="84"/>
  <c r="AI661" i="84"/>
  <c r="AB661" i="84"/>
  <c r="AA661" i="84"/>
  <c r="T661" i="84"/>
  <c r="S661" i="84"/>
  <c r="L661" i="84"/>
  <c r="K661" i="84"/>
  <c r="AR660" i="84"/>
  <c r="AQ660" i="84"/>
  <c r="AJ660" i="84"/>
  <c r="AI660" i="84"/>
  <c r="AB660" i="84"/>
  <c r="AA660" i="84"/>
  <c r="T660" i="84"/>
  <c r="S660" i="84"/>
  <c r="L660" i="84"/>
  <c r="K660" i="84"/>
  <c r="AR659" i="84"/>
  <c r="AQ659" i="84"/>
  <c r="AJ659" i="84"/>
  <c r="AI659" i="84"/>
  <c r="AB659" i="84"/>
  <c r="AA659" i="84"/>
  <c r="T659" i="84"/>
  <c r="S659" i="84"/>
  <c r="L659" i="84"/>
  <c r="K659" i="84"/>
  <c r="AR658" i="84"/>
  <c r="AQ658" i="84"/>
  <c r="AJ658" i="84"/>
  <c r="AI658" i="84"/>
  <c r="AB658" i="84"/>
  <c r="AA658" i="84"/>
  <c r="T658" i="84"/>
  <c r="S658" i="84"/>
  <c r="L658" i="84"/>
  <c r="K658" i="84"/>
  <c r="AR657" i="84"/>
  <c r="AQ657" i="84"/>
  <c r="AJ657" i="84"/>
  <c r="AI657" i="84"/>
  <c r="AB657" i="84"/>
  <c r="AA657" i="84"/>
  <c r="T657" i="84"/>
  <c r="S657" i="84"/>
  <c r="L657" i="84"/>
  <c r="K657" i="84"/>
  <c r="AR656" i="84"/>
  <c r="AQ656" i="84"/>
  <c r="AJ656" i="84"/>
  <c r="AI656" i="84"/>
  <c r="AB656" i="84"/>
  <c r="AA656" i="84"/>
  <c r="T656" i="84"/>
  <c r="S656" i="84"/>
  <c r="L656" i="84"/>
  <c r="K656" i="84"/>
  <c r="AR655" i="84"/>
  <c r="AQ655" i="84"/>
  <c r="AJ655" i="84"/>
  <c r="AI655" i="84"/>
  <c r="AB655" i="84"/>
  <c r="AA655" i="84"/>
  <c r="T655" i="84"/>
  <c r="S655" i="84"/>
  <c r="L655" i="84"/>
  <c r="K655" i="84"/>
  <c r="AR654" i="84"/>
  <c r="AQ654" i="84"/>
  <c r="AJ654" i="84"/>
  <c r="AI654" i="84"/>
  <c r="AB654" i="84"/>
  <c r="AA654" i="84"/>
  <c r="T654" i="84"/>
  <c r="S654" i="84"/>
  <c r="L654" i="84"/>
  <c r="K654" i="84"/>
  <c r="AR653" i="84"/>
  <c r="AQ653" i="84"/>
  <c r="AJ653" i="84"/>
  <c r="AI653" i="84"/>
  <c r="AB653" i="84"/>
  <c r="AA653" i="84"/>
  <c r="T653" i="84"/>
  <c r="S653" i="84"/>
  <c r="L653" i="84"/>
  <c r="K653" i="84"/>
  <c r="AR652" i="84"/>
  <c r="AQ652" i="84"/>
  <c r="AJ652" i="84"/>
  <c r="AI652" i="84"/>
  <c r="AB652" i="84"/>
  <c r="AA652" i="84"/>
  <c r="T652" i="84"/>
  <c r="S652" i="84"/>
  <c r="L652" i="84"/>
  <c r="K652" i="84"/>
  <c r="AR651" i="84"/>
  <c r="AQ651" i="84"/>
  <c r="AJ651" i="84"/>
  <c r="AI651" i="84"/>
  <c r="AB651" i="84"/>
  <c r="AA651" i="84"/>
  <c r="T651" i="84"/>
  <c r="S651" i="84"/>
  <c r="L651" i="84"/>
  <c r="K651" i="84"/>
  <c r="AR650" i="84"/>
  <c r="AQ650" i="84"/>
  <c r="AJ650" i="84"/>
  <c r="AI650" i="84"/>
  <c r="AB650" i="84"/>
  <c r="AA650" i="84"/>
  <c r="T650" i="84"/>
  <c r="S650" i="84"/>
  <c r="L650" i="84"/>
  <c r="K650" i="84"/>
  <c r="AR649" i="84"/>
  <c r="AQ649" i="84"/>
  <c r="AJ649" i="84"/>
  <c r="AI649" i="84"/>
  <c r="AB649" i="84"/>
  <c r="AA649" i="84"/>
  <c r="T649" i="84"/>
  <c r="S649" i="84"/>
  <c r="L649" i="84"/>
  <c r="K649" i="84"/>
  <c r="AR648" i="84"/>
  <c r="AQ648" i="84"/>
  <c r="AJ648" i="84"/>
  <c r="AI648" i="84"/>
  <c r="AB648" i="84"/>
  <c r="AA648" i="84"/>
  <c r="T648" i="84"/>
  <c r="S648" i="84"/>
  <c r="L648" i="84"/>
  <c r="K648" i="84"/>
  <c r="AR647" i="84"/>
  <c r="AQ647" i="84"/>
  <c r="AJ647" i="84"/>
  <c r="AI647" i="84"/>
  <c r="AB647" i="84"/>
  <c r="AA647" i="84"/>
  <c r="T647" i="84"/>
  <c r="S647" i="84"/>
  <c r="L647" i="84"/>
  <c r="K647" i="84"/>
  <c r="AR646" i="84"/>
  <c r="AQ646" i="84"/>
  <c r="AJ646" i="84"/>
  <c r="AI646" i="84"/>
  <c r="AB646" i="84"/>
  <c r="AA646" i="84"/>
  <c r="T646" i="84"/>
  <c r="S646" i="84"/>
  <c r="L646" i="84"/>
  <c r="K646" i="84"/>
  <c r="AR645" i="84"/>
  <c r="AQ645" i="84"/>
  <c r="AJ645" i="84"/>
  <c r="AI645" i="84"/>
  <c r="AB645" i="84"/>
  <c r="AA645" i="84"/>
  <c r="T645" i="84"/>
  <c r="S645" i="84"/>
  <c r="L645" i="84"/>
  <c r="K645" i="84"/>
  <c r="AR644" i="84"/>
  <c r="AQ644" i="84"/>
  <c r="AJ644" i="84"/>
  <c r="AI644" i="84"/>
  <c r="AB644" i="84"/>
  <c r="AA644" i="84"/>
  <c r="T644" i="84"/>
  <c r="S644" i="84"/>
  <c r="L644" i="84"/>
  <c r="K644" i="84"/>
  <c r="AR643" i="84"/>
  <c r="AQ643" i="84"/>
  <c r="AJ643" i="84"/>
  <c r="AI643" i="84"/>
  <c r="AB643" i="84"/>
  <c r="AA643" i="84"/>
  <c r="T643" i="84"/>
  <c r="S643" i="84"/>
  <c r="L643" i="84"/>
  <c r="K643" i="84"/>
  <c r="AR642" i="84"/>
  <c r="AQ642" i="84"/>
  <c r="AJ642" i="84"/>
  <c r="AI642" i="84"/>
  <c r="AB642" i="84"/>
  <c r="AA642" i="84"/>
  <c r="T642" i="84"/>
  <c r="S642" i="84"/>
  <c r="L642" i="84"/>
  <c r="K642" i="84"/>
  <c r="AR641" i="84"/>
  <c r="AQ641" i="84"/>
  <c r="AJ641" i="84"/>
  <c r="AI641" i="84"/>
  <c r="AB641" i="84"/>
  <c r="AA641" i="84"/>
  <c r="T641" i="84"/>
  <c r="S641" i="84"/>
  <c r="L641" i="84"/>
  <c r="K641" i="84"/>
  <c r="AR640" i="84"/>
  <c r="AQ640" i="84"/>
  <c r="AJ640" i="84"/>
  <c r="AI640" i="84"/>
  <c r="AB640" i="84"/>
  <c r="AA640" i="84"/>
  <c r="T640" i="84"/>
  <c r="S640" i="84"/>
  <c r="L640" i="84"/>
  <c r="K640" i="84"/>
  <c r="AR639" i="84"/>
  <c r="AQ639" i="84"/>
  <c r="AJ639" i="84"/>
  <c r="AI639" i="84"/>
  <c r="AB639" i="84"/>
  <c r="AA639" i="84"/>
  <c r="T639" i="84"/>
  <c r="S639" i="84"/>
  <c r="L639" i="84"/>
  <c r="K639" i="84"/>
  <c r="AR638" i="84"/>
  <c r="AQ638" i="84"/>
  <c r="AJ638" i="84"/>
  <c r="AI638" i="84"/>
  <c r="AB638" i="84"/>
  <c r="AA638" i="84"/>
  <c r="T638" i="84"/>
  <c r="S638" i="84"/>
  <c r="L638" i="84"/>
  <c r="K638" i="84"/>
  <c r="AR637" i="84"/>
  <c r="AQ637" i="84"/>
  <c r="AJ637" i="84"/>
  <c r="AI637" i="84"/>
  <c r="AB637" i="84"/>
  <c r="AA637" i="84"/>
  <c r="T637" i="84"/>
  <c r="S637" i="84"/>
  <c r="L637" i="84"/>
  <c r="K637" i="84"/>
  <c r="AR636" i="84"/>
  <c r="AQ636" i="84"/>
  <c r="AJ636" i="84"/>
  <c r="AI636" i="84"/>
  <c r="AB636" i="84"/>
  <c r="AA636" i="84"/>
  <c r="T636" i="84"/>
  <c r="S636" i="84"/>
  <c r="L636" i="84"/>
  <c r="K636" i="84"/>
  <c r="AR635" i="84"/>
  <c r="AQ635" i="84"/>
  <c r="AJ635" i="84"/>
  <c r="AI635" i="84"/>
  <c r="AB635" i="84"/>
  <c r="AA635" i="84"/>
  <c r="T635" i="84"/>
  <c r="S635" i="84"/>
  <c r="L635" i="84"/>
  <c r="K635" i="84"/>
  <c r="AR634" i="84"/>
  <c r="AQ634" i="84"/>
  <c r="AJ634" i="84"/>
  <c r="AI634" i="84"/>
  <c r="AB634" i="84"/>
  <c r="AA634" i="84"/>
  <c r="T634" i="84"/>
  <c r="S634" i="84"/>
  <c r="L634" i="84"/>
  <c r="K634" i="84"/>
  <c r="AR633" i="84"/>
  <c r="AQ633" i="84"/>
  <c r="AJ633" i="84"/>
  <c r="AI633" i="84"/>
  <c r="AB633" i="84"/>
  <c r="AA633" i="84"/>
  <c r="T633" i="84"/>
  <c r="S633" i="84"/>
  <c r="L633" i="84"/>
  <c r="K633" i="84"/>
  <c r="AR632" i="84"/>
  <c r="AQ632" i="84"/>
  <c r="AJ632" i="84"/>
  <c r="AI632" i="84"/>
  <c r="AB632" i="84"/>
  <c r="AA632" i="84"/>
  <c r="T632" i="84"/>
  <c r="S632" i="84"/>
  <c r="L632" i="84"/>
  <c r="K632" i="84"/>
  <c r="AR631" i="84"/>
  <c r="AQ631" i="84"/>
  <c r="AJ631" i="84"/>
  <c r="AI631" i="84"/>
  <c r="AB631" i="84"/>
  <c r="AA631" i="84"/>
  <c r="T631" i="84"/>
  <c r="S631" i="84"/>
  <c r="L631" i="84"/>
  <c r="K631" i="84"/>
  <c r="AR630" i="84"/>
  <c r="AQ630" i="84"/>
  <c r="AJ630" i="84"/>
  <c r="AI630" i="84"/>
  <c r="AB630" i="84"/>
  <c r="AA630" i="84"/>
  <c r="T630" i="84"/>
  <c r="S630" i="84"/>
  <c r="L630" i="84"/>
  <c r="K630" i="84"/>
  <c r="AR629" i="84"/>
  <c r="AQ629" i="84"/>
  <c r="AJ629" i="84"/>
  <c r="AI629" i="84"/>
  <c r="AB629" i="84"/>
  <c r="AA629" i="84"/>
  <c r="T629" i="84"/>
  <c r="S629" i="84"/>
  <c r="L629" i="84"/>
  <c r="K629" i="84"/>
  <c r="AR628" i="84"/>
  <c r="AQ628" i="84"/>
  <c r="AJ628" i="84"/>
  <c r="AI628" i="84"/>
  <c r="AB628" i="84"/>
  <c r="AA628" i="84"/>
  <c r="T628" i="84"/>
  <c r="S628" i="84"/>
  <c r="L628" i="84"/>
  <c r="K628" i="84"/>
  <c r="AR627" i="84"/>
  <c r="AQ627" i="84"/>
  <c r="AJ627" i="84"/>
  <c r="AI627" i="84"/>
  <c r="AB627" i="84"/>
  <c r="AA627" i="84"/>
  <c r="T627" i="84"/>
  <c r="S627" i="84"/>
  <c r="L627" i="84"/>
  <c r="K627" i="84"/>
  <c r="AR626" i="84"/>
  <c r="AQ626" i="84"/>
  <c r="AJ626" i="84"/>
  <c r="AI626" i="84"/>
  <c r="AB626" i="84"/>
  <c r="AA626" i="84"/>
  <c r="T626" i="84"/>
  <c r="S626" i="84"/>
  <c r="L626" i="84"/>
  <c r="K626" i="84"/>
  <c r="AR625" i="84"/>
  <c r="AQ625" i="84"/>
  <c r="AJ625" i="84"/>
  <c r="AI625" i="84"/>
  <c r="AB625" i="84"/>
  <c r="AA625" i="84"/>
  <c r="T625" i="84"/>
  <c r="S625" i="84"/>
  <c r="L625" i="84"/>
  <c r="K625" i="84"/>
  <c r="AR624" i="84"/>
  <c r="AQ624" i="84"/>
  <c r="AJ624" i="84"/>
  <c r="AI624" i="84"/>
  <c r="AB624" i="84"/>
  <c r="AA624" i="84"/>
  <c r="T624" i="84"/>
  <c r="S624" i="84"/>
  <c r="L624" i="84"/>
  <c r="K624" i="84"/>
  <c r="AR623" i="84"/>
  <c r="AQ623" i="84"/>
  <c r="AJ623" i="84"/>
  <c r="AI623" i="84"/>
  <c r="AB623" i="84"/>
  <c r="AA623" i="84"/>
  <c r="T623" i="84"/>
  <c r="S623" i="84"/>
  <c r="L623" i="84"/>
  <c r="K623" i="84"/>
  <c r="AR622" i="84"/>
  <c r="AQ622" i="84"/>
  <c r="AJ622" i="84"/>
  <c r="AI622" i="84"/>
  <c r="AB622" i="84"/>
  <c r="AA622" i="84"/>
  <c r="T622" i="84"/>
  <c r="S622" i="84"/>
  <c r="L622" i="84"/>
  <c r="K622" i="84"/>
  <c r="AR621" i="84"/>
  <c r="AQ621" i="84"/>
  <c r="AJ621" i="84"/>
  <c r="AI621" i="84"/>
  <c r="AB621" i="84"/>
  <c r="AA621" i="84"/>
  <c r="T621" i="84"/>
  <c r="S621" i="84"/>
  <c r="L621" i="84"/>
  <c r="K621" i="84"/>
  <c r="AR620" i="84"/>
  <c r="AQ620" i="84"/>
  <c r="AJ620" i="84"/>
  <c r="AI620" i="84"/>
  <c r="AB620" i="84"/>
  <c r="AA620" i="84"/>
  <c r="T620" i="84"/>
  <c r="S620" i="84"/>
  <c r="L620" i="84"/>
  <c r="K620" i="84"/>
  <c r="AR619" i="84"/>
  <c r="AQ619" i="84"/>
  <c r="AJ619" i="84"/>
  <c r="AI619" i="84"/>
  <c r="AB619" i="84"/>
  <c r="AA619" i="84"/>
  <c r="T619" i="84"/>
  <c r="S619" i="84"/>
  <c r="L619" i="84"/>
  <c r="K619" i="84"/>
  <c r="AR618" i="84"/>
  <c r="AQ618" i="84"/>
  <c r="AJ618" i="84"/>
  <c r="AI618" i="84"/>
  <c r="AB618" i="84"/>
  <c r="AA618" i="84"/>
  <c r="T618" i="84"/>
  <c r="S618" i="84"/>
  <c r="L618" i="84"/>
  <c r="K618" i="84"/>
  <c r="AR617" i="84"/>
  <c r="AQ617" i="84"/>
  <c r="AJ617" i="84"/>
  <c r="AI617" i="84"/>
  <c r="AB617" i="84"/>
  <c r="AA617" i="84"/>
  <c r="T617" i="84"/>
  <c r="S617" i="84"/>
  <c r="L617" i="84"/>
  <c r="K617" i="84"/>
  <c r="AR616" i="84"/>
  <c r="AQ616" i="84"/>
  <c r="AJ616" i="84"/>
  <c r="AI616" i="84"/>
  <c r="AB616" i="84"/>
  <c r="AA616" i="84"/>
  <c r="T616" i="84"/>
  <c r="S616" i="84"/>
  <c r="L616" i="84"/>
  <c r="K616" i="84"/>
  <c r="AR615" i="84"/>
  <c r="AQ615" i="84"/>
  <c r="AJ615" i="84"/>
  <c r="AI615" i="84"/>
  <c r="AB615" i="84"/>
  <c r="AA615" i="84"/>
  <c r="T615" i="84"/>
  <c r="S615" i="84"/>
  <c r="L615" i="84"/>
  <c r="K615" i="84"/>
  <c r="AR614" i="84"/>
  <c r="AQ614" i="84"/>
  <c r="AJ614" i="84"/>
  <c r="AI614" i="84"/>
  <c r="AB614" i="84"/>
  <c r="AA614" i="84"/>
  <c r="T614" i="84"/>
  <c r="S614" i="84"/>
  <c r="L614" i="84"/>
  <c r="K614" i="84"/>
  <c r="AR613" i="84"/>
  <c r="AQ613" i="84"/>
  <c r="AJ613" i="84"/>
  <c r="AI613" i="84"/>
  <c r="AB613" i="84"/>
  <c r="AA613" i="84"/>
  <c r="T613" i="84"/>
  <c r="S613" i="84"/>
  <c r="L613" i="84"/>
  <c r="K613" i="84"/>
  <c r="AR612" i="84"/>
  <c r="AQ612" i="84"/>
  <c r="AJ612" i="84"/>
  <c r="AI612" i="84"/>
  <c r="AB612" i="84"/>
  <c r="AA612" i="84"/>
  <c r="T612" i="84"/>
  <c r="S612" i="84"/>
  <c r="L612" i="84"/>
  <c r="K612" i="84"/>
  <c r="AR611" i="84"/>
  <c r="AQ611" i="84"/>
  <c r="AJ611" i="84"/>
  <c r="AI611" i="84"/>
  <c r="AB611" i="84"/>
  <c r="AA611" i="84"/>
  <c r="T611" i="84"/>
  <c r="S611" i="84"/>
  <c r="L611" i="84"/>
  <c r="K611" i="84"/>
  <c r="AR610" i="84"/>
  <c r="AQ610" i="84"/>
  <c r="AJ610" i="84"/>
  <c r="AI610" i="84"/>
  <c r="AB610" i="84"/>
  <c r="AA610" i="84"/>
  <c r="T610" i="84"/>
  <c r="S610" i="84"/>
  <c r="L610" i="84"/>
  <c r="K610" i="84"/>
  <c r="AR609" i="84"/>
  <c r="AQ609" i="84"/>
  <c r="AJ609" i="84"/>
  <c r="AI609" i="84"/>
  <c r="AB609" i="84"/>
  <c r="AA609" i="84"/>
  <c r="T609" i="84"/>
  <c r="S609" i="84"/>
  <c r="L609" i="84"/>
  <c r="K609" i="84"/>
  <c r="AR608" i="84"/>
  <c r="AQ608" i="84"/>
  <c r="AJ608" i="84"/>
  <c r="AI608" i="84"/>
  <c r="AB608" i="84"/>
  <c r="AA608" i="84"/>
  <c r="T608" i="84"/>
  <c r="S608" i="84"/>
  <c r="L608" i="84"/>
  <c r="K608" i="84"/>
  <c r="AR607" i="84"/>
  <c r="AQ607" i="84"/>
  <c r="AJ607" i="84"/>
  <c r="AI607" i="84"/>
  <c r="AB607" i="84"/>
  <c r="AA607" i="84"/>
  <c r="T607" i="84"/>
  <c r="S607" i="84"/>
  <c r="L607" i="84"/>
  <c r="K607" i="84"/>
  <c r="AR606" i="84"/>
  <c r="AQ606" i="84"/>
  <c r="AJ606" i="84"/>
  <c r="AI606" i="84"/>
  <c r="AB606" i="84"/>
  <c r="AA606" i="84"/>
  <c r="T606" i="84"/>
  <c r="S606" i="84"/>
  <c r="L606" i="84"/>
  <c r="K606" i="84"/>
  <c r="AR605" i="84"/>
  <c r="AQ605" i="84"/>
  <c r="AJ605" i="84"/>
  <c r="AI605" i="84"/>
  <c r="AB605" i="84"/>
  <c r="AA605" i="84"/>
  <c r="T605" i="84"/>
  <c r="S605" i="84"/>
  <c r="L605" i="84"/>
  <c r="K605" i="84"/>
  <c r="AR604" i="84"/>
  <c r="AQ604" i="84"/>
  <c r="AJ604" i="84"/>
  <c r="AI604" i="84"/>
  <c r="AB604" i="84"/>
  <c r="AA604" i="84"/>
  <c r="T604" i="84"/>
  <c r="S604" i="84"/>
  <c r="L604" i="84"/>
  <c r="K604" i="84"/>
  <c r="AR603" i="84"/>
  <c r="AQ603" i="84"/>
  <c r="AJ603" i="84"/>
  <c r="AI603" i="84"/>
  <c r="AB603" i="84"/>
  <c r="AA603" i="84"/>
  <c r="T603" i="84"/>
  <c r="S603" i="84"/>
  <c r="L603" i="84"/>
  <c r="K603" i="84"/>
  <c r="AR602" i="84"/>
  <c r="AQ602" i="84"/>
  <c r="AJ602" i="84"/>
  <c r="AI602" i="84"/>
  <c r="AB602" i="84"/>
  <c r="AA602" i="84"/>
  <c r="T602" i="84"/>
  <c r="S602" i="84"/>
  <c r="L602" i="84"/>
  <c r="K602" i="84"/>
  <c r="AR601" i="84"/>
  <c r="AQ601" i="84"/>
  <c r="AJ601" i="84"/>
  <c r="AI601" i="84"/>
  <c r="AB601" i="84"/>
  <c r="AA601" i="84"/>
  <c r="T601" i="84"/>
  <c r="S601" i="84"/>
  <c r="L601" i="84"/>
  <c r="K601" i="84"/>
  <c r="AR600" i="84"/>
  <c r="AQ600" i="84"/>
  <c r="AJ600" i="84"/>
  <c r="AI600" i="84"/>
  <c r="AB600" i="84"/>
  <c r="AA600" i="84"/>
  <c r="T600" i="84"/>
  <c r="S600" i="84"/>
  <c r="L600" i="84"/>
  <c r="K600" i="84"/>
  <c r="AR599" i="84"/>
  <c r="AQ599" i="84"/>
  <c r="AJ599" i="84"/>
  <c r="AI599" i="84"/>
  <c r="AB599" i="84"/>
  <c r="AA599" i="84"/>
  <c r="T599" i="84"/>
  <c r="S599" i="84"/>
  <c r="L599" i="84"/>
  <c r="K599" i="84"/>
  <c r="AR598" i="84"/>
  <c r="AQ598" i="84"/>
  <c r="AJ598" i="84"/>
  <c r="AI598" i="84"/>
  <c r="AB598" i="84"/>
  <c r="AA598" i="84"/>
  <c r="T598" i="84"/>
  <c r="S598" i="84"/>
  <c r="L598" i="84"/>
  <c r="K598" i="84"/>
  <c r="AR597" i="84"/>
  <c r="AQ597" i="84"/>
  <c r="AJ597" i="84"/>
  <c r="AI597" i="84"/>
  <c r="AB597" i="84"/>
  <c r="AA597" i="84"/>
  <c r="T597" i="84"/>
  <c r="S597" i="84"/>
  <c r="L597" i="84"/>
  <c r="K597" i="84"/>
  <c r="AR596" i="84"/>
  <c r="AQ596" i="84"/>
  <c r="AJ596" i="84"/>
  <c r="AI596" i="84"/>
  <c r="AB596" i="84"/>
  <c r="AA596" i="84"/>
  <c r="T596" i="84"/>
  <c r="S596" i="84"/>
  <c r="L596" i="84"/>
  <c r="K596" i="84"/>
  <c r="AR595" i="84"/>
  <c r="AQ595" i="84"/>
  <c r="AJ595" i="84"/>
  <c r="AI595" i="84"/>
  <c r="AB595" i="84"/>
  <c r="AA595" i="84"/>
  <c r="T595" i="84"/>
  <c r="S595" i="84"/>
  <c r="L595" i="84"/>
  <c r="K595" i="84"/>
  <c r="AR594" i="84"/>
  <c r="AQ594" i="84"/>
  <c r="AJ594" i="84"/>
  <c r="AI594" i="84"/>
  <c r="AB594" i="84"/>
  <c r="AA594" i="84"/>
  <c r="T594" i="84"/>
  <c r="S594" i="84"/>
  <c r="L594" i="84"/>
  <c r="K594" i="84"/>
  <c r="AR593" i="84"/>
  <c r="AQ593" i="84"/>
  <c r="AJ593" i="84"/>
  <c r="AI593" i="84"/>
  <c r="AB593" i="84"/>
  <c r="AA593" i="84"/>
  <c r="T593" i="84"/>
  <c r="S593" i="84"/>
  <c r="L593" i="84"/>
  <c r="K593" i="84"/>
  <c r="AR592" i="84"/>
  <c r="AQ592" i="84"/>
  <c r="AJ592" i="84"/>
  <c r="AI592" i="84"/>
  <c r="AB592" i="84"/>
  <c r="AA592" i="84"/>
  <c r="T592" i="84"/>
  <c r="S592" i="84"/>
  <c r="L592" i="84"/>
  <c r="K592" i="84"/>
  <c r="AR591" i="84"/>
  <c r="AQ591" i="84"/>
  <c r="AJ591" i="84"/>
  <c r="AI591" i="84"/>
  <c r="AB591" i="84"/>
  <c r="AA591" i="84"/>
  <c r="T591" i="84"/>
  <c r="S591" i="84"/>
  <c r="L591" i="84"/>
  <c r="K591" i="84"/>
  <c r="AR590" i="84"/>
  <c r="AQ590" i="84"/>
  <c r="AJ590" i="84"/>
  <c r="AI590" i="84"/>
  <c r="AB590" i="84"/>
  <c r="AA590" i="84"/>
  <c r="T590" i="84"/>
  <c r="S590" i="84"/>
  <c r="L590" i="84"/>
  <c r="K590" i="84"/>
  <c r="AR589" i="84"/>
  <c r="AQ589" i="84"/>
  <c r="AJ589" i="84"/>
  <c r="AI589" i="84"/>
  <c r="AB589" i="84"/>
  <c r="AA589" i="84"/>
  <c r="T589" i="84"/>
  <c r="S589" i="84"/>
  <c r="L589" i="84"/>
  <c r="K589" i="84"/>
  <c r="AR588" i="84"/>
  <c r="AQ588" i="84"/>
  <c r="AJ588" i="84"/>
  <c r="AI588" i="84"/>
  <c r="AB588" i="84"/>
  <c r="AA588" i="84"/>
  <c r="T588" i="84"/>
  <c r="S588" i="84"/>
  <c r="L588" i="84"/>
  <c r="K588" i="84"/>
  <c r="AR587" i="84"/>
  <c r="AQ587" i="84"/>
  <c r="AJ587" i="84"/>
  <c r="AI587" i="84"/>
  <c r="AB587" i="84"/>
  <c r="AA587" i="84"/>
  <c r="T587" i="84"/>
  <c r="S587" i="84"/>
  <c r="L587" i="84"/>
  <c r="K587" i="84"/>
  <c r="AR586" i="84"/>
  <c r="AQ586" i="84"/>
  <c r="AJ586" i="84"/>
  <c r="AI586" i="84"/>
  <c r="AB586" i="84"/>
  <c r="AA586" i="84"/>
  <c r="T586" i="84"/>
  <c r="S586" i="84"/>
  <c r="L586" i="84"/>
  <c r="K586" i="84"/>
  <c r="AR585" i="84"/>
  <c r="AQ585" i="84"/>
  <c r="AJ585" i="84"/>
  <c r="AI585" i="84"/>
  <c r="AB585" i="84"/>
  <c r="AA585" i="84"/>
  <c r="T585" i="84"/>
  <c r="S585" i="84"/>
  <c r="L585" i="84"/>
  <c r="K585" i="84"/>
  <c r="AP584" i="84"/>
  <c r="AO584" i="84"/>
  <c r="AH584" i="84"/>
  <c r="AG584" i="84"/>
  <c r="T584" i="84"/>
  <c r="S584" i="84"/>
  <c r="L584" i="84"/>
  <c r="K584" i="84"/>
  <c r="AP583" i="84"/>
  <c r="AO583" i="84"/>
  <c r="AH583" i="84"/>
  <c r="AG583" i="84"/>
  <c r="T583" i="84"/>
  <c r="S583" i="84"/>
  <c r="L583" i="84"/>
  <c r="K583" i="84"/>
  <c r="AP582" i="84"/>
  <c r="AO582" i="84"/>
  <c r="AH582" i="84"/>
  <c r="AG582" i="84"/>
  <c r="T582" i="84"/>
  <c r="S582" i="84"/>
  <c r="L582" i="84"/>
  <c r="K582" i="84"/>
  <c r="AP581" i="84"/>
  <c r="AO581" i="84"/>
  <c r="AH581" i="84"/>
  <c r="AG581" i="84"/>
  <c r="T581" i="84"/>
  <c r="S581" i="84"/>
  <c r="L581" i="84"/>
  <c r="K581" i="84"/>
  <c r="AP580" i="84"/>
  <c r="AO580" i="84"/>
  <c r="AH580" i="84"/>
  <c r="AG580" i="84"/>
  <c r="T580" i="84"/>
  <c r="S580" i="84"/>
  <c r="L580" i="84"/>
  <c r="K580" i="84"/>
  <c r="AP579" i="84"/>
  <c r="AO579" i="84"/>
  <c r="AH579" i="84"/>
  <c r="AG579" i="84"/>
  <c r="T579" i="84"/>
  <c r="S579" i="84"/>
  <c r="L579" i="84"/>
  <c r="K579" i="84"/>
  <c r="AP578" i="84"/>
  <c r="AO578" i="84"/>
  <c r="AH578" i="84"/>
  <c r="AG578" i="84"/>
  <c r="T578" i="84"/>
  <c r="S578" i="84"/>
  <c r="L578" i="84"/>
  <c r="K578" i="84"/>
  <c r="AP577" i="84"/>
  <c r="AO577" i="84"/>
  <c r="AH577" i="84"/>
  <c r="AG577" i="84"/>
  <c r="T577" i="84"/>
  <c r="S577" i="84"/>
  <c r="L577" i="84"/>
  <c r="K577" i="84"/>
  <c r="AP576" i="84"/>
  <c r="AO576" i="84"/>
  <c r="AH576" i="84"/>
  <c r="AG576" i="84"/>
  <c r="T576" i="84"/>
  <c r="S576" i="84"/>
  <c r="L576" i="84"/>
  <c r="K576" i="84"/>
  <c r="AP575" i="84"/>
  <c r="AO575" i="84"/>
  <c r="AH575" i="84"/>
  <c r="AG575" i="84"/>
  <c r="T575" i="84"/>
  <c r="S575" i="84"/>
  <c r="L575" i="84"/>
  <c r="K575" i="84"/>
  <c r="AR574" i="84"/>
  <c r="AQ574" i="84"/>
  <c r="AJ574" i="84"/>
  <c r="AI574" i="84"/>
  <c r="AB574" i="84"/>
  <c r="AA574" i="84"/>
  <c r="T574" i="84"/>
  <c r="S574" i="84"/>
  <c r="L574" i="84"/>
  <c r="K574" i="84"/>
  <c r="AR573" i="84"/>
  <c r="AQ573" i="84"/>
  <c r="AJ573" i="84"/>
  <c r="AI573" i="84"/>
  <c r="AB573" i="84"/>
  <c r="AA573" i="84"/>
  <c r="T573" i="84"/>
  <c r="S573" i="84"/>
  <c r="L573" i="84"/>
  <c r="K573" i="84"/>
  <c r="AR572" i="84"/>
  <c r="AQ572" i="84"/>
  <c r="AJ572" i="84"/>
  <c r="AI572" i="84"/>
  <c r="AB572" i="84"/>
  <c r="AA572" i="84"/>
  <c r="T572" i="84"/>
  <c r="S572" i="84"/>
  <c r="L572" i="84"/>
  <c r="K572" i="84"/>
  <c r="AR571" i="84"/>
  <c r="AQ571" i="84"/>
  <c r="AJ571" i="84"/>
  <c r="AI571" i="84"/>
  <c r="AB571" i="84"/>
  <c r="AA571" i="84"/>
  <c r="T571" i="84"/>
  <c r="S571" i="84"/>
  <c r="L571" i="84"/>
  <c r="K571" i="84"/>
  <c r="AR570" i="84"/>
  <c r="AQ570" i="84"/>
  <c r="AJ570" i="84"/>
  <c r="AI570" i="84"/>
  <c r="AB570" i="84"/>
  <c r="AA570" i="84"/>
  <c r="T570" i="84"/>
  <c r="S570" i="84"/>
  <c r="L570" i="84"/>
  <c r="K570" i="84"/>
  <c r="AR569" i="84"/>
  <c r="AQ569" i="84"/>
  <c r="AJ569" i="84"/>
  <c r="AI569" i="84"/>
  <c r="AB569" i="84"/>
  <c r="AA569" i="84"/>
  <c r="T569" i="84"/>
  <c r="S569" i="84"/>
  <c r="L569" i="84"/>
  <c r="K569" i="84"/>
  <c r="AR568" i="84"/>
  <c r="AQ568" i="84"/>
  <c r="AJ568" i="84"/>
  <c r="AI568" i="84"/>
  <c r="AB568" i="84"/>
  <c r="AA568" i="84"/>
  <c r="T568" i="84"/>
  <c r="S568" i="84"/>
  <c r="L568" i="84"/>
  <c r="K568" i="84"/>
  <c r="AR567" i="84"/>
  <c r="AQ567" i="84"/>
  <c r="AJ567" i="84"/>
  <c r="AI567" i="84"/>
  <c r="AB567" i="84"/>
  <c r="AA567" i="84"/>
  <c r="T567" i="84"/>
  <c r="S567" i="84"/>
  <c r="L567" i="84"/>
  <c r="K567" i="84"/>
  <c r="AR566" i="84"/>
  <c r="AQ566" i="84"/>
  <c r="AJ566" i="84"/>
  <c r="AI566" i="84"/>
  <c r="AB566" i="84"/>
  <c r="AA566" i="84"/>
  <c r="T566" i="84"/>
  <c r="S566" i="84"/>
  <c r="L566" i="84"/>
  <c r="K566" i="84"/>
  <c r="AR565" i="84"/>
  <c r="AQ565" i="84"/>
  <c r="AJ565" i="84"/>
  <c r="AI565" i="84"/>
  <c r="AB565" i="84"/>
  <c r="AA565" i="84"/>
  <c r="T565" i="84"/>
  <c r="S565" i="84"/>
  <c r="L565" i="84"/>
  <c r="K565" i="84"/>
  <c r="AR564" i="84"/>
  <c r="AQ564" i="84"/>
  <c r="AJ564" i="84"/>
  <c r="AI564" i="84"/>
  <c r="AB564" i="84"/>
  <c r="AA564" i="84"/>
  <c r="T564" i="84"/>
  <c r="S564" i="84"/>
  <c r="L564" i="84"/>
  <c r="K564" i="84"/>
  <c r="AR563" i="84"/>
  <c r="AQ563" i="84"/>
  <c r="AJ563" i="84"/>
  <c r="AI563" i="84"/>
  <c r="AB563" i="84"/>
  <c r="AA563" i="84"/>
  <c r="T563" i="84"/>
  <c r="S563" i="84"/>
  <c r="L563" i="84"/>
  <c r="K563" i="84"/>
  <c r="AR562" i="84"/>
  <c r="AQ562" i="84"/>
  <c r="AJ562" i="84"/>
  <c r="AI562" i="84"/>
  <c r="AB562" i="84"/>
  <c r="AA562" i="84"/>
  <c r="T562" i="84"/>
  <c r="S562" i="84"/>
  <c r="L562" i="84"/>
  <c r="K562" i="84"/>
  <c r="AR561" i="84"/>
  <c r="AQ561" i="84"/>
  <c r="AJ561" i="84"/>
  <c r="AI561" i="84"/>
  <c r="AB561" i="84"/>
  <c r="AA561" i="84"/>
  <c r="T561" i="84"/>
  <c r="S561" i="84"/>
  <c r="L561" i="84"/>
  <c r="K561" i="84"/>
  <c r="AR560" i="84"/>
  <c r="AQ560" i="84"/>
  <c r="AJ560" i="84"/>
  <c r="AI560" i="84"/>
  <c r="AB560" i="84"/>
  <c r="AA560" i="84"/>
  <c r="T560" i="84"/>
  <c r="S560" i="84"/>
  <c r="L560" i="84"/>
  <c r="K560" i="84"/>
  <c r="AR559" i="84"/>
  <c r="AQ559" i="84"/>
  <c r="AJ559" i="84"/>
  <c r="AI559" i="84"/>
  <c r="AB559" i="84"/>
  <c r="AA559" i="84"/>
  <c r="T559" i="84"/>
  <c r="S559" i="84"/>
  <c r="L559" i="84"/>
  <c r="K559" i="84"/>
  <c r="AR558" i="84"/>
  <c r="AQ558" i="84"/>
  <c r="AJ558" i="84"/>
  <c r="AI558" i="84"/>
  <c r="AB558" i="84"/>
  <c r="AA558" i="84"/>
  <c r="T558" i="84"/>
  <c r="S558" i="84"/>
  <c r="L558" i="84"/>
  <c r="K558" i="84"/>
  <c r="AR557" i="84"/>
  <c r="AQ557" i="84"/>
  <c r="AJ557" i="84"/>
  <c r="AI557" i="84"/>
  <c r="AB557" i="84"/>
  <c r="AA557" i="84"/>
  <c r="T557" i="84"/>
  <c r="S557" i="84"/>
  <c r="L557" i="84"/>
  <c r="K557" i="84"/>
  <c r="AR556" i="84"/>
  <c r="AQ556" i="84"/>
  <c r="AJ556" i="84"/>
  <c r="AI556" i="84"/>
  <c r="AB556" i="84"/>
  <c r="AA556" i="84"/>
  <c r="T556" i="84"/>
  <c r="S556" i="84"/>
  <c r="L556" i="84"/>
  <c r="K556" i="84"/>
  <c r="AR555" i="84"/>
  <c r="AQ555" i="84"/>
  <c r="AJ555" i="84"/>
  <c r="AI555" i="84"/>
  <c r="AB555" i="84"/>
  <c r="AA555" i="84"/>
  <c r="T555" i="84"/>
  <c r="S555" i="84"/>
  <c r="L555" i="84"/>
  <c r="K555" i="84"/>
  <c r="AR554" i="84"/>
  <c r="AQ554" i="84"/>
  <c r="AV780" i="84" s="1"/>
  <c r="AJ554" i="84"/>
  <c r="AI554" i="84"/>
  <c r="AN780" i="84" s="1"/>
  <c r="AB554" i="84"/>
  <c r="AA554" i="84"/>
  <c r="AF780" i="84" s="1"/>
  <c r="T554" i="84"/>
  <c r="S554" i="84"/>
  <c r="X780" i="84" s="1"/>
  <c r="L554" i="84"/>
  <c r="K554" i="84"/>
  <c r="AR553" i="84"/>
  <c r="AQ553" i="84"/>
  <c r="AJ553" i="84"/>
  <c r="AI553" i="84"/>
  <c r="AB553" i="84"/>
  <c r="AA553" i="84"/>
  <c r="T553" i="84"/>
  <c r="S553" i="84"/>
  <c r="L553" i="84"/>
  <c r="K553" i="84"/>
  <c r="AR552" i="84"/>
  <c r="AQ552" i="84"/>
  <c r="AJ552" i="84"/>
  <c r="AI552" i="84"/>
  <c r="AB552" i="84"/>
  <c r="AA552" i="84"/>
  <c r="T552" i="84"/>
  <c r="S552" i="84"/>
  <c r="L552" i="84"/>
  <c r="K552" i="84"/>
  <c r="AR551" i="84"/>
  <c r="AQ551" i="84"/>
  <c r="AJ551" i="84"/>
  <c r="AI551" i="84"/>
  <c r="AB551" i="84"/>
  <c r="AA551" i="84"/>
  <c r="T551" i="84"/>
  <c r="S551" i="84"/>
  <c r="L551" i="84"/>
  <c r="K551" i="84"/>
  <c r="AR550" i="84"/>
  <c r="AQ550" i="84"/>
  <c r="AJ550" i="84"/>
  <c r="AI550" i="84"/>
  <c r="AB550" i="84"/>
  <c r="AA550" i="84"/>
  <c r="T550" i="84"/>
  <c r="S550" i="84"/>
  <c r="L550" i="84"/>
  <c r="K550" i="84"/>
  <c r="AR549" i="84"/>
  <c r="AQ549" i="84"/>
  <c r="AJ549" i="84"/>
  <c r="AI549" i="84"/>
  <c r="AB549" i="84"/>
  <c r="AA549" i="84"/>
  <c r="T549" i="84"/>
  <c r="S549" i="84"/>
  <c r="L549" i="84"/>
  <c r="K549" i="84"/>
  <c r="AR548" i="84"/>
  <c r="AQ548" i="84"/>
  <c r="AJ548" i="84"/>
  <c r="AI548" i="84"/>
  <c r="AB548" i="84"/>
  <c r="AA548" i="84"/>
  <c r="T548" i="84"/>
  <c r="S548" i="84"/>
  <c r="L548" i="84"/>
  <c r="K548" i="84"/>
  <c r="AR547" i="84"/>
  <c r="AQ547" i="84"/>
  <c r="AJ547" i="84"/>
  <c r="AI547" i="84"/>
  <c r="AB547" i="84"/>
  <c r="AA547" i="84"/>
  <c r="T547" i="84"/>
  <c r="S547" i="84"/>
  <c r="L547" i="84"/>
  <c r="K547" i="84"/>
  <c r="AR546" i="84"/>
  <c r="AQ546" i="84"/>
  <c r="AJ546" i="84"/>
  <c r="AI546" i="84"/>
  <c r="AB546" i="84"/>
  <c r="AA546" i="84"/>
  <c r="T546" i="84"/>
  <c r="S546" i="84"/>
  <c r="L546" i="84"/>
  <c r="K546" i="84"/>
  <c r="AR545" i="84"/>
  <c r="AQ545" i="84"/>
  <c r="AJ545" i="84"/>
  <c r="AI545" i="84"/>
  <c r="AB545" i="84"/>
  <c r="AA545" i="84"/>
  <c r="T545" i="84"/>
  <c r="S545" i="84"/>
  <c r="L545" i="84"/>
  <c r="K545" i="84"/>
  <c r="AR544" i="84"/>
  <c r="AQ544" i="84"/>
  <c r="AJ544" i="84"/>
  <c r="AI544" i="84"/>
  <c r="AB544" i="84"/>
  <c r="AA544" i="84"/>
  <c r="T544" i="84"/>
  <c r="S544" i="84"/>
  <c r="L544" i="84"/>
  <c r="K544" i="84"/>
  <c r="AR543" i="84"/>
  <c r="AQ543" i="84"/>
  <c r="AJ543" i="84"/>
  <c r="AI543" i="84"/>
  <c r="AB543" i="84"/>
  <c r="AA543" i="84"/>
  <c r="T543" i="84"/>
  <c r="S543" i="84"/>
  <c r="L543" i="84"/>
  <c r="K543" i="84"/>
  <c r="AR542" i="84"/>
  <c r="AQ542" i="84"/>
  <c r="AJ542" i="84"/>
  <c r="AI542" i="84"/>
  <c r="AB542" i="84"/>
  <c r="AA542" i="84"/>
  <c r="T542" i="84"/>
  <c r="S542" i="84"/>
  <c r="L542" i="84"/>
  <c r="K542" i="84"/>
  <c r="AR541" i="84"/>
  <c r="AQ541" i="84"/>
  <c r="AJ541" i="84"/>
  <c r="AI541" i="84"/>
  <c r="AB541" i="84"/>
  <c r="AA541" i="84"/>
  <c r="T541" i="84"/>
  <c r="S541" i="84"/>
  <c r="L541" i="84"/>
  <c r="K541" i="84"/>
  <c r="AR540" i="84"/>
  <c r="AQ540" i="84"/>
  <c r="AJ540" i="84"/>
  <c r="AI540" i="84"/>
  <c r="AB540" i="84"/>
  <c r="AA540" i="84"/>
  <c r="T540" i="84"/>
  <c r="S540" i="84"/>
  <c r="L540" i="84"/>
  <c r="K540" i="84"/>
  <c r="AR539" i="84"/>
  <c r="AQ539" i="84"/>
  <c r="AJ539" i="84"/>
  <c r="AI539" i="84"/>
  <c r="AB539" i="84"/>
  <c r="AA539" i="84"/>
  <c r="T539" i="84"/>
  <c r="S539" i="84"/>
  <c r="L539" i="84"/>
  <c r="K539" i="84"/>
  <c r="AR538" i="84"/>
  <c r="AQ538" i="84"/>
  <c r="AJ538" i="84"/>
  <c r="AI538" i="84"/>
  <c r="AB538" i="84"/>
  <c r="AA538" i="84"/>
  <c r="T538" i="84"/>
  <c r="S538" i="84"/>
  <c r="L538" i="84"/>
  <c r="K538" i="84"/>
  <c r="AR537" i="84"/>
  <c r="AQ537" i="84"/>
  <c r="AJ537" i="84"/>
  <c r="AI537" i="84"/>
  <c r="AB537" i="84"/>
  <c r="AA537" i="84"/>
  <c r="T537" i="84"/>
  <c r="S537" i="84"/>
  <c r="L537" i="84"/>
  <c r="K537" i="84"/>
  <c r="AR536" i="84"/>
  <c r="AQ536" i="84"/>
  <c r="AJ536" i="84"/>
  <c r="AI536" i="84"/>
  <c r="AB536" i="84"/>
  <c r="AA536" i="84"/>
  <c r="T536" i="84"/>
  <c r="S536" i="84"/>
  <c r="L536" i="84"/>
  <c r="K536" i="84"/>
  <c r="AR535" i="84"/>
  <c r="AQ535" i="84"/>
  <c r="AJ535" i="84"/>
  <c r="AI535" i="84"/>
  <c r="AB535" i="84"/>
  <c r="AA535" i="84"/>
  <c r="T535" i="84"/>
  <c r="S535" i="84"/>
  <c r="L535" i="84"/>
  <c r="K535" i="84"/>
  <c r="AR534" i="84"/>
  <c r="AQ534" i="84"/>
  <c r="AJ534" i="84"/>
  <c r="AI534" i="84"/>
  <c r="AB534" i="84"/>
  <c r="AA534" i="84"/>
  <c r="T534" i="84"/>
  <c r="S534" i="84"/>
  <c r="L534" i="84"/>
  <c r="K534" i="84"/>
  <c r="AR533" i="84"/>
  <c r="AQ533" i="84"/>
  <c r="AJ533" i="84"/>
  <c r="AI533" i="84"/>
  <c r="AB533" i="84"/>
  <c r="AA533" i="84"/>
  <c r="T533" i="84"/>
  <c r="S533" i="84"/>
  <c r="L533" i="84"/>
  <c r="K533" i="84"/>
  <c r="AR532" i="84"/>
  <c r="AQ532" i="84"/>
  <c r="AJ532" i="84"/>
  <c r="AI532" i="84"/>
  <c r="AB532" i="84"/>
  <c r="AA532" i="84"/>
  <c r="T532" i="84"/>
  <c r="S532" i="84"/>
  <c r="L532" i="84"/>
  <c r="K532" i="84"/>
  <c r="AR531" i="84"/>
  <c r="AQ531" i="84"/>
  <c r="AJ531" i="84"/>
  <c r="AI531" i="84"/>
  <c r="AB531" i="84"/>
  <c r="AA531" i="84"/>
  <c r="T531" i="84"/>
  <c r="S531" i="84"/>
  <c r="L531" i="84"/>
  <c r="K531" i="84"/>
  <c r="AR530" i="84"/>
  <c r="AQ530" i="84"/>
  <c r="AJ530" i="84"/>
  <c r="AI530" i="84"/>
  <c r="AB530" i="84"/>
  <c r="AA530" i="84"/>
  <c r="T530" i="84"/>
  <c r="S530" i="84"/>
  <c r="L530" i="84"/>
  <c r="K530" i="84"/>
  <c r="AR529" i="84"/>
  <c r="AQ529" i="84"/>
  <c r="AJ529" i="84"/>
  <c r="AI529" i="84"/>
  <c r="AB529" i="84"/>
  <c r="AA529" i="84"/>
  <c r="T529" i="84"/>
  <c r="S529" i="84"/>
  <c r="L529" i="84"/>
  <c r="K529" i="84"/>
  <c r="AR528" i="84"/>
  <c r="AQ528" i="84"/>
  <c r="AJ528" i="84"/>
  <c r="AI528" i="84"/>
  <c r="AB528" i="84"/>
  <c r="AA528" i="84"/>
  <c r="T528" i="84"/>
  <c r="S528" i="84"/>
  <c r="L528" i="84"/>
  <c r="K528" i="84"/>
  <c r="AR527" i="84"/>
  <c r="AQ527" i="84"/>
  <c r="AJ527" i="84"/>
  <c r="AI527" i="84"/>
  <c r="AB527" i="84"/>
  <c r="AA527" i="84"/>
  <c r="T527" i="84"/>
  <c r="S527" i="84"/>
  <c r="L527" i="84"/>
  <c r="K527" i="84"/>
  <c r="AR526" i="84"/>
  <c r="AQ526" i="84"/>
  <c r="AJ526" i="84"/>
  <c r="AI526" i="84"/>
  <c r="AB526" i="84"/>
  <c r="AA526" i="84"/>
  <c r="T526" i="84"/>
  <c r="S526" i="84"/>
  <c r="L526" i="84"/>
  <c r="K526" i="84"/>
  <c r="AR525" i="84"/>
  <c r="AQ525" i="84"/>
  <c r="AJ525" i="84"/>
  <c r="AI525" i="84"/>
  <c r="AB525" i="84"/>
  <c r="AA525" i="84"/>
  <c r="T525" i="84"/>
  <c r="S525" i="84"/>
  <c r="L525" i="84"/>
  <c r="K525" i="84"/>
  <c r="AR524" i="84"/>
  <c r="AQ524" i="84"/>
  <c r="AJ524" i="84"/>
  <c r="AI524" i="84"/>
  <c r="AB524" i="84"/>
  <c r="AA524" i="84"/>
  <c r="T524" i="84"/>
  <c r="S524" i="84"/>
  <c r="L524" i="84"/>
  <c r="K524" i="84"/>
  <c r="AR523" i="84"/>
  <c r="AQ523" i="84"/>
  <c r="AJ523" i="84"/>
  <c r="AI523" i="84"/>
  <c r="AB523" i="84"/>
  <c r="AA523" i="84"/>
  <c r="T523" i="84"/>
  <c r="S523" i="84"/>
  <c r="L523" i="84"/>
  <c r="K523" i="84"/>
  <c r="AR522" i="84"/>
  <c r="AQ522" i="84"/>
  <c r="AJ522" i="84"/>
  <c r="AI522" i="84"/>
  <c r="AB522" i="84"/>
  <c r="AA522" i="84"/>
  <c r="T522" i="84"/>
  <c r="S522" i="84"/>
  <c r="L522" i="84"/>
  <c r="K522" i="84"/>
  <c r="AR521" i="84"/>
  <c r="AQ521" i="84"/>
  <c r="AJ521" i="84"/>
  <c r="AI521" i="84"/>
  <c r="AB521" i="84"/>
  <c r="AA521" i="84"/>
  <c r="T521" i="84"/>
  <c r="S521" i="84"/>
  <c r="L521" i="84"/>
  <c r="K521" i="84"/>
  <c r="AR520" i="84"/>
  <c r="AQ520" i="84"/>
  <c r="AJ520" i="84"/>
  <c r="AI520" i="84"/>
  <c r="AB520" i="84"/>
  <c r="AA520" i="84"/>
  <c r="T520" i="84"/>
  <c r="S520" i="84"/>
  <c r="L520" i="84"/>
  <c r="K520" i="84"/>
  <c r="AR519" i="84"/>
  <c r="AQ519" i="84"/>
  <c r="AJ519" i="84"/>
  <c r="AI519" i="84"/>
  <c r="AB519" i="84"/>
  <c r="AA519" i="84"/>
  <c r="T519" i="84"/>
  <c r="S519" i="84"/>
  <c r="L519" i="84"/>
  <c r="K519" i="84"/>
  <c r="AR518" i="84"/>
  <c r="AQ518" i="84"/>
  <c r="AJ518" i="84"/>
  <c r="AI518" i="84"/>
  <c r="AB518" i="84"/>
  <c r="AA518" i="84"/>
  <c r="T518" i="84"/>
  <c r="S518" i="84"/>
  <c r="L518" i="84"/>
  <c r="K518" i="84"/>
  <c r="AR517" i="84"/>
  <c r="AQ517" i="84"/>
  <c r="AJ517" i="84"/>
  <c r="AI517" i="84"/>
  <c r="AB517" i="84"/>
  <c r="AA517" i="84"/>
  <c r="T517" i="84"/>
  <c r="S517" i="84"/>
  <c r="L517" i="84"/>
  <c r="K517" i="84"/>
  <c r="AR516" i="84"/>
  <c r="AQ516" i="84"/>
  <c r="AJ516" i="84"/>
  <c r="AI516" i="84"/>
  <c r="AB516" i="84"/>
  <c r="AA516" i="84"/>
  <c r="T516" i="84"/>
  <c r="S516" i="84"/>
  <c r="L516" i="84"/>
  <c r="K516" i="84"/>
  <c r="AR515" i="84"/>
  <c r="AQ515" i="84"/>
  <c r="AJ515" i="84"/>
  <c r="AI515" i="84"/>
  <c r="AB515" i="84"/>
  <c r="AA515" i="84"/>
  <c r="T515" i="84"/>
  <c r="S515" i="84"/>
  <c r="L515" i="84"/>
  <c r="K515" i="84"/>
  <c r="AR514" i="84"/>
  <c r="AQ514" i="84"/>
  <c r="AJ514" i="84"/>
  <c r="AI514" i="84"/>
  <c r="AB514" i="84"/>
  <c r="AA514" i="84"/>
  <c r="T514" i="84"/>
  <c r="S514" i="84"/>
  <c r="L514" i="84"/>
  <c r="K514" i="84"/>
  <c r="AR513" i="84"/>
  <c r="AQ513" i="84"/>
  <c r="AJ513" i="84"/>
  <c r="AI513" i="84"/>
  <c r="AB513" i="84"/>
  <c r="AA513" i="84"/>
  <c r="T513" i="84"/>
  <c r="S513" i="84"/>
  <c r="L513" i="84"/>
  <c r="K513" i="84"/>
  <c r="AR512" i="84"/>
  <c r="AQ512" i="84"/>
  <c r="AJ512" i="84"/>
  <c r="AI512" i="84"/>
  <c r="AB512" i="84"/>
  <c r="AA512" i="84"/>
  <c r="T512" i="84"/>
  <c r="S512" i="84"/>
  <c r="L512" i="84"/>
  <c r="K512" i="84"/>
  <c r="AR511" i="84"/>
  <c r="AQ511" i="84"/>
  <c r="AJ511" i="84"/>
  <c r="AI511" i="84"/>
  <c r="AB511" i="84"/>
  <c r="AA511" i="84"/>
  <c r="T511" i="84"/>
  <c r="S511" i="84"/>
  <c r="L511" i="84"/>
  <c r="K511" i="84"/>
  <c r="AR510" i="84"/>
  <c r="AQ510" i="84"/>
  <c r="AJ510" i="84"/>
  <c r="AI510" i="84"/>
  <c r="AB510" i="84"/>
  <c r="AA510" i="84"/>
  <c r="T510" i="84"/>
  <c r="S510" i="84"/>
  <c r="L510" i="84"/>
  <c r="K510" i="84"/>
  <c r="AR509" i="84"/>
  <c r="AQ509" i="84"/>
  <c r="AJ509" i="84"/>
  <c r="AI509" i="84"/>
  <c r="AB509" i="84"/>
  <c r="AA509" i="84"/>
  <c r="T509" i="84"/>
  <c r="S509" i="84"/>
  <c r="L509" i="84"/>
  <c r="K509" i="84"/>
  <c r="AR508" i="84"/>
  <c r="AQ508" i="84"/>
  <c r="AJ508" i="84"/>
  <c r="AI508" i="84"/>
  <c r="AB508" i="84"/>
  <c r="AA508" i="84"/>
  <c r="T508" i="84"/>
  <c r="S508" i="84"/>
  <c r="L508" i="84"/>
  <c r="K508" i="84"/>
  <c r="AR507" i="84"/>
  <c r="AQ507" i="84"/>
  <c r="AJ507" i="84"/>
  <c r="AI507" i="84"/>
  <c r="AB507" i="84"/>
  <c r="AA507" i="84"/>
  <c r="T507" i="84"/>
  <c r="S507" i="84"/>
  <c r="L507" i="84"/>
  <c r="K507" i="84"/>
  <c r="AR506" i="84"/>
  <c r="AQ506" i="84"/>
  <c r="AJ506" i="84"/>
  <c r="AI506" i="84"/>
  <c r="AB506" i="84"/>
  <c r="AA506" i="84"/>
  <c r="T506" i="84"/>
  <c r="S506" i="84"/>
  <c r="L506" i="84"/>
  <c r="K506" i="84"/>
  <c r="AR505" i="84"/>
  <c r="AQ505" i="84"/>
  <c r="AJ505" i="84"/>
  <c r="AI505" i="84"/>
  <c r="AB505" i="84"/>
  <c r="AA505" i="84"/>
  <c r="T505" i="84"/>
  <c r="S505" i="84"/>
  <c r="L505" i="84"/>
  <c r="K505" i="84"/>
  <c r="AR504" i="84"/>
  <c r="AQ504" i="84"/>
  <c r="AJ504" i="84"/>
  <c r="AI504" i="84"/>
  <c r="AB504" i="84"/>
  <c r="AA504" i="84"/>
  <c r="T504" i="84"/>
  <c r="S504" i="84"/>
  <c r="L504" i="84"/>
  <c r="K504" i="84"/>
  <c r="AR503" i="84"/>
  <c r="AQ503" i="84"/>
  <c r="AJ503" i="84"/>
  <c r="AI503" i="84"/>
  <c r="AB503" i="84"/>
  <c r="AA503" i="84"/>
  <c r="T503" i="84"/>
  <c r="S503" i="84"/>
  <c r="L503" i="84"/>
  <c r="K503" i="84"/>
  <c r="AR502" i="84"/>
  <c r="AQ502" i="84"/>
  <c r="AJ502" i="84"/>
  <c r="AI502" i="84"/>
  <c r="AB502" i="84"/>
  <c r="AA502" i="84"/>
  <c r="T502" i="84"/>
  <c r="S502" i="84"/>
  <c r="L502" i="84"/>
  <c r="K502" i="84"/>
  <c r="AR501" i="84"/>
  <c r="AQ501" i="84"/>
  <c r="AJ501" i="84"/>
  <c r="AI501" i="84"/>
  <c r="AB501" i="84"/>
  <c r="AA501" i="84"/>
  <c r="T501" i="84"/>
  <c r="S501" i="84"/>
  <c r="L501" i="84"/>
  <c r="K501" i="84"/>
  <c r="AR500" i="84"/>
  <c r="AQ500" i="84"/>
  <c r="AJ500" i="84"/>
  <c r="AI500" i="84"/>
  <c r="AB500" i="84"/>
  <c r="AA500" i="84"/>
  <c r="T500" i="84"/>
  <c r="S500" i="84"/>
  <c r="L500" i="84"/>
  <c r="K500" i="84"/>
  <c r="AR499" i="84"/>
  <c r="AQ499" i="84"/>
  <c r="AJ499" i="84"/>
  <c r="AI499" i="84"/>
  <c r="AB499" i="84"/>
  <c r="AA499" i="84"/>
  <c r="T499" i="84"/>
  <c r="S499" i="84"/>
  <c r="L499" i="84"/>
  <c r="K499" i="84"/>
  <c r="AR498" i="84"/>
  <c r="AQ498" i="84"/>
  <c r="AJ498" i="84"/>
  <c r="AI498" i="84"/>
  <c r="AB498" i="84"/>
  <c r="AA498" i="84"/>
  <c r="T498" i="84"/>
  <c r="S498" i="84"/>
  <c r="L498" i="84"/>
  <c r="K498" i="84"/>
  <c r="AR497" i="84"/>
  <c r="AQ497" i="84"/>
  <c r="AJ497" i="84"/>
  <c r="AI497" i="84"/>
  <c r="AB497" i="84"/>
  <c r="AA497" i="84"/>
  <c r="T497" i="84"/>
  <c r="S497" i="84"/>
  <c r="L497" i="84"/>
  <c r="K497" i="84"/>
  <c r="AR496" i="84"/>
  <c r="AQ496" i="84"/>
  <c r="AJ496" i="84"/>
  <c r="AI496" i="84"/>
  <c r="AB496" i="84"/>
  <c r="AA496" i="84"/>
  <c r="T496" i="84"/>
  <c r="S496" i="84"/>
  <c r="L496" i="84"/>
  <c r="K496" i="84"/>
  <c r="AR495" i="84"/>
  <c r="AQ495" i="84"/>
  <c r="AJ495" i="84"/>
  <c r="AI495" i="84"/>
  <c r="AB495" i="84"/>
  <c r="AA495" i="84"/>
  <c r="T495" i="84"/>
  <c r="S495" i="84"/>
  <c r="L495" i="84"/>
  <c r="K495" i="84"/>
  <c r="AR494" i="84"/>
  <c r="AQ494" i="84"/>
  <c r="AJ494" i="84"/>
  <c r="AI494" i="84"/>
  <c r="AB494" i="84"/>
  <c r="AA494" i="84"/>
  <c r="T494" i="84"/>
  <c r="S494" i="84"/>
  <c r="L494" i="84"/>
  <c r="K494" i="84"/>
  <c r="AR493" i="84"/>
  <c r="AQ493" i="84"/>
  <c r="AJ493" i="84"/>
  <c r="AI493" i="84"/>
  <c r="AB493" i="84"/>
  <c r="AA493" i="84"/>
  <c r="T493" i="84"/>
  <c r="S493" i="84"/>
  <c r="L493" i="84"/>
  <c r="K493" i="84"/>
  <c r="AR492" i="84"/>
  <c r="AQ492" i="84"/>
  <c r="AJ492" i="84"/>
  <c r="AI492" i="84"/>
  <c r="AB492" i="84"/>
  <c r="AA492" i="84"/>
  <c r="T492" i="84"/>
  <c r="S492" i="84"/>
  <c r="L492" i="84"/>
  <c r="K492" i="84"/>
  <c r="AR491" i="84"/>
  <c r="AQ491" i="84"/>
  <c r="AJ491" i="84"/>
  <c r="AI491" i="84"/>
  <c r="AB491" i="84"/>
  <c r="AA491" i="84"/>
  <c r="T491" i="84"/>
  <c r="S491" i="84"/>
  <c r="L491" i="84"/>
  <c r="K491" i="84"/>
  <c r="AR490" i="84"/>
  <c r="AQ490" i="84"/>
  <c r="AJ490" i="84"/>
  <c r="AI490" i="84"/>
  <c r="AB490" i="84"/>
  <c r="AA490" i="84"/>
  <c r="T490" i="84"/>
  <c r="S490" i="84"/>
  <c r="L490" i="84"/>
  <c r="K490" i="84"/>
  <c r="AR489" i="84"/>
  <c r="AQ489" i="84"/>
  <c r="AJ489" i="84"/>
  <c r="AI489" i="84"/>
  <c r="AB489" i="84"/>
  <c r="AA489" i="84"/>
  <c r="T489" i="84"/>
  <c r="S489" i="84"/>
  <c r="L489" i="84"/>
  <c r="K489" i="84"/>
  <c r="AR488" i="84"/>
  <c r="AQ488" i="84"/>
  <c r="AJ488" i="84"/>
  <c r="AI488" i="84"/>
  <c r="AB488" i="84"/>
  <c r="AA488" i="84"/>
  <c r="T488" i="84"/>
  <c r="S488" i="84"/>
  <c r="L488" i="84"/>
  <c r="K488" i="84"/>
  <c r="AR487" i="84"/>
  <c r="AQ487" i="84"/>
  <c r="AJ487" i="84"/>
  <c r="AI487" i="84"/>
  <c r="AB487" i="84"/>
  <c r="AA487" i="84"/>
  <c r="T487" i="84"/>
  <c r="S487" i="84"/>
  <c r="L487" i="84"/>
  <c r="K487" i="84"/>
  <c r="AR486" i="84"/>
  <c r="AQ486" i="84"/>
  <c r="AJ486" i="84"/>
  <c r="AI486" i="84"/>
  <c r="AB486" i="84"/>
  <c r="AA486" i="84"/>
  <c r="T486" i="84"/>
  <c r="S486" i="84"/>
  <c r="L486" i="84"/>
  <c r="K486" i="84"/>
  <c r="AR485" i="84"/>
  <c r="AQ485" i="84"/>
  <c r="AJ485" i="84"/>
  <c r="AI485" i="84"/>
  <c r="AB485" i="84"/>
  <c r="AA485" i="84"/>
  <c r="T485" i="84"/>
  <c r="S485" i="84"/>
  <c r="L485" i="84"/>
  <c r="K485" i="84"/>
  <c r="AR484" i="84"/>
  <c r="AQ484" i="84"/>
  <c r="AJ484" i="84"/>
  <c r="AI484" i="84"/>
  <c r="AB484" i="84"/>
  <c r="AA484" i="84"/>
  <c r="T484" i="84"/>
  <c r="S484" i="84"/>
  <c r="L484" i="84"/>
  <c r="K484" i="84"/>
  <c r="AR483" i="84"/>
  <c r="AQ483" i="84"/>
  <c r="AJ483" i="84"/>
  <c r="AI483" i="84"/>
  <c r="AB483" i="84"/>
  <c r="AA483" i="84"/>
  <c r="T483" i="84"/>
  <c r="S483" i="84"/>
  <c r="L483" i="84"/>
  <c r="K483" i="84"/>
  <c r="AR482" i="84"/>
  <c r="AQ482" i="84"/>
  <c r="AJ482" i="84"/>
  <c r="AI482" i="84"/>
  <c r="AB482" i="84"/>
  <c r="AA482" i="84"/>
  <c r="T482" i="84"/>
  <c r="S482" i="84"/>
  <c r="L482" i="84"/>
  <c r="K482" i="84"/>
  <c r="AR481" i="84"/>
  <c r="AQ481" i="84"/>
  <c r="AJ481" i="84"/>
  <c r="AI481" i="84"/>
  <c r="AB481" i="84"/>
  <c r="AA481" i="84"/>
  <c r="T481" i="84"/>
  <c r="S481" i="84"/>
  <c r="L481" i="84"/>
  <c r="K481" i="84"/>
  <c r="AR480" i="84"/>
  <c r="AQ480" i="84"/>
  <c r="AJ480" i="84"/>
  <c r="AI480" i="84"/>
  <c r="AB480" i="84"/>
  <c r="AA480" i="84"/>
  <c r="T480" i="84"/>
  <c r="S480" i="84"/>
  <c r="L480" i="84"/>
  <c r="K480" i="84"/>
  <c r="AR479" i="84"/>
  <c r="AQ479" i="84"/>
  <c r="AJ479" i="84"/>
  <c r="AI479" i="84"/>
  <c r="AB479" i="84"/>
  <c r="AA479" i="84"/>
  <c r="T479" i="84"/>
  <c r="S479" i="84"/>
  <c r="L479" i="84"/>
  <c r="K479" i="84"/>
  <c r="AR478" i="84"/>
  <c r="AQ478" i="84"/>
  <c r="AJ478" i="84"/>
  <c r="AI478" i="84"/>
  <c r="AB478" i="84"/>
  <c r="AA478" i="84"/>
  <c r="T478" i="84"/>
  <c r="S478" i="84"/>
  <c r="L478" i="84"/>
  <c r="K478" i="84"/>
  <c r="AR477" i="84"/>
  <c r="AQ477" i="84"/>
  <c r="AJ477" i="84"/>
  <c r="AI477" i="84"/>
  <c r="AB477" i="84"/>
  <c r="AA477" i="84"/>
  <c r="T477" i="84"/>
  <c r="S477" i="84"/>
  <c r="L477" i="84"/>
  <c r="K477" i="84"/>
  <c r="AR476" i="84"/>
  <c r="AQ476" i="84"/>
  <c r="AJ476" i="84"/>
  <c r="AI476" i="84"/>
  <c r="AB476" i="84"/>
  <c r="AA476" i="84"/>
  <c r="T476" i="84"/>
  <c r="S476" i="84"/>
  <c r="L476" i="84"/>
  <c r="K476" i="84"/>
  <c r="AR475" i="84"/>
  <c r="AQ475" i="84"/>
  <c r="AJ475" i="84"/>
  <c r="AI475" i="84"/>
  <c r="AB475" i="84"/>
  <c r="AA475" i="84"/>
  <c r="T475" i="84"/>
  <c r="S475" i="84"/>
  <c r="L475" i="84"/>
  <c r="K475" i="84"/>
  <c r="AR474" i="84"/>
  <c r="AQ474" i="84"/>
  <c r="AJ474" i="84"/>
  <c r="AI474" i="84"/>
  <c r="AB474" i="84"/>
  <c r="AA474" i="84"/>
  <c r="T474" i="84"/>
  <c r="S474" i="84"/>
  <c r="L474" i="84"/>
  <c r="K474" i="84"/>
  <c r="AR473" i="84"/>
  <c r="AQ473" i="84"/>
  <c r="AJ473" i="84"/>
  <c r="AI473" i="84"/>
  <c r="AB473" i="84"/>
  <c r="AA473" i="84"/>
  <c r="T473" i="84"/>
  <c r="S473" i="84"/>
  <c r="L473" i="84"/>
  <c r="K473" i="84"/>
  <c r="AR472" i="84"/>
  <c r="AQ472" i="84"/>
  <c r="AJ472" i="84"/>
  <c r="AI472" i="84"/>
  <c r="AB472" i="84"/>
  <c r="AA472" i="84"/>
  <c r="T472" i="84"/>
  <c r="S472" i="84"/>
  <c r="L472" i="84"/>
  <c r="K472" i="84"/>
  <c r="AR471" i="84"/>
  <c r="AQ471" i="84"/>
  <c r="AJ471" i="84"/>
  <c r="AI471" i="84"/>
  <c r="AB471" i="84"/>
  <c r="AA471" i="84"/>
  <c r="T471" i="84"/>
  <c r="S471" i="84"/>
  <c r="L471" i="84"/>
  <c r="K471" i="84"/>
  <c r="AR470" i="84"/>
  <c r="AQ470" i="84"/>
  <c r="AJ470" i="84"/>
  <c r="AI470" i="84"/>
  <c r="AB470" i="84"/>
  <c r="AA470" i="84"/>
  <c r="T470" i="84"/>
  <c r="S470" i="84"/>
  <c r="L470" i="84"/>
  <c r="K470" i="84"/>
  <c r="AR469" i="84"/>
  <c r="AQ469" i="84"/>
  <c r="AJ469" i="84"/>
  <c r="AI469" i="84"/>
  <c r="AB469" i="84"/>
  <c r="AA469" i="84"/>
  <c r="T469" i="84"/>
  <c r="S469" i="84"/>
  <c r="L469" i="84"/>
  <c r="K469" i="84"/>
  <c r="AR468" i="84"/>
  <c r="AQ468" i="84"/>
  <c r="AJ468" i="84"/>
  <c r="AI468" i="84"/>
  <c r="AB468" i="84"/>
  <c r="AA468" i="84"/>
  <c r="T468" i="84"/>
  <c r="S468" i="84"/>
  <c r="L468" i="84"/>
  <c r="K468" i="84"/>
  <c r="AR467" i="84"/>
  <c r="AQ467" i="84"/>
  <c r="AJ467" i="84"/>
  <c r="AI467" i="84"/>
  <c r="AB467" i="84"/>
  <c r="AA467" i="84"/>
  <c r="T467" i="84"/>
  <c r="S467" i="84"/>
  <c r="L467" i="84"/>
  <c r="K467" i="84"/>
  <c r="AR466" i="84"/>
  <c r="AQ466" i="84"/>
  <c r="AJ466" i="84"/>
  <c r="AI466" i="84"/>
  <c r="AB466" i="84"/>
  <c r="AA466" i="84"/>
  <c r="T466" i="84"/>
  <c r="S466" i="84"/>
  <c r="L466" i="84"/>
  <c r="K466" i="84"/>
  <c r="AR465" i="84"/>
  <c r="AQ465" i="84"/>
  <c r="AJ465" i="84"/>
  <c r="AI465" i="84"/>
  <c r="AB465" i="84"/>
  <c r="AA465" i="84"/>
  <c r="T465" i="84"/>
  <c r="S465" i="84"/>
  <c r="L465" i="84"/>
  <c r="K465" i="84"/>
  <c r="AR464" i="84"/>
  <c r="AQ464" i="84"/>
  <c r="AJ464" i="84"/>
  <c r="AI464" i="84"/>
  <c r="AB464" i="84"/>
  <c r="AA464" i="84"/>
  <c r="T464" i="84"/>
  <c r="S464" i="84"/>
  <c r="L464" i="84"/>
  <c r="K464" i="84"/>
  <c r="AR463" i="84"/>
  <c r="AQ463" i="84"/>
  <c r="AJ463" i="84"/>
  <c r="AI463" i="84"/>
  <c r="AB463" i="84"/>
  <c r="AA463" i="84"/>
  <c r="T463" i="84"/>
  <c r="S463" i="84"/>
  <c r="L463" i="84"/>
  <c r="K463" i="84"/>
  <c r="AR462" i="84"/>
  <c r="AQ462" i="84"/>
  <c r="AJ462" i="84"/>
  <c r="AI462" i="84"/>
  <c r="AB462" i="84"/>
  <c r="AA462" i="84"/>
  <c r="T462" i="84"/>
  <c r="S462" i="84"/>
  <c r="L462" i="84"/>
  <c r="K462" i="84"/>
  <c r="AR461" i="84"/>
  <c r="AQ461" i="84"/>
  <c r="AJ461" i="84"/>
  <c r="AI461" i="84"/>
  <c r="AB461" i="84"/>
  <c r="AA461" i="84"/>
  <c r="T461" i="84"/>
  <c r="S461" i="84"/>
  <c r="L461" i="84"/>
  <c r="K461" i="84"/>
  <c r="AR460" i="84"/>
  <c r="AQ460" i="84"/>
  <c r="AJ460" i="84"/>
  <c r="AI460" i="84"/>
  <c r="AB460" i="84"/>
  <c r="AA460" i="84"/>
  <c r="T460" i="84"/>
  <c r="S460" i="84"/>
  <c r="L460" i="84"/>
  <c r="K460" i="84"/>
  <c r="AR459" i="84"/>
  <c r="AQ459" i="84"/>
  <c r="AJ459" i="84"/>
  <c r="AI459" i="84"/>
  <c r="AB459" i="84"/>
  <c r="AA459" i="84"/>
  <c r="T459" i="84"/>
  <c r="S459" i="84"/>
  <c r="L459" i="84"/>
  <c r="K459" i="84"/>
  <c r="AR458" i="84"/>
  <c r="AQ458" i="84"/>
  <c r="AJ458" i="84"/>
  <c r="AI458" i="84"/>
  <c r="AB458" i="84"/>
  <c r="AA458" i="84"/>
  <c r="T458" i="84"/>
  <c r="S458" i="84"/>
  <c r="L458" i="84"/>
  <c r="K458" i="84"/>
  <c r="AR457" i="84"/>
  <c r="AQ457" i="84"/>
  <c r="AJ457" i="84"/>
  <c r="AI457" i="84"/>
  <c r="AB457" i="84"/>
  <c r="AA457" i="84"/>
  <c r="T457" i="84"/>
  <c r="S457" i="84"/>
  <c r="L457" i="84"/>
  <c r="K457" i="84"/>
  <c r="AR456" i="84"/>
  <c r="AQ456" i="84"/>
  <c r="AJ456" i="84"/>
  <c r="AI456" i="84"/>
  <c r="AB456" i="84"/>
  <c r="AA456" i="84"/>
  <c r="T456" i="84"/>
  <c r="S456" i="84"/>
  <c r="L456" i="84"/>
  <c r="K456" i="84"/>
  <c r="AR455" i="84"/>
  <c r="AQ455" i="84"/>
  <c r="AJ455" i="84"/>
  <c r="AI455" i="84"/>
  <c r="AB455" i="84"/>
  <c r="AA455" i="84"/>
  <c r="T455" i="84"/>
  <c r="S455" i="84"/>
  <c r="L455" i="84"/>
  <c r="K455" i="84"/>
  <c r="AR454" i="84"/>
  <c r="AQ454" i="84"/>
  <c r="AJ454" i="84"/>
  <c r="AI454" i="84"/>
  <c r="AB454" i="84"/>
  <c r="AA454" i="84"/>
  <c r="T454" i="84"/>
  <c r="S454" i="84"/>
  <c r="L454" i="84"/>
  <c r="K454" i="84"/>
  <c r="AR453" i="84"/>
  <c r="AQ453" i="84"/>
  <c r="AJ453" i="84"/>
  <c r="AI453" i="84"/>
  <c r="AB453" i="84"/>
  <c r="AA453" i="84"/>
  <c r="T453" i="84"/>
  <c r="S453" i="84"/>
  <c r="L453" i="84"/>
  <c r="K453" i="84"/>
  <c r="AR452" i="84"/>
  <c r="AQ452" i="84"/>
  <c r="AJ452" i="84"/>
  <c r="AI452" i="84"/>
  <c r="AB452" i="84"/>
  <c r="AA452" i="84"/>
  <c r="T452" i="84"/>
  <c r="S452" i="84"/>
  <c r="L452" i="84"/>
  <c r="K452" i="84"/>
  <c r="AR451" i="84"/>
  <c r="AQ451" i="84"/>
  <c r="AJ451" i="84"/>
  <c r="AI451" i="84"/>
  <c r="AB451" i="84"/>
  <c r="AA451" i="84"/>
  <c r="T451" i="84"/>
  <c r="S451" i="84"/>
  <c r="L451" i="84"/>
  <c r="K451" i="84"/>
  <c r="AR450" i="84"/>
  <c r="AQ450" i="84"/>
  <c r="AJ450" i="84"/>
  <c r="AI450" i="84"/>
  <c r="AB450" i="84"/>
  <c r="AA450" i="84"/>
  <c r="T450" i="84"/>
  <c r="S450" i="84"/>
  <c r="L450" i="84"/>
  <c r="K450" i="84"/>
  <c r="AR449" i="84"/>
  <c r="AQ449" i="84"/>
  <c r="AJ449" i="84"/>
  <c r="AI449" i="84"/>
  <c r="AB449" i="84"/>
  <c r="AA449" i="84"/>
  <c r="T449" i="84"/>
  <c r="S449" i="84"/>
  <c r="L449" i="84"/>
  <c r="K449" i="84"/>
  <c r="AR448" i="84"/>
  <c r="AQ448" i="84"/>
  <c r="AJ448" i="84"/>
  <c r="AI448" i="84"/>
  <c r="AB448" i="84"/>
  <c r="AA448" i="84"/>
  <c r="T448" i="84"/>
  <c r="S448" i="84"/>
  <c r="L448" i="84"/>
  <c r="K448" i="84"/>
  <c r="AR447" i="84"/>
  <c r="AQ447" i="84"/>
  <c r="AJ447" i="84"/>
  <c r="AI447" i="84"/>
  <c r="AB447" i="84"/>
  <c r="AA447" i="84"/>
  <c r="T447" i="84"/>
  <c r="S447" i="84"/>
  <c r="L447" i="84"/>
  <c r="K447" i="84"/>
  <c r="AR446" i="84"/>
  <c r="AQ446" i="84"/>
  <c r="AJ446" i="84"/>
  <c r="AI446" i="84"/>
  <c r="AB446" i="84"/>
  <c r="AA446" i="84"/>
  <c r="T446" i="84"/>
  <c r="S446" i="84"/>
  <c r="L446" i="84"/>
  <c r="K446" i="84"/>
  <c r="AR445" i="84"/>
  <c r="AQ445" i="84"/>
  <c r="AJ445" i="84"/>
  <c r="AI445" i="84"/>
  <c r="AB445" i="84"/>
  <c r="AA445" i="84"/>
  <c r="T445" i="84"/>
  <c r="S445" i="84"/>
  <c r="L445" i="84"/>
  <c r="K445" i="84"/>
  <c r="AR444" i="84"/>
  <c r="AQ444" i="84"/>
  <c r="AJ444" i="84"/>
  <c r="AI444" i="84"/>
  <c r="AB444" i="84"/>
  <c r="AA444" i="84"/>
  <c r="T444" i="84"/>
  <c r="S444" i="84"/>
  <c r="L444" i="84"/>
  <c r="K444" i="84"/>
  <c r="AR443" i="84"/>
  <c r="AQ443" i="84"/>
  <c r="AJ443" i="84"/>
  <c r="AI443" i="84"/>
  <c r="AB443" i="84"/>
  <c r="AA443" i="84"/>
  <c r="T443" i="84"/>
  <c r="S443" i="84"/>
  <c r="L443" i="84"/>
  <c r="K443" i="84"/>
  <c r="AR442" i="84"/>
  <c r="AQ442" i="84"/>
  <c r="AJ442" i="84"/>
  <c r="AI442" i="84"/>
  <c r="AB442" i="84"/>
  <c r="AA442" i="84"/>
  <c r="T442" i="84"/>
  <c r="S442" i="84"/>
  <c r="L442" i="84"/>
  <c r="K442" i="84"/>
  <c r="AR441" i="84"/>
  <c r="AQ441" i="84"/>
  <c r="AJ441" i="84"/>
  <c r="AI441" i="84"/>
  <c r="AB441" i="84"/>
  <c r="AA441" i="84"/>
  <c r="T441" i="84"/>
  <c r="S441" i="84"/>
  <c r="L441" i="84"/>
  <c r="K441" i="84"/>
  <c r="AR440" i="84"/>
  <c r="AQ440" i="84"/>
  <c r="AJ440" i="84"/>
  <c r="AI440" i="84"/>
  <c r="AB440" i="84"/>
  <c r="AA440" i="84"/>
  <c r="T440" i="84"/>
  <c r="S440" i="84"/>
  <c r="L440" i="84"/>
  <c r="K440" i="84"/>
  <c r="AR439" i="84"/>
  <c r="AQ439" i="84"/>
  <c r="AJ439" i="84"/>
  <c r="AI439" i="84"/>
  <c r="AB439" i="84"/>
  <c r="AA439" i="84"/>
  <c r="T439" i="84"/>
  <c r="S439" i="84"/>
  <c r="L439" i="84"/>
  <c r="K439" i="84"/>
  <c r="AR438" i="84"/>
  <c r="AQ438" i="84"/>
  <c r="AJ438" i="84"/>
  <c r="AI438" i="84"/>
  <c r="AB438" i="84"/>
  <c r="AA438" i="84"/>
  <c r="T438" i="84"/>
  <c r="S438" i="84"/>
  <c r="L438" i="84"/>
  <c r="K438" i="84"/>
  <c r="AR437" i="84"/>
  <c r="AQ437" i="84"/>
  <c r="AJ437" i="84"/>
  <c r="AI437" i="84"/>
  <c r="AB437" i="84"/>
  <c r="AA437" i="84"/>
  <c r="T437" i="84"/>
  <c r="S437" i="84"/>
  <c r="L437" i="84"/>
  <c r="K437" i="84"/>
  <c r="AR436" i="84"/>
  <c r="AQ436" i="84"/>
  <c r="AJ436" i="84"/>
  <c r="AI436" i="84"/>
  <c r="AB436" i="84"/>
  <c r="AA436" i="84"/>
  <c r="T436" i="84"/>
  <c r="S436" i="84"/>
  <c r="L436" i="84"/>
  <c r="K436" i="84"/>
  <c r="AR435" i="84"/>
  <c r="AQ435" i="84"/>
  <c r="AJ435" i="84"/>
  <c r="AI435" i="84"/>
  <c r="AB435" i="84"/>
  <c r="AA435" i="84"/>
  <c r="T435" i="84"/>
  <c r="S435" i="84"/>
  <c r="L435" i="84"/>
  <c r="K435" i="84"/>
  <c r="AR434" i="84"/>
  <c r="AQ434" i="84"/>
  <c r="AJ434" i="84"/>
  <c r="AI434" i="84"/>
  <c r="AB434" i="84"/>
  <c r="AA434" i="84"/>
  <c r="T434" i="84"/>
  <c r="S434" i="84"/>
  <c r="L434" i="84"/>
  <c r="K434" i="84"/>
  <c r="AR433" i="84"/>
  <c r="AQ433" i="84"/>
  <c r="AJ433" i="84"/>
  <c r="AI433" i="84"/>
  <c r="AB433" i="84"/>
  <c r="AA433" i="84"/>
  <c r="T433" i="84"/>
  <c r="S433" i="84"/>
  <c r="L433" i="84"/>
  <c r="K433" i="84"/>
  <c r="AR432" i="84"/>
  <c r="AQ432" i="84"/>
  <c r="AJ432" i="84"/>
  <c r="AI432" i="84"/>
  <c r="AB432" i="84"/>
  <c r="AA432" i="84"/>
  <c r="T432" i="84"/>
  <c r="S432" i="84"/>
  <c r="L432" i="84"/>
  <c r="K432" i="84"/>
  <c r="AR431" i="84"/>
  <c r="AQ431" i="84"/>
  <c r="AJ431" i="84"/>
  <c r="AI431" i="84"/>
  <c r="AB431" i="84"/>
  <c r="AA431" i="84"/>
  <c r="T431" i="84"/>
  <c r="S431" i="84"/>
  <c r="L431" i="84"/>
  <c r="K431" i="84"/>
  <c r="AR430" i="84"/>
  <c r="AQ430" i="84"/>
  <c r="AJ430" i="84"/>
  <c r="AI430" i="84"/>
  <c r="AB430" i="84"/>
  <c r="AA430" i="84"/>
  <c r="T430" i="84"/>
  <c r="S430" i="84"/>
  <c r="L430" i="84"/>
  <c r="K430" i="84"/>
  <c r="AR429" i="84"/>
  <c r="AQ429" i="84"/>
  <c r="AJ429" i="84"/>
  <c r="AI429" i="84"/>
  <c r="AB429" i="84"/>
  <c r="AA429" i="84"/>
  <c r="T429" i="84"/>
  <c r="S429" i="84"/>
  <c r="L429" i="84"/>
  <c r="K429" i="84"/>
  <c r="AR428" i="84"/>
  <c r="AQ428" i="84"/>
  <c r="AJ428" i="84"/>
  <c r="AI428" i="84"/>
  <c r="AB428" i="84"/>
  <c r="AA428" i="84"/>
  <c r="T428" i="84"/>
  <c r="S428" i="84"/>
  <c r="L428" i="84"/>
  <c r="K428" i="84"/>
  <c r="AR427" i="84"/>
  <c r="AQ427" i="84"/>
  <c r="AJ427" i="84"/>
  <c r="AI427" i="84"/>
  <c r="AB427" i="84"/>
  <c r="AA427" i="84"/>
  <c r="T427" i="84"/>
  <c r="S427" i="84"/>
  <c r="L427" i="84"/>
  <c r="K427" i="84"/>
  <c r="AR426" i="84"/>
  <c r="AQ426" i="84"/>
  <c r="AJ426" i="84"/>
  <c r="AI426" i="84"/>
  <c r="AB426" i="84"/>
  <c r="AA426" i="84"/>
  <c r="T426" i="84"/>
  <c r="S426" i="84"/>
  <c r="L426" i="84"/>
  <c r="K426" i="84"/>
  <c r="AR425" i="84"/>
  <c r="AQ425" i="84"/>
  <c r="AJ425" i="84"/>
  <c r="AI425" i="84"/>
  <c r="AB425" i="84"/>
  <c r="AA425" i="84"/>
  <c r="T425" i="84"/>
  <c r="S425" i="84"/>
  <c r="L425" i="84"/>
  <c r="K425" i="84"/>
  <c r="AR424" i="84"/>
  <c r="AQ424" i="84"/>
  <c r="AJ424" i="84"/>
  <c r="AI424" i="84"/>
  <c r="AB424" i="84"/>
  <c r="AA424" i="84"/>
  <c r="T424" i="84"/>
  <c r="S424" i="84"/>
  <c r="L424" i="84"/>
  <c r="K424" i="84"/>
  <c r="AR423" i="84"/>
  <c r="AQ423" i="84"/>
  <c r="AJ423" i="84"/>
  <c r="AI423" i="84"/>
  <c r="AB423" i="84"/>
  <c r="AA423" i="84"/>
  <c r="T423" i="84"/>
  <c r="S423" i="84"/>
  <c r="L423" i="84"/>
  <c r="K423" i="84"/>
  <c r="AR422" i="84"/>
  <c r="AQ422" i="84"/>
  <c r="AJ422" i="84"/>
  <c r="AI422" i="84"/>
  <c r="AB422" i="84"/>
  <c r="AA422" i="84"/>
  <c r="T422" i="84"/>
  <c r="S422" i="84"/>
  <c r="L422" i="84"/>
  <c r="K422" i="84"/>
  <c r="AR421" i="84"/>
  <c r="AQ421" i="84"/>
  <c r="AJ421" i="84"/>
  <c r="AI421" i="84"/>
  <c r="AB421" i="84"/>
  <c r="AA421" i="84"/>
  <c r="T421" i="84"/>
  <c r="S421" i="84"/>
  <c r="L421" i="84"/>
  <c r="K421" i="84"/>
  <c r="AR420" i="84"/>
  <c r="AQ420" i="84"/>
  <c r="AJ420" i="84"/>
  <c r="AI420" i="84"/>
  <c r="AB420" i="84"/>
  <c r="AA420" i="84"/>
  <c r="T420" i="84"/>
  <c r="S420" i="84"/>
  <c r="L420" i="84"/>
  <c r="K420" i="84"/>
  <c r="AR419" i="84"/>
  <c r="AQ419" i="84"/>
  <c r="AJ419" i="84"/>
  <c r="AI419" i="84"/>
  <c r="AB419" i="84"/>
  <c r="AA419" i="84"/>
  <c r="T419" i="84"/>
  <c r="S419" i="84"/>
  <c r="L419" i="84"/>
  <c r="K419" i="84"/>
  <c r="AR418" i="84"/>
  <c r="AQ418" i="84"/>
  <c r="AJ418" i="84"/>
  <c r="AI418" i="84"/>
  <c r="AB418" i="84"/>
  <c r="AA418" i="84"/>
  <c r="T418" i="84"/>
  <c r="S418" i="84"/>
  <c r="L418" i="84"/>
  <c r="K418" i="84"/>
  <c r="AR417" i="84"/>
  <c r="AQ417" i="84"/>
  <c r="AJ417" i="84"/>
  <c r="AI417" i="84"/>
  <c r="AB417" i="84"/>
  <c r="AA417" i="84"/>
  <c r="T417" i="84"/>
  <c r="S417" i="84"/>
  <c r="L417" i="84"/>
  <c r="K417" i="84"/>
  <c r="AR416" i="84"/>
  <c r="AQ416" i="84"/>
  <c r="AJ416" i="84"/>
  <c r="AI416" i="84"/>
  <c r="AB416" i="84"/>
  <c r="AA416" i="84"/>
  <c r="T416" i="84"/>
  <c r="S416" i="84"/>
  <c r="L416" i="84"/>
  <c r="K416" i="84"/>
  <c r="AR415" i="84"/>
  <c r="AQ415" i="84"/>
  <c r="AJ415" i="84"/>
  <c r="AI415" i="84"/>
  <c r="AB415" i="84"/>
  <c r="AA415" i="84"/>
  <c r="T415" i="84"/>
  <c r="S415" i="84"/>
  <c r="L415" i="84"/>
  <c r="K415" i="84"/>
  <c r="AR414" i="84"/>
  <c r="AQ414" i="84"/>
  <c r="AJ414" i="84"/>
  <c r="AI414" i="84"/>
  <c r="AB414" i="84"/>
  <c r="AA414" i="84"/>
  <c r="T414" i="84"/>
  <c r="S414" i="84"/>
  <c r="L414" i="84"/>
  <c r="K414" i="84"/>
  <c r="AR413" i="84"/>
  <c r="AQ413" i="84"/>
  <c r="AJ413" i="84"/>
  <c r="AI413" i="84"/>
  <c r="AB413" i="84"/>
  <c r="AA413" i="84"/>
  <c r="T413" i="84"/>
  <c r="S413" i="84"/>
  <c r="L413" i="84"/>
  <c r="K413" i="84"/>
  <c r="AR412" i="84"/>
  <c r="AQ412" i="84"/>
  <c r="AJ412" i="84"/>
  <c r="AI412" i="84"/>
  <c r="AB412" i="84"/>
  <c r="AA412" i="84"/>
  <c r="T412" i="84"/>
  <c r="S412" i="84"/>
  <c r="L412" i="84"/>
  <c r="K412" i="84"/>
  <c r="AR411" i="84"/>
  <c r="AQ411" i="84"/>
  <c r="AJ411" i="84"/>
  <c r="AI411" i="84"/>
  <c r="AB411" i="84"/>
  <c r="AA411" i="84"/>
  <c r="T411" i="84"/>
  <c r="S411" i="84"/>
  <c r="L411" i="84"/>
  <c r="K411" i="84"/>
  <c r="AR410" i="84"/>
  <c r="AQ410" i="84"/>
  <c r="AJ410" i="84"/>
  <c r="AI410" i="84"/>
  <c r="AB410" i="84"/>
  <c r="AA410" i="84"/>
  <c r="T410" i="84"/>
  <c r="S410" i="84"/>
  <c r="L410" i="84"/>
  <c r="K410" i="84"/>
  <c r="AR409" i="84"/>
  <c r="AQ409" i="84"/>
  <c r="AJ409" i="84"/>
  <c r="AI409" i="84"/>
  <c r="AB409" i="84"/>
  <c r="AA409" i="84"/>
  <c r="T409" i="84"/>
  <c r="S409" i="84"/>
  <c r="L409" i="84"/>
  <c r="K409" i="84"/>
  <c r="AR408" i="84"/>
  <c r="AQ408" i="84"/>
  <c r="AJ408" i="84"/>
  <c r="AI408" i="84"/>
  <c r="AB408" i="84"/>
  <c r="AA408" i="84"/>
  <c r="T408" i="84"/>
  <c r="S408" i="84"/>
  <c r="L408" i="84"/>
  <c r="K408" i="84"/>
  <c r="AR407" i="84"/>
  <c r="AQ407" i="84"/>
  <c r="AJ407" i="84"/>
  <c r="AI407" i="84"/>
  <c r="AB407" i="84"/>
  <c r="AA407" i="84"/>
  <c r="T407" i="84"/>
  <c r="S407" i="84"/>
  <c r="L407" i="84"/>
  <c r="K407" i="84"/>
  <c r="AR406" i="84"/>
  <c r="AQ406" i="84"/>
  <c r="AJ406" i="84"/>
  <c r="AI406" i="84"/>
  <c r="AB406" i="84"/>
  <c r="AA406" i="84"/>
  <c r="T406" i="84"/>
  <c r="S406" i="84"/>
  <c r="L406" i="84"/>
  <c r="K406" i="84"/>
  <c r="AR405" i="84"/>
  <c r="AQ405" i="84"/>
  <c r="AJ405" i="84"/>
  <c r="AI405" i="84"/>
  <c r="AB405" i="84"/>
  <c r="AA405" i="84"/>
  <c r="T405" i="84"/>
  <c r="S405" i="84"/>
  <c r="L405" i="84"/>
  <c r="K405" i="84"/>
  <c r="AR404" i="84"/>
  <c r="AQ404" i="84"/>
  <c r="AJ404" i="84"/>
  <c r="AI404" i="84"/>
  <c r="AB404" i="84"/>
  <c r="AA404" i="84"/>
  <c r="T404" i="84"/>
  <c r="S404" i="84"/>
  <c r="L404" i="84"/>
  <c r="K404" i="84"/>
  <c r="AR403" i="84"/>
  <c r="AQ403" i="84"/>
  <c r="AJ403" i="84"/>
  <c r="AI403" i="84"/>
  <c r="AB403" i="84"/>
  <c r="AA403" i="84"/>
  <c r="T403" i="84"/>
  <c r="S403" i="84"/>
  <c r="L403" i="84"/>
  <c r="K403" i="84"/>
  <c r="AR402" i="84"/>
  <c r="AQ402" i="84"/>
  <c r="AJ402" i="84"/>
  <c r="AI402" i="84"/>
  <c r="AB402" i="84"/>
  <c r="AA402" i="84"/>
  <c r="T402" i="84"/>
  <c r="S402" i="84"/>
  <c r="L402" i="84"/>
  <c r="K402" i="84"/>
  <c r="AR401" i="84"/>
  <c r="AQ401" i="84"/>
  <c r="AJ401" i="84"/>
  <c r="AI401" i="84"/>
  <c r="AB401" i="84"/>
  <c r="AA401" i="84"/>
  <c r="T401" i="84"/>
  <c r="S401" i="84"/>
  <c r="L401" i="84"/>
  <c r="K401" i="84"/>
  <c r="AR400" i="84"/>
  <c r="AQ400" i="84"/>
  <c r="AJ400" i="84"/>
  <c r="AI400" i="84"/>
  <c r="AB400" i="84"/>
  <c r="AA400" i="84"/>
  <c r="T400" i="84"/>
  <c r="S400" i="84"/>
  <c r="L400" i="84"/>
  <c r="K400" i="84"/>
  <c r="AR399" i="84"/>
  <c r="AQ399" i="84"/>
  <c r="AJ399" i="84"/>
  <c r="AI399" i="84"/>
  <c r="AB399" i="84"/>
  <c r="AA399" i="84"/>
  <c r="T399" i="84"/>
  <c r="S399" i="84"/>
  <c r="L399" i="84"/>
  <c r="K399" i="84"/>
  <c r="AR398" i="84"/>
  <c r="AQ398" i="84"/>
  <c r="AJ398" i="84"/>
  <c r="AI398" i="84"/>
  <c r="AB398" i="84"/>
  <c r="AA398" i="84"/>
  <c r="T398" i="84"/>
  <c r="S398" i="84"/>
  <c r="L398" i="84"/>
  <c r="K398" i="84"/>
  <c r="AR397" i="84"/>
  <c r="AQ397" i="84"/>
  <c r="AJ397" i="84"/>
  <c r="AI397" i="84"/>
  <c r="AB397" i="84"/>
  <c r="AA397" i="84"/>
  <c r="T397" i="84"/>
  <c r="S397" i="84"/>
  <c r="L397" i="84"/>
  <c r="K397" i="84"/>
  <c r="AR396" i="84"/>
  <c r="AQ396" i="84"/>
  <c r="AJ396" i="84"/>
  <c r="AI396" i="84"/>
  <c r="AB396" i="84"/>
  <c r="AA396" i="84"/>
  <c r="T396" i="84"/>
  <c r="S396" i="84"/>
  <c r="L396" i="84"/>
  <c r="K396" i="84"/>
  <c r="AR395" i="84"/>
  <c r="AQ395" i="84"/>
  <c r="AJ395" i="84"/>
  <c r="AI395" i="84"/>
  <c r="AB395" i="84"/>
  <c r="AA395" i="84"/>
  <c r="T395" i="84"/>
  <c r="S395" i="84"/>
  <c r="L395" i="84"/>
  <c r="K395" i="84"/>
  <c r="AR394" i="84"/>
  <c r="AQ394" i="84"/>
  <c r="AJ394" i="84"/>
  <c r="AI394" i="84"/>
  <c r="AB394" i="84"/>
  <c r="AA394" i="84"/>
  <c r="T394" i="84"/>
  <c r="S394" i="84"/>
  <c r="L394" i="84"/>
  <c r="K394" i="84"/>
  <c r="AR393" i="84"/>
  <c r="AQ393" i="84"/>
  <c r="AJ393" i="84"/>
  <c r="AI393" i="84"/>
  <c r="AB393" i="84"/>
  <c r="AA393" i="84"/>
  <c r="T393" i="84"/>
  <c r="S393" i="84"/>
  <c r="L393" i="84"/>
  <c r="K393" i="84"/>
  <c r="AR392" i="84"/>
  <c r="AQ392" i="84"/>
  <c r="AJ392" i="84"/>
  <c r="AI392" i="84"/>
  <c r="AB392" i="84"/>
  <c r="AA392" i="84"/>
  <c r="T392" i="84"/>
  <c r="S392" i="84"/>
  <c r="L392" i="84"/>
  <c r="K392" i="84"/>
  <c r="AR391" i="84"/>
  <c r="AQ391" i="84"/>
  <c r="AJ391" i="84"/>
  <c r="AI391" i="84"/>
  <c r="AB391" i="84"/>
  <c r="AA391" i="84"/>
  <c r="T391" i="84"/>
  <c r="S391" i="84"/>
  <c r="L391" i="84"/>
  <c r="K391" i="84"/>
  <c r="AR390" i="84"/>
  <c r="AQ390" i="84"/>
  <c r="AJ390" i="84"/>
  <c r="AI390" i="84"/>
  <c r="AB390" i="84"/>
  <c r="AA390" i="84"/>
  <c r="T390" i="84"/>
  <c r="S390" i="84"/>
  <c r="L390" i="84"/>
  <c r="K390" i="84"/>
  <c r="AR389" i="84"/>
  <c r="AQ389" i="84"/>
  <c r="AJ389" i="84"/>
  <c r="AI389" i="84"/>
  <c r="AB389" i="84"/>
  <c r="AA389" i="84"/>
  <c r="T389" i="84"/>
  <c r="S389" i="84"/>
  <c r="L389" i="84"/>
  <c r="K389" i="84"/>
  <c r="AR388" i="84"/>
  <c r="AQ388" i="84"/>
  <c r="AJ388" i="84"/>
  <c r="AI388" i="84"/>
  <c r="AB388" i="84"/>
  <c r="AA388" i="84"/>
  <c r="T388" i="84"/>
  <c r="S388" i="84"/>
  <c r="L388" i="84"/>
  <c r="K388" i="84"/>
  <c r="AR387" i="84"/>
  <c r="AQ387" i="84"/>
  <c r="AJ387" i="84"/>
  <c r="AI387" i="84"/>
  <c r="AB387" i="84"/>
  <c r="AA387" i="84"/>
  <c r="T387" i="84"/>
  <c r="S387" i="84"/>
  <c r="L387" i="84"/>
  <c r="K387" i="84"/>
  <c r="AR386" i="84"/>
  <c r="AQ386" i="84"/>
  <c r="AJ386" i="84"/>
  <c r="AI386" i="84"/>
  <c r="AB386" i="84"/>
  <c r="AA386" i="84"/>
  <c r="T386" i="84"/>
  <c r="S386" i="84"/>
  <c r="L386" i="84"/>
  <c r="K386" i="84"/>
  <c r="AR385" i="84"/>
  <c r="AQ385" i="84"/>
  <c r="AJ385" i="84"/>
  <c r="AI385" i="84"/>
  <c r="AB385" i="84"/>
  <c r="AA385" i="84"/>
  <c r="T385" i="84"/>
  <c r="S385" i="84"/>
  <c r="L385" i="84"/>
  <c r="K385" i="84"/>
  <c r="AR384" i="84"/>
  <c r="AQ384" i="84"/>
  <c r="AJ384" i="84"/>
  <c r="AI384" i="84"/>
  <c r="AB384" i="84"/>
  <c r="AA384" i="84"/>
  <c r="T384" i="84"/>
  <c r="S384" i="84"/>
  <c r="L384" i="84"/>
  <c r="K384" i="84"/>
  <c r="AR383" i="84"/>
  <c r="AQ383" i="84"/>
  <c r="AJ383" i="84"/>
  <c r="AI383" i="84"/>
  <c r="AB383" i="84"/>
  <c r="AA383" i="84"/>
  <c r="T383" i="84"/>
  <c r="S383" i="84"/>
  <c r="L383" i="84"/>
  <c r="K383" i="84"/>
  <c r="AR382" i="84"/>
  <c r="AQ382" i="84"/>
  <c r="AJ382" i="84"/>
  <c r="AI382" i="84"/>
  <c r="AB382" i="84"/>
  <c r="AA382" i="84"/>
  <c r="T382" i="84"/>
  <c r="S382" i="84"/>
  <c r="L382" i="84"/>
  <c r="K382" i="84"/>
  <c r="AR381" i="84"/>
  <c r="AQ381" i="84"/>
  <c r="AJ381" i="84"/>
  <c r="AI381" i="84"/>
  <c r="AB381" i="84"/>
  <c r="AA381" i="84"/>
  <c r="T381" i="84"/>
  <c r="S381" i="84"/>
  <c r="L381" i="84"/>
  <c r="K381" i="84"/>
  <c r="AR380" i="84"/>
  <c r="AQ380" i="84"/>
  <c r="AJ380" i="84"/>
  <c r="AI380" i="84"/>
  <c r="AB380" i="84"/>
  <c r="AA380" i="84"/>
  <c r="T380" i="84"/>
  <c r="S380" i="84"/>
  <c r="L380" i="84"/>
  <c r="K380" i="84"/>
  <c r="AR379" i="84"/>
  <c r="AQ379" i="84"/>
  <c r="AJ379" i="84"/>
  <c r="AI379" i="84"/>
  <c r="AB379" i="84"/>
  <c r="AA379" i="84"/>
  <c r="T379" i="84"/>
  <c r="S379" i="84"/>
  <c r="L379" i="84"/>
  <c r="K379" i="84"/>
  <c r="AR378" i="84"/>
  <c r="AQ378" i="84"/>
  <c r="AJ378" i="84"/>
  <c r="AI378" i="84"/>
  <c r="AB378" i="84"/>
  <c r="AA378" i="84"/>
  <c r="T378" i="84"/>
  <c r="S378" i="84"/>
  <c r="L378" i="84"/>
  <c r="K378" i="84"/>
  <c r="AR377" i="84"/>
  <c r="AQ377" i="84"/>
  <c r="AJ377" i="84"/>
  <c r="AI377" i="84"/>
  <c r="AB377" i="84"/>
  <c r="AA377" i="84"/>
  <c r="T377" i="84"/>
  <c r="S377" i="84"/>
  <c r="L377" i="84"/>
  <c r="K377" i="84"/>
  <c r="AR376" i="84"/>
  <c r="AQ376" i="84"/>
  <c r="AJ376" i="84"/>
  <c r="AI376" i="84"/>
  <c r="AB376" i="84"/>
  <c r="AA376" i="84"/>
  <c r="T376" i="84"/>
  <c r="S376" i="84"/>
  <c r="L376" i="84"/>
  <c r="K376" i="84"/>
  <c r="AR375" i="84"/>
  <c r="AQ375" i="84"/>
  <c r="AJ375" i="84"/>
  <c r="AI375" i="84"/>
  <c r="AB375" i="84"/>
  <c r="AA375" i="84"/>
  <c r="T375" i="84"/>
  <c r="S375" i="84"/>
  <c r="L375" i="84"/>
  <c r="K375" i="84"/>
  <c r="AR374" i="84"/>
  <c r="AQ374" i="84"/>
  <c r="AJ374" i="84"/>
  <c r="AI374" i="84"/>
  <c r="AB374" i="84"/>
  <c r="AA374" i="84"/>
  <c r="T374" i="84"/>
  <c r="S374" i="84"/>
  <c r="L374" i="84"/>
  <c r="K374" i="84"/>
  <c r="AR373" i="84"/>
  <c r="AQ373" i="84"/>
  <c r="AJ373" i="84"/>
  <c r="AI373" i="84"/>
  <c r="AB373" i="84"/>
  <c r="AA373" i="84"/>
  <c r="T373" i="84"/>
  <c r="S373" i="84"/>
  <c r="L373" i="84"/>
  <c r="K373" i="84"/>
  <c r="AR372" i="84"/>
  <c r="AQ372" i="84"/>
  <c r="AJ372" i="84"/>
  <c r="AI372" i="84"/>
  <c r="AB372" i="84"/>
  <c r="AA372" i="84"/>
  <c r="T372" i="84"/>
  <c r="S372" i="84"/>
  <c r="L372" i="84"/>
  <c r="K372" i="84"/>
  <c r="AR371" i="84"/>
  <c r="AQ371" i="84"/>
  <c r="AJ371" i="84"/>
  <c r="AI371" i="84"/>
  <c r="AB371" i="84"/>
  <c r="AA371" i="84"/>
  <c r="T371" i="84"/>
  <c r="S371" i="84"/>
  <c r="L371" i="84"/>
  <c r="K371" i="84"/>
  <c r="AR370" i="84"/>
  <c r="AQ370" i="84"/>
  <c r="AJ370" i="84"/>
  <c r="AI370" i="84"/>
  <c r="AB370" i="84"/>
  <c r="AA370" i="84"/>
  <c r="T370" i="84"/>
  <c r="S370" i="84"/>
  <c r="L370" i="84"/>
  <c r="K370" i="84"/>
  <c r="AR369" i="84"/>
  <c r="AQ369" i="84"/>
  <c r="AJ369" i="84"/>
  <c r="AI369" i="84"/>
  <c r="AB369" i="84"/>
  <c r="AA369" i="84"/>
  <c r="T369" i="84"/>
  <c r="S369" i="84"/>
  <c r="L369" i="84"/>
  <c r="K369" i="84"/>
  <c r="AR368" i="84"/>
  <c r="AQ368" i="84"/>
  <c r="AJ368" i="84"/>
  <c r="AI368" i="84"/>
  <c r="AB368" i="84"/>
  <c r="AA368" i="84"/>
  <c r="T368" i="84"/>
  <c r="S368" i="84"/>
  <c r="L368" i="84"/>
  <c r="K368" i="84"/>
  <c r="AR367" i="84"/>
  <c r="AQ367" i="84"/>
  <c r="AJ367" i="84"/>
  <c r="AI367" i="84"/>
  <c r="AB367" i="84"/>
  <c r="AA367" i="84"/>
  <c r="T367" i="84"/>
  <c r="S367" i="84"/>
  <c r="L367" i="84"/>
  <c r="K367" i="84"/>
  <c r="AR366" i="84"/>
  <c r="AQ366" i="84"/>
  <c r="AJ366" i="84"/>
  <c r="AI366" i="84"/>
  <c r="AB366" i="84"/>
  <c r="AA366" i="84"/>
  <c r="T366" i="84"/>
  <c r="S366" i="84"/>
  <c r="L366" i="84"/>
  <c r="K366" i="84"/>
  <c r="AR365" i="84"/>
  <c r="AQ365" i="84"/>
  <c r="AJ365" i="84"/>
  <c r="AI365" i="84"/>
  <c r="AB365" i="84"/>
  <c r="AA365" i="84"/>
  <c r="T365" i="84"/>
  <c r="S365" i="84"/>
  <c r="L365" i="84"/>
  <c r="K365" i="84"/>
  <c r="AR364" i="84"/>
  <c r="AQ364" i="84"/>
  <c r="AJ364" i="84"/>
  <c r="AI364" i="84"/>
  <c r="AB364" i="84"/>
  <c r="AA364" i="84"/>
  <c r="T364" i="84"/>
  <c r="S364" i="84"/>
  <c r="L364" i="84"/>
  <c r="K364" i="84"/>
  <c r="AR363" i="84"/>
  <c r="AQ363" i="84"/>
  <c r="AJ363" i="84"/>
  <c r="AI363" i="84"/>
  <c r="AB363" i="84"/>
  <c r="AA363" i="84"/>
  <c r="T363" i="84"/>
  <c r="S363" i="84"/>
  <c r="L363" i="84"/>
  <c r="K363" i="84"/>
  <c r="AR362" i="84"/>
  <c r="AQ362" i="84"/>
  <c r="AJ362" i="84"/>
  <c r="AI362" i="84"/>
  <c r="AB362" i="84"/>
  <c r="AA362" i="84"/>
  <c r="T362" i="84"/>
  <c r="S362" i="84"/>
  <c r="L362" i="84"/>
  <c r="K362" i="84"/>
  <c r="AR361" i="84"/>
  <c r="AQ361" i="84"/>
  <c r="AJ361" i="84"/>
  <c r="AI361" i="84"/>
  <c r="AB361" i="84"/>
  <c r="AA361" i="84"/>
  <c r="T361" i="84"/>
  <c r="S361" i="84"/>
  <c r="L361" i="84"/>
  <c r="K361" i="84"/>
  <c r="AR360" i="84"/>
  <c r="AQ360" i="84"/>
  <c r="AJ360" i="84"/>
  <c r="AI360" i="84"/>
  <c r="AB360" i="84"/>
  <c r="AA360" i="84"/>
  <c r="T360" i="84"/>
  <c r="S360" i="84"/>
  <c r="L360" i="84"/>
  <c r="K360" i="84"/>
  <c r="AR359" i="84"/>
  <c r="AQ359" i="84"/>
  <c r="AJ359" i="84"/>
  <c r="AI359" i="84"/>
  <c r="AB359" i="84"/>
  <c r="AA359" i="84"/>
  <c r="T359" i="84"/>
  <c r="S359" i="84"/>
  <c r="L359" i="84"/>
  <c r="K359" i="84"/>
  <c r="AR358" i="84"/>
  <c r="AQ358" i="84"/>
  <c r="AJ358" i="84"/>
  <c r="AI358" i="84"/>
  <c r="AB358" i="84"/>
  <c r="AA358" i="84"/>
  <c r="T358" i="84"/>
  <c r="S358" i="84"/>
  <c r="L358" i="84"/>
  <c r="K358" i="84"/>
  <c r="AR357" i="84"/>
  <c r="AQ357" i="84"/>
  <c r="AJ357" i="84"/>
  <c r="AI357" i="84"/>
  <c r="AB357" i="84"/>
  <c r="AA357" i="84"/>
  <c r="T357" i="84"/>
  <c r="S357" i="84"/>
  <c r="L357" i="84"/>
  <c r="K357" i="84"/>
  <c r="AR356" i="84"/>
  <c r="AQ356" i="84"/>
  <c r="AJ356" i="84"/>
  <c r="AI356" i="84"/>
  <c r="AB356" i="84"/>
  <c r="AA356" i="84"/>
  <c r="T356" i="84"/>
  <c r="S356" i="84"/>
  <c r="L356" i="84"/>
  <c r="K356" i="84"/>
  <c r="AR355" i="84"/>
  <c r="AQ355" i="84"/>
  <c r="AJ355" i="84"/>
  <c r="AI355" i="84"/>
  <c r="AB355" i="84"/>
  <c r="AA355" i="84"/>
  <c r="T355" i="84"/>
  <c r="S355" i="84"/>
  <c r="L355" i="84"/>
  <c r="K355" i="84"/>
  <c r="AR354" i="84"/>
  <c r="AQ354" i="84"/>
  <c r="AJ354" i="84"/>
  <c r="AI354" i="84"/>
  <c r="AB354" i="84"/>
  <c r="AA354" i="84"/>
  <c r="T354" i="84"/>
  <c r="S354" i="84"/>
  <c r="L354" i="84"/>
  <c r="K354" i="84"/>
  <c r="AR353" i="84"/>
  <c r="AQ353" i="84"/>
  <c r="AJ353" i="84"/>
  <c r="AI353" i="84"/>
  <c r="AB353" i="84"/>
  <c r="AA353" i="84"/>
  <c r="T353" i="84"/>
  <c r="S353" i="84"/>
  <c r="L353" i="84"/>
  <c r="K353" i="84"/>
  <c r="AR352" i="84"/>
  <c r="AQ352" i="84"/>
  <c r="AJ352" i="84"/>
  <c r="AI352" i="84"/>
  <c r="AB352" i="84"/>
  <c r="AA352" i="84"/>
  <c r="T352" i="84"/>
  <c r="S352" i="84"/>
  <c r="L352" i="84"/>
  <c r="K352" i="84"/>
  <c r="AR351" i="84"/>
  <c r="AQ351" i="84"/>
  <c r="AJ351" i="84"/>
  <c r="AI351" i="84"/>
  <c r="AB351" i="84"/>
  <c r="AA351" i="84"/>
  <c r="T351" i="84"/>
  <c r="S351" i="84"/>
  <c r="L351" i="84"/>
  <c r="K351" i="84"/>
  <c r="AR350" i="84"/>
  <c r="AQ350" i="84"/>
  <c r="AJ350" i="84"/>
  <c r="AI350" i="84"/>
  <c r="AB350" i="84"/>
  <c r="AA350" i="84"/>
  <c r="T350" i="84"/>
  <c r="S350" i="84"/>
  <c r="L350" i="84"/>
  <c r="K350" i="84"/>
  <c r="AR349" i="84"/>
  <c r="AQ349" i="84"/>
  <c r="AJ349" i="84"/>
  <c r="AI349" i="84"/>
  <c r="AB349" i="84"/>
  <c r="AA349" i="84"/>
  <c r="T349" i="84"/>
  <c r="S349" i="84"/>
  <c r="L349" i="84"/>
  <c r="K349" i="84"/>
  <c r="AR348" i="84"/>
  <c r="AQ348" i="84"/>
  <c r="AJ348" i="84"/>
  <c r="AI348" i="84"/>
  <c r="AB348" i="84"/>
  <c r="AA348" i="84"/>
  <c r="T348" i="84"/>
  <c r="S348" i="84"/>
  <c r="L348" i="84"/>
  <c r="K348" i="84"/>
  <c r="AR347" i="84"/>
  <c r="AQ347" i="84"/>
  <c r="AJ347" i="84"/>
  <c r="AI347" i="84"/>
  <c r="AB347" i="84"/>
  <c r="AA347" i="84"/>
  <c r="T347" i="84"/>
  <c r="S347" i="84"/>
  <c r="L347" i="84"/>
  <c r="K347" i="84"/>
  <c r="AR346" i="84"/>
  <c r="AQ346" i="84"/>
  <c r="AJ346" i="84"/>
  <c r="AI346" i="84"/>
  <c r="AB346" i="84"/>
  <c r="AA346" i="84"/>
  <c r="T346" i="84"/>
  <c r="S346" i="84"/>
  <c r="L346" i="84"/>
  <c r="K346" i="84"/>
  <c r="AR345" i="84"/>
  <c r="AQ345" i="84"/>
  <c r="AJ345" i="84"/>
  <c r="AI345" i="84"/>
  <c r="AB345" i="84"/>
  <c r="AA345" i="84"/>
  <c r="T345" i="84"/>
  <c r="S345" i="84"/>
  <c r="L345" i="84"/>
  <c r="K345" i="84"/>
  <c r="AR344" i="84"/>
  <c r="AQ344" i="84"/>
  <c r="AJ344" i="84"/>
  <c r="AI344" i="84"/>
  <c r="AB344" i="84"/>
  <c r="AA344" i="84"/>
  <c r="T344" i="84"/>
  <c r="S344" i="84"/>
  <c r="L344" i="84"/>
  <c r="K344" i="84"/>
  <c r="AR343" i="84"/>
  <c r="AQ343" i="84"/>
  <c r="AJ343" i="84"/>
  <c r="AI343" i="84"/>
  <c r="AB343" i="84"/>
  <c r="AA343" i="84"/>
  <c r="T343" i="84"/>
  <c r="S343" i="84"/>
  <c r="L343" i="84"/>
  <c r="K343" i="84"/>
  <c r="AR342" i="84"/>
  <c r="AQ342" i="84"/>
  <c r="AJ342" i="84"/>
  <c r="AI342" i="84"/>
  <c r="AB342" i="84"/>
  <c r="AA342" i="84"/>
  <c r="T342" i="84"/>
  <c r="S342" i="84"/>
  <c r="L342" i="84"/>
  <c r="K342" i="84"/>
  <c r="AR341" i="84"/>
  <c r="AQ341" i="84"/>
  <c r="AJ341" i="84"/>
  <c r="AI341" i="84"/>
  <c r="AB341" i="84"/>
  <c r="AA341" i="84"/>
  <c r="T341" i="84"/>
  <c r="S341" i="84"/>
  <c r="L341" i="84"/>
  <c r="K341" i="84"/>
  <c r="AR340" i="84"/>
  <c r="AQ340" i="84"/>
  <c r="AJ340" i="84"/>
  <c r="AI340" i="84"/>
  <c r="AB340" i="84"/>
  <c r="AA340" i="84"/>
  <c r="T340" i="84"/>
  <c r="S340" i="84"/>
  <c r="L340" i="84"/>
  <c r="K340" i="84"/>
  <c r="AR339" i="84"/>
  <c r="AQ339" i="84"/>
  <c r="AJ339" i="84"/>
  <c r="AI339" i="84"/>
  <c r="AB339" i="84"/>
  <c r="AA339" i="84"/>
  <c r="T339" i="84"/>
  <c r="S339" i="84"/>
  <c r="L339" i="84"/>
  <c r="K339" i="84"/>
  <c r="AR338" i="84"/>
  <c r="AQ338" i="84"/>
  <c r="AJ338" i="84"/>
  <c r="AI338" i="84"/>
  <c r="AB338" i="84"/>
  <c r="AA338" i="84"/>
  <c r="T338" i="84"/>
  <c r="S338" i="84"/>
  <c r="L338" i="84"/>
  <c r="K338" i="84"/>
  <c r="AR337" i="84"/>
  <c r="AQ337" i="84"/>
  <c r="AJ337" i="84"/>
  <c r="AI337" i="84"/>
  <c r="AB337" i="84"/>
  <c r="AA337" i="84"/>
  <c r="T337" i="84"/>
  <c r="S337" i="84"/>
  <c r="L337" i="84"/>
  <c r="K337" i="84"/>
  <c r="AR336" i="84"/>
  <c r="AQ336" i="84"/>
  <c r="AJ336" i="84"/>
  <c r="AI336" i="84"/>
  <c r="AB336" i="84"/>
  <c r="AA336" i="84"/>
  <c r="T336" i="84"/>
  <c r="S336" i="84"/>
  <c r="L336" i="84"/>
  <c r="K336" i="84"/>
  <c r="AR335" i="84"/>
  <c r="AQ335" i="84"/>
  <c r="AJ335" i="84"/>
  <c r="AI335" i="84"/>
  <c r="AB335" i="84"/>
  <c r="AA335" i="84"/>
  <c r="T335" i="84"/>
  <c r="S335" i="84"/>
  <c r="L335" i="84"/>
  <c r="K335" i="84"/>
  <c r="AR334" i="84"/>
  <c r="AQ334" i="84"/>
  <c r="AJ334" i="84"/>
  <c r="AI334" i="84"/>
  <c r="AB334" i="84"/>
  <c r="AA334" i="84"/>
  <c r="T334" i="84"/>
  <c r="S334" i="84"/>
  <c r="L334" i="84"/>
  <c r="K334" i="84"/>
  <c r="AR333" i="84"/>
  <c r="AQ333" i="84"/>
  <c r="AJ333" i="84"/>
  <c r="AI333" i="84"/>
  <c r="AB333" i="84"/>
  <c r="AA333" i="84"/>
  <c r="T333" i="84"/>
  <c r="S333" i="84"/>
  <c r="L333" i="84"/>
  <c r="K333" i="84"/>
  <c r="AR332" i="84"/>
  <c r="AQ332" i="84"/>
  <c r="AJ332" i="84"/>
  <c r="AI332" i="84"/>
  <c r="AB332" i="84"/>
  <c r="AA332" i="84"/>
  <c r="T332" i="84"/>
  <c r="S332" i="84"/>
  <c r="L332" i="84"/>
  <c r="K332" i="84"/>
  <c r="AR331" i="84"/>
  <c r="AQ331" i="84"/>
  <c r="AJ331" i="84"/>
  <c r="AI331" i="84"/>
  <c r="AB331" i="84"/>
  <c r="AA331" i="84"/>
  <c r="T331" i="84"/>
  <c r="S331" i="84"/>
  <c r="L331" i="84"/>
  <c r="K331" i="84"/>
  <c r="AR330" i="84"/>
  <c r="AQ330" i="84"/>
  <c r="AJ330" i="84"/>
  <c r="AI330" i="84"/>
  <c r="AB330" i="84"/>
  <c r="AA330" i="84"/>
  <c r="T330" i="84"/>
  <c r="S330" i="84"/>
  <c r="L330" i="84"/>
  <c r="K330" i="84"/>
  <c r="AR329" i="84"/>
  <c r="AQ329" i="84"/>
  <c r="AJ329" i="84"/>
  <c r="AI329" i="84"/>
  <c r="AB329" i="84"/>
  <c r="AA329" i="84"/>
  <c r="T329" i="84"/>
  <c r="S329" i="84"/>
  <c r="L329" i="84"/>
  <c r="K329" i="84"/>
  <c r="AR328" i="84"/>
  <c r="AQ328" i="84"/>
  <c r="AJ328" i="84"/>
  <c r="AI328" i="84"/>
  <c r="AB328" i="84"/>
  <c r="AA328" i="84"/>
  <c r="T328" i="84"/>
  <c r="S328" i="84"/>
  <c r="L328" i="84"/>
  <c r="K328" i="84"/>
  <c r="AR327" i="84"/>
  <c r="AQ327" i="84"/>
  <c r="AJ327" i="84"/>
  <c r="AI327" i="84"/>
  <c r="AB327" i="84"/>
  <c r="AA327" i="84"/>
  <c r="T327" i="84"/>
  <c r="S327" i="84"/>
  <c r="L327" i="84"/>
  <c r="K327" i="84"/>
  <c r="AR326" i="84"/>
  <c r="AQ326" i="84"/>
  <c r="AJ326" i="84"/>
  <c r="AI326" i="84"/>
  <c r="AB326" i="84"/>
  <c r="AA326" i="84"/>
  <c r="T326" i="84"/>
  <c r="S326" i="84"/>
  <c r="L326" i="84"/>
  <c r="K326" i="84"/>
  <c r="AR325" i="84"/>
  <c r="AQ325" i="84"/>
  <c r="AJ325" i="84"/>
  <c r="AI325" i="84"/>
  <c r="AB325" i="84"/>
  <c r="AA325" i="84"/>
  <c r="T325" i="84"/>
  <c r="S325" i="84"/>
  <c r="L325" i="84"/>
  <c r="K325" i="84"/>
  <c r="AR324" i="84"/>
  <c r="AQ324" i="84"/>
  <c r="AJ324" i="84"/>
  <c r="AI324" i="84"/>
  <c r="AB324" i="84"/>
  <c r="AA324" i="84"/>
  <c r="T324" i="84"/>
  <c r="S324" i="84"/>
  <c r="L324" i="84"/>
  <c r="K324" i="84"/>
  <c r="AR323" i="84"/>
  <c r="AQ323" i="84"/>
  <c r="AJ323" i="84"/>
  <c r="AI323" i="84"/>
  <c r="AB323" i="84"/>
  <c r="AA323" i="84"/>
  <c r="T323" i="84"/>
  <c r="S323" i="84"/>
  <c r="L323" i="84"/>
  <c r="K323" i="84"/>
  <c r="AR322" i="84"/>
  <c r="AQ322" i="84"/>
  <c r="AJ322" i="84"/>
  <c r="AI322" i="84"/>
  <c r="AB322" i="84"/>
  <c r="AA322" i="84"/>
  <c r="T322" i="84"/>
  <c r="S322" i="84"/>
  <c r="L322" i="84"/>
  <c r="K322" i="84"/>
  <c r="AR321" i="84"/>
  <c r="AQ321" i="84"/>
  <c r="AJ321" i="84"/>
  <c r="AI321" i="84"/>
  <c r="AB321" i="84"/>
  <c r="AA321" i="84"/>
  <c r="T321" i="84"/>
  <c r="S321" i="84"/>
  <c r="L321" i="84"/>
  <c r="K321" i="84"/>
  <c r="AR320" i="84"/>
  <c r="AQ320" i="84"/>
  <c r="AJ320" i="84"/>
  <c r="AI320" i="84"/>
  <c r="AB320" i="84"/>
  <c r="AA320" i="84"/>
  <c r="T320" i="84"/>
  <c r="S320" i="84"/>
  <c r="L320" i="84"/>
  <c r="K320" i="84"/>
  <c r="AR319" i="84"/>
  <c r="AQ319" i="84"/>
  <c r="AJ319" i="84"/>
  <c r="AI319" i="84"/>
  <c r="AB319" i="84"/>
  <c r="AA319" i="84"/>
  <c r="T319" i="84"/>
  <c r="S319" i="84"/>
  <c r="L319" i="84"/>
  <c r="K319" i="84"/>
  <c r="AR318" i="84"/>
  <c r="AQ318" i="84"/>
  <c r="AJ318" i="84"/>
  <c r="AI318" i="84"/>
  <c r="AB318" i="84"/>
  <c r="AA318" i="84"/>
  <c r="T318" i="84"/>
  <c r="S318" i="84"/>
  <c r="L318" i="84"/>
  <c r="K318" i="84"/>
  <c r="AR317" i="84"/>
  <c r="AQ317" i="84"/>
  <c r="AJ317" i="84"/>
  <c r="AI317" i="84"/>
  <c r="AB317" i="84"/>
  <c r="AA317" i="84"/>
  <c r="T317" i="84"/>
  <c r="S317" i="84"/>
  <c r="L317" i="84"/>
  <c r="K317" i="84"/>
  <c r="AR316" i="84"/>
  <c r="AQ316" i="84"/>
  <c r="AJ316" i="84"/>
  <c r="AI316" i="84"/>
  <c r="AB316" i="84"/>
  <c r="AA316" i="84"/>
  <c r="T316" i="84"/>
  <c r="S316" i="84"/>
  <c r="L316" i="84"/>
  <c r="K316" i="84"/>
  <c r="AR315" i="84"/>
  <c r="AQ315" i="84"/>
  <c r="AJ315" i="84"/>
  <c r="AI315" i="84"/>
  <c r="AB315" i="84"/>
  <c r="AA315" i="84"/>
  <c r="T315" i="84"/>
  <c r="S315" i="84"/>
  <c r="L315" i="84"/>
  <c r="K315" i="84"/>
  <c r="AR314" i="84"/>
  <c r="AQ314" i="84"/>
  <c r="AJ314" i="84"/>
  <c r="AI314" i="84"/>
  <c r="AB314" i="84"/>
  <c r="AA314" i="84"/>
  <c r="T314" i="84"/>
  <c r="S314" i="84"/>
  <c r="L314" i="84"/>
  <c r="K314" i="84"/>
  <c r="AR313" i="84"/>
  <c r="AQ313" i="84"/>
  <c r="AJ313" i="84"/>
  <c r="AI313" i="84"/>
  <c r="AB313" i="84"/>
  <c r="AA313" i="84"/>
  <c r="T313" i="84"/>
  <c r="S313" i="84"/>
  <c r="L313" i="84"/>
  <c r="K313" i="84"/>
  <c r="AR312" i="84"/>
  <c r="AQ312" i="84"/>
  <c r="AJ312" i="84"/>
  <c r="AI312" i="84"/>
  <c r="AB312" i="84"/>
  <c r="AA312" i="84"/>
  <c r="T312" i="84"/>
  <c r="S312" i="84"/>
  <c r="L312" i="84"/>
  <c r="K312" i="84"/>
  <c r="AR311" i="84"/>
  <c r="AQ311" i="84"/>
  <c r="AJ311" i="84"/>
  <c r="AI311" i="84"/>
  <c r="AB311" i="84"/>
  <c r="AA311" i="84"/>
  <c r="T311" i="84"/>
  <c r="S311" i="84"/>
  <c r="L311" i="84"/>
  <c r="K311" i="84"/>
  <c r="AR310" i="84"/>
  <c r="AQ310" i="84"/>
  <c r="AJ310" i="84"/>
  <c r="AI310" i="84"/>
  <c r="AB310" i="84"/>
  <c r="AA310" i="84"/>
  <c r="T310" i="84"/>
  <c r="S310" i="84"/>
  <c r="L310" i="84"/>
  <c r="K310" i="84"/>
  <c r="AR309" i="84"/>
  <c r="AQ309" i="84"/>
  <c r="AJ309" i="84"/>
  <c r="AI309" i="84"/>
  <c r="AB309" i="84"/>
  <c r="AA309" i="84"/>
  <c r="T309" i="84"/>
  <c r="S309" i="84"/>
  <c r="L309" i="84"/>
  <c r="K309" i="84"/>
  <c r="AR308" i="84"/>
  <c r="AQ308" i="84"/>
  <c r="AJ308" i="84"/>
  <c r="AI308" i="84"/>
  <c r="AB308" i="84"/>
  <c r="AA308" i="84"/>
  <c r="T308" i="84"/>
  <c r="S308" i="84"/>
  <c r="L308" i="84"/>
  <c r="K308" i="84"/>
  <c r="AR307" i="84"/>
  <c r="AQ307" i="84"/>
  <c r="AJ307" i="84"/>
  <c r="AI307" i="84"/>
  <c r="AB307" i="84"/>
  <c r="AA307" i="84"/>
  <c r="T307" i="84"/>
  <c r="S307" i="84"/>
  <c r="L307" i="84"/>
  <c r="K307" i="84"/>
  <c r="AR306" i="84"/>
  <c r="AQ306" i="84"/>
  <c r="AJ306" i="84"/>
  <c r="AI306" i="84"/>
  <c r="AB306" i="84"/>
  <c r="AA306" i="84"/>
  <c r="T306" i="84"/>
  <c r="S306" i="84"/>
  <c r="L306" i="84"/>
  <c r="K306" i="84"/>
  <c r="AR305" i="84"/>
  <c r="AQ305" i="84"/>
  <c r="AJ305" i="84"/>
  <c r="AI305" i="84"/>
  <c r="AB305" i="84"/>
  <c r="AA305" i="84"/>
  <c r="T305" i="84"/>
  <c r="S305" i="84"/>
  <c r="L305" i="84"/>
  <c r="K305" i="84"/>
  <c r="AR304" i="84"/>
  <c r="AQ304" i="84"/>
  <c r="AJ304" i="84"/>
  <c r="AI304" i="84"/>
  <c r="AB304" i="84"/>
  <c r="AA304" i="84"/>
  <c r="T304" i="84"/>
  <c r="S304" i="84"/>
  <c r="L304" i="84"/>
  <c r="K304" i="84"/>
  <c r="AR303" i="84"/>
  <c r="AQ303" i="84"/>
  <c r="AJ303" i="84"/>
  <c r="AI303" i="84"/>
  <c r="AB303" i="84"/>
  <c r="AA303" i="84"/>
  <c r="T303" i="84"/>
  <c r="S303" i="84"/>
  <c r="L303" i="84"/>
  <c r="K303" i="84"/>
  <c r="AR302" i="84"/>
  <c r="AQ302" i="84"/>
  <c r="AJ302" i="84"/>
  <c r="AI302" i="84"/>
  <c r="AB302" i="84"/>
  <c r="AA302" i="84"/>
  <c r="T302" i="84"/>
  <c r="S302" i="84"/>
  <c r="L302" i="84"/>
  <c r="K302" i="84"/>
  <c r="AR301" i="84"/>
  <c r="AQ301" i="84"/>
  <c r="AJ301" i="84"/>
  <c r="AI301" i="84"/>
  <c r="AB301" i="84"/>
  <c r="AA301" i="84"/>
  <c r="T301" i="84"/>
  <c r="S301" i="84"/>
  <c r="L301" i="84"/>
  <c r="K301" i="84"/>
  <c r="AR300" i="84"/>
  <c r="AQ300" i="84"/>
  <c r="AJ300" i="84"/>
  <c r="AI300" i="84"/>
  <c r="AB300" i="84"/>
  <c r="AA300" i="84"/>
  <c r="T300" i="84"/>
  <c r="S300" i="84"/>
  <c r="L300" i="84"/>
  <c r="K300" i="84"/>
  <c r="AR299" i="84"/>
  <c r="AQ299" i="84"/>
  <c r="AJ299" i="84"/>
  <c r="AI299" i="84"/>
  <c r="AB299" i="84"/>
  <c r="AA299" i="84"/>
  <c r="T299" i="84"/>
  <c r="S299" i="84"/>
  <c r="L299" i="84"/>
  <c r="K299" i="84"/>
  <c r="AR298" i="84"/>
  <c r="AQ298" i="84"/>
  <c r="AJ298" i="84"/>
  <c r="AI298" i="84"/>
  <c r="AB298" i="84"/>
  <c r="AA298" i="84"/>
  <c r="T298" i="84"/>
  <c r="S298" i="84"/>
  <c r="L298" i="84"/>
  <c r="K298" i="84"/>
  <c r="AR297" i="84"/>
  <c r="AQ297" i="84"/>
  <c r="AJ297" i="84"/>
  <c r="AI297" i="84"/>
  <c r="AB297" i="84"/>
  <c r="AA297" i="84"/>
  <c r="T297" i="84"/>
  <c r="S297" i="84"/>
  <c r="L297" i="84"/>
  <c r="K297" i="84"/>
  <c r="AR296" i="84"/>
  <c r="AQ296" i="84"/>
  <c r="AJ296" i="84"/>
  <c r="AI296" i="84"/>
  <c r="AB296" i="84"/>
  <c r="AA296" i="84"/>
  <c r="T296" i="84"/>
  <c r="S296" i="84"/>
  <c r="L296" i="84"/>
  <c r="K296" i="84"/>
  <c r="AR295" i="84"/>
  <c r="AQ295" i="84"/>
  <c r="AJ295" i="84"/>
  <c r="AI295" i="84"/>
  <c r="AB295" i="84"/>
  <c r="AA295" i="84"/>
  <c r="T295" i="84"/>
  <c r="S295" i="84"/>
  <c r="L295" i="84"/>
  <c r="K295" i="84"/>
  <c r="AR294" i="84"/>
  <c r="AQ294" i="84"/>
  <c r="AJ294" i="84"/>
  <c r="AI294" i="84"/>
  <c r="AB294" i="84"/>
  <c r="AA294" i="84"/>
  <c r="T294" i="84"/>
  <c r="S294" i="84"/>
  <c r="L294" i="84"/>
  <c r="K294" i="84"/>
  <c r="AR293" i="84"/>
  <c r="AQ293" i="84"/>
  <c r="AJ293" i="84"/>
  <c r="AI293" i="84"/>
  <c r="AB293" i="84"/>
  <c r="AA293" i="84"/>
  <c r="T293" i="84"/>
  <c r="S293" i="84"/>
  <c r="L293" i="84"/>
  <c r="K293" i="84"/>
  <c r="AR292" i="84"/>
  <c r="AQ292" i="84"/>
  <c r="AJ292" i="84"/>
  <c r="AI292" i="84"/>
  <c r="AB292" i="84"/>
  <c r="AA292" i="84"/>
  <c r="T292" i="84"/>
  <c r="S292" i="84"/>
  <c r="L292" i="84"/>
  <c r="K292" i="84"/>
  <c r="AR291" i="84"/>
  <c r="AQ291" i="84"/>
  <c r="AJ291" i="84"/>
  <c r="AI291" i="84"/>
  <c r="AB291" i="84"/>
  <c r="AA291" i="84"/>
  <c r="T291" i="84"/>
  <c r="S291" i="84"/>
  <c r="L291" i="84"/>
  <c r="K291" i="84"/>
  <c r="AR290" i="84"/>
  <c r="AQ290" i="84"/>
  <c r="AJ290" i="84"/>
  <c r="AI290" i="84"/>
  <c r="AB290" i="84"/>
  <c r="AA290" i="84"/>
  <c r="T290" i="84"/>
  <c r="S290" i="84"/>
  <c r="L290" i="84"/>
  <c r="K290" i="84"/>
  <c r="AR289" i="84"/>
  <c r="AQ289" i="84"/>
  <c r="AJ289" i="84"/>
  <c r="AI289" i="84"/>
  <c r="AB289" i="84"/>
  <c r="AA289" i="84"/>
  <c r="T289" i="84"/>
  <c r="S289" i="84"/>
  <c r="L289" i="84"/>
  <c r="K289" i="84"/>
  <c r="AR288" i="84"/>
  <c r="AQ288" i="84"/>
  <c r="AJ288" i="84"/>
  <c r="AI288" i="84"/>
  <c r="AB288" i="84"/>
  <c r="AA288" i="84"/>
  <c r="T288" i="84"/>
  <c r="S288" i="84"/>
  <c r="L288" i="84"/>
  <c r="K288" i="84"/>
  <c r="AR287" i="84"/>
  <c r="AQ287" i="84"/>
  <c r="AJ287" i="84"/>
  <c r="AI287" i="84"/>
  <c r="AB287" i="84"/>
  <c r="AA287" i="84"/>
  <c r="T287" i="84"/>
  <c r="S287" i="84"/>
  <c r="L287" i="84"/>
  <c r="K287" i="84"/>
  <c r="AR286" i="84"/>
  <c r="AQ286" i="84"/>
  <c r="AJ286" i="84"/>
  <c r="AI286" i="84"/>
  <c r="AB286" i="84"/>
  <c r="AA286" i="84"/>
  <c r="T286" i="84"/>
  <c r="S286" i="84"/>
  <c r="L286" i="84"/>
  <c r="K286" i="84"/>
  <c r="AR285" i="84"/>
  <c r="AQ285" i="84"/>
  <c r="AJ285" i="84"/>
  <c r="AI285" i="84"/>
  <c r="AB285" i="84"/>
  <c r="AA285" i="84"/>
  <c r="T285" i="84"/>
  <c r="S285" i="84"/>
  <c r="L285" i="84"/>
  <c r="K285" i="84"/>
  <c r="AR284" i="84"/>
  <c r="AQ284" i="84"/>
  <c r="AJ284" i="84"/>
  <c r="AI284" i="84"/>
  <c r="AB284" i="84"/>
  <c r="AA284" i="84"/>
  <c r="T284" i="84"/>
  <c r="S284" i="84"/>
  <c r="L284" i="84"/>
  <c r="K284" i="84"/>
  <c r="AR283" i="84"/>
  <c r="AQ283" i="84"/>
  <c r="AJ283" i="84"/>
  <c r="AI283" i="84"/>
  <c r="AB283" i="84"/>
  <c r="AA283" i="84"/>
  <c r="T283" i="84"/>
  <c r="S283" i="84"/>
  <c r="L283" i="84"/>
  <c r="K283" i="84"/>
  <c r="AR282" i="84"/>
  <c r="AQ282" i="84"/>
  <c r="AJ282" i="84"/>
  <c r="AI282" i="84"/>
  <c r="AB282" i="84"/>
  <c r="AA282" i="84"/>
  <c r="T282" i="84"/>
  <c r="S282" i="84"/>
  <c r="L282" i="84"/>
  <c r="K282" i="84"/>
  <c r="AR281" i="84"/>
  <c r="AQ281" i="84"/>
  <c r="AJ281" i="84"/>
  <c r="AI281" i="84"/>
  <c r="AB281" i="84"/>
  <c r="AA281" i="84"/>
  <c r="T281" i="84"/>
  <c r="S281" i="84"/>
  <c r="L281" i="84"/>
  <c r="K281" i="84"/>
  <c r="AR280" i="84"/>
  <c r="AQ280" i="84"/>
  <c r="AJ280" i="84"/>
  <c r="AI280" i="84"/>
  <c r="AB280" i="84"/>
  <c r="AA280" i="84"/>
  <c r="T280" i="84"/>
  <c r="S280" i="84"/>
  <c r="L280" i="84"/>
  <c r="K280" i="84"/>
  <c r="AR279" i="84"/>
  <c r="AQ279" i="84"/>
  <c r="AJ279" i="84"/>
  <c r="AI279" i="84"/>
  <c r="AB279" i="84"/>
  <c r="AA279" i="84"/>
  <c r="T279" i="84"/>
  <c r="S279" i="84"/>
  <c r="L279" i="84"/>
  <c r="K279" i="84"/>
  <c r="AR278" i="84"/>
  <c r="AQ278" i="84"/>
  <c r="AJ278" i="84"/>
  <c r="AI278" i="84"/>
  <c r="AB278" i="84"/>
  <c r="AA278" i="84"/>
  <c r="T278" i="84"/>
  <c r="S278" i="84"/>
  <c r="L278" i="84"/>
  <c r="K278" i="84"/>
  <c r="AR277" i="84"/>
  <c r="AQ277" i="84"/>
  <c r="AJ277" i="84"/>
  <c r="AI277" i="84"/>
  <c r="AB277" i="84"/>
  <c r="AA277" i="84"/>
  <c r="T277" i="84"/>
  <c r="S277" i="84"/>
  <c r="L277" i="84"/>
  <c r="K277" i="84"/>
  <c r="AR276" i="84"/>
  <c r="AQ276" i="84"/>
  <c r="AJ276" i="84"/>
  <c r="AI276" i="84"/>
  <c r="AB276" i="84"/>
  <c r="AA276" i="84"/>
  <c r="T276" i="84"/>
  <c r="S276" i="84"/>
  <c r="L276" i="84"/>
  <c r="K276" i="84"/>
  <c r="AR275" i="84"/>
  <c r="AQ275" i="84"/>
  <c r="AJ275" i="84"/>
  <c r="AI275" i="84"/>
  <c r="AB275" i="84"/>
  <c r="AA275" i="84"/>
  <c r="T275" i="84"/>
  <c r="S275" i="84"/>
  <c r="L275" i="84"/>
  <c r="K275" i="84"/>
  <c r="AR274" i="84"/>
  <c r="AQ274" i="84"/>
  <c r="AJ274" i="84"/>
  <c r="AI274" i="84"/>
  <c r="AB274" i="84"/>
  <c r="AA274" i="84"/>
  <c r="T274" i="84"/>
  <c r="S274" i="84"/>
  <c r="L274" i="84"/>
  <c r="K274" i="84"/>
  <c r="AR273" i="84"/>
  <c r="AQ273" i="84"/>
  <c r="AJ273" i="84"/>
  <c r="AI273" i="84"/>
  <c r="AB273" i="84"/>
  <c r="AA273" i="84"/>
  <c r="T273" i="84"/>
  <c r="S273" i="84"/>
  <c r="L273" i="84"/>
  <c r="K273" i="84"/>
  <c r="AR272" i="84"/>
  <c r="AQ272" i="84"/>
  <c r="AJ272" i="84"/>
  <c r="AI272" i="84"/>
  <c r="AB272" i="84"/>
  <c r="AA272" i="84"/>
  <c r="T272" i="84"/>
  <c r="S272" i="84"/>
  <c r="L272" i="84"/>
  <c r="K272" i="84"/>
  <c r="AR271" i="84"/>
  <c r="AQ271" i="84"/>
  <c r="AJ271" i="84"/>
  <c r="AI271" i="84"/>
  <c r="AB271" i="84"/>
  <c r="AA271" i="84"/>
  <c r="T271" i="84"/>
  <c r="S271" i="84"/>
  <c r="L271" i="84"/>
  <c r="K271" i="84"/>
  <c r="AR270" i="84"/>
  <c r="AQ270" i="84"/>
  <c r="AJ270" i="84"/>
  <c r="AI270" i="84"/>
  <c r="AB270" i="84"/>
  <c r="AA270" i="84"/>
  <c r="T270" i="84"/>
  <c r="S270" i="84"/>
  <c r="L270" i="84"/>
  <c r="K270" i="84"/>
  <c r="AR269" i="84"/>
  <c r="AQ269" i="84"/>
  <c r="AJ269" i="84"/>
  <c r="AI269" i="84"/>
  <c r="AB269" i="84"/>
  <c r="AA269" i="84"/>
  <c r="T269" i="84"/>
  <c r="S269" i="84"/>
  <c r="L269" i="84"/>
  <c r="K269" i="84"/>
  <c r="AR268" i="84"/>
  <c r="AQ268" i="84"/>
  <c r="AJ268" i="84"/>
  <c r="AI268" i="84"/>
  <c r="AB268" i="84"/>
  <c r="AA268" i="84"/>
  <c r="T268" i="84"/>
  <c r="S268" i="84"/>
  <c r="L268" i="84"/>
  <c r="K268" i="84"/>
  <c r="AR267" i="84"/>
  <c r="AQ267" i="84"/>
  <c r="AJ267" i="84"/>
  <c r="AI267" i="84"/>
  <c r="AB267" i="84"/>
  <c r="AA267" i="84"/>
  <c r="T267" i="84"/>
  <c r="S267" i="84"/>
  <c r="L267" i="84"/>
  <c r="K267" i="84"/>
  <c r="AR266" i="84"/>
  <c r="AQ266" i="84"/>
  <c r="AJ266" i="84"/>
  <c r="AI266" i="84"/>
  <c r="AB266" i="84"/>
  <c r="AA266" i="84"/>
  <c r="T266" i="84"/>
  <c r="S266" i="84"/>
  <c r="L266" i="84"/>
  <c r="K266" i="84"/>
  <c r="AR265" i="84"/>
  <c r="AQ265" i="84"/>
  <c r="AJ265" i="84"/>
  <c r="AI265" i="84"/>
  <c r="AB265" i="84"/>
  <c r="AA265" i="84"/>
  <c r="T265" i="84"/>
  <c r="S265" i="84"/>
  <c r="L265" i="84"/>
  <c r="K265" i="84"/>
  <c r="AR264" i="84"/>
  <c r="AQ264" i="84"/>
  <c r="AJ264" i="84"/>
  <c r="AI264" i="84"/>
  <c r="AB264" i="84"/>
  <c r="AA264" i="84"/>
  <c r="T264" i="84"/>
  <c r="S264" i="84"/>
  <c r="L264" i="84"/>
  <c r="K264" i="84"/>
  <c r="AR263" i="84"/>
  <c r="AQ263" i="84"/>
  <c r="AJ263" i="84"/>
  <c r="AI263" i="84"/>
  <c r="AB263" i="84"/>
  <c r="AA263" i="84"/>
  <c r="T263" i="84"/>
  <c r="S263" i="84"/>
  <c r="L263" i="84"/>
  <c r="K263" i="84"/>
  <c r="AR262" i="84"/>
  <c r="AQ262" i="84"/>
  <c r="AJ262" i="84"/>
  <c r="AI262" i="84"/>
  <c r="AB262" i="84"/>
  <c r="AA262" i="84"/>
  <c r="T262" i="84"/>
  <c r="S262" i="84"/>
  <c r="L262" i="84"/>
  <c r="K262" i="84"/>
  <c r="AR261" i="84"/>
  <c r="AQ261" i="84"/>
  <c r="AJ261" i="84"/>
  <c r="AI261" i="84"/>
  <c r="AB261" i="84"/>
  <c r="AA261" i="84"/>
  <c r="T261" i="84"/>
  <c r="S261" i="84"/>
  <c r="L261" i="84"/>
  <c r="K261" i="84"/>
  <c r="AR260" i="84"/>
  <c r="AQ260" i="84"/>
  <c r="AJ260" i="84"/>
  <c r="AI260" i="84"/>
  <c r="AB260" i="84"/>
  <c r="AA260" i="84"/>
  <c r="T260" i="84"/>
  <c r="S260" i="84"/>
  <c r="L260" i="84"/>
  <c r="K260" i="84"/>
  <c r="AR259" i="84"/>
  <c r="AQ259" i="84"/>
  <c r="AJ259" i="84"/>
  <c r="AI259" i="84"/>
  <c r="AB259" i="84"/>
  <c r="AA259" i="84"/>
  <c r="T259" i="84"/>
  <c r="S259" i="84"/>
  <c r="L259" i="84"/>
  <c r="K259" i="84"/>
  <c r="AR258" i="84"/>
  <c r="AQ258" i="84"/>
  <c r="AJ258" i="84"/>
  <c r="AI258" i="84"/>
  <c r="AB258" i="84"/>
  <c r="AA258" i="84"/>
  <c r="T258" i="84"/>
  <c r="S258" i="84"/>
  <c r="L258" i="84"/>
  <c r="K258" i="84"/>
  <c r="AR257" i="84"/>
  <c r="AQ257" i="84"/>
  <c r="AJ257" i="84"/>
  <c r="AI257" i="84"/>
  <c r="AB257" i="84"/>
  <c r="AA257" i="84"/>
  <c r="T257" i="84"/>
  <c r="S257" i="84"/>
  <c r="L257" i="84"/>
  <c r="K257" i="84"/>
  <c r="AR256" i="84"/>
  <c r="AQ256" i="84"/>
  <c r="AJ256" i="84"/>
  <c r="AI256" i="84"/>
  <c r="AB256" i="84"/>
  <c r="AA256" i="84"/>
  <c r="T256" i="84"/>
  <c r="S256" i="84"/>
  <c r="L256" i="84"/>
  <c r="K256" i="84"/>
  <c r="AR255" i="84"/>
  <c r="AQ255" i="84"/>
  <c r="AJ255" i="84"/>
  <c r="AI255" i="84"/>
  <c r="AB255" i="84"/>
  <c r="AA255" i="84"/>
  <c r="T255" i="84"/>
  <c r="S255" i="84"/>
  <c r="L255" i="84"/>
  <c r="K255" i="84"/>
  <c r="AR254" i="84"/>
  <c r="AQ254" i="84"/>
  <c r="AJ254" i="84"/>
  <c r="AI254" i="84"/>
  <c r="AB254" i="84"/>
  <c r="AA254" i="84"/>
  <c r="T254" i="84"/>
  <c r="S254" i="84"/>
  <c r="L254" i="84"/>
  <c r="K254" i="84"/>
  <c r="AR253" i="84"/>
  <c r="AQ253" i="84"/>
  <c r="AJ253" i="84"/>
  <c r="AI253" i="84"/>
  <c r="AB253" i="84"/>
  <c r="AA253" i="84"/>
  <c r="T253" i="84"/>
  <c r="S253" i="84"/>
  <c r="L253" i="84"/>
  <c r="K253" i="84"/>
  <c r="AR252" i="84"/>
  <c r="AQ252" i="84"/>
  <c r="AJ252" i="84"/>
  <c r="AI252" i="84"/>
  <c r="AB252" i="84"/>
  <c r="AA252" i="84"/>
  <c r="T252" i="84"/>
  <c r="S252" i="84"/>
  <c r="L252" i="84"/>
  <c r="K252" i="84"/>
  <c r="AR251" i="84"/>
  <c r="AQ251" i="84"/>
  <c r="AJ251" i="84"/>
  <c r="AI251" i="84"/>
  <c r="AB251" i="84"/>
  <c r="AA251" i="84"/>
  <c r="T251" i="84"/>
  <c r="S251" i="84"/>
  <c r="L251" i="84"/>
  <c r="K251" i="84"/>
  <c r="AR250" i="84"/>
  <c r="AQ250" i="84"/>
  <c r="AJ250" i="84"/>
  <c r="AI250" i="84"/>
  <c r="AB250" i="84"/>
  <c r="AA250" i="84"/>
  <c r="T250" i="84"/>
  <c r="S250" i="84"/>
  <c r="L250" i="84"/>
  <c r="K250" i="84"/>
  <c r="AR249" i="84"/>
  <c r="AQ249" i="84"/>
  <c r="AJ249" i="84"/>
  <c r="AI249" i="84"/>
  <c r="AB249" i="84"/>
  <c r="AA249" i="84"/>
  <c r="T249" i="84"/>
  <c r="S249" i="84"/>
  <c r="L249" i="84"/>
  <c r="K249" i="84"/>
  <c r="AR248" i="84"/>
  <c r="AQ248" i="84"/>
  <c r="AJ248" i="84"/>
  <c r="AI248" i="84"/>
  <c r="AB248" i="84"/>
  <c r="AA248" i="84"/>
  <c r="T248" i="84"/>
  <c r="S248" i="84"/>
  <c r="L248" i="84"/>
  <c r="K248" i="84"/>
  <c r="AR247" i="84"/>
  <c r="AQ247" i="84"/>
  <c r="AJ247" i="84"/>
  <c r="AI247" i="84"/>
  <c r="AB247" i="84"/>
  <c r="AA247" i="84"/>
  <c r="T247" i="84"/>
  <c r="S247" i="84"/>
  <c r="L247" i="84"/>
  <c r="K247" i="84"/>
  <c r="AR246" i="84"/>
  <c r="AQ246" i="84"/>
  <c r="AJ246" i="84"/>
  <c r="AI246" i="84"/>
  <c r="AB246" i="84"/>
  <c r="AA246" i="84"/>
  <c r="T246" i="84"/>
  <c r="S246" i="84"/>
  <c r="L246" i="84"/>
  <c r="K246" i="84"/>
  <c r="AR245" i="84"/>
  <c r="AQ245" i="84"/>
  <c r="AJ245" i="84"/>
  <c r="AI245" i="84"/>
  <c r="AB245" i="84"/>
  <c r="AA245" i="84"/>
  <c r="T245" i="84"/>
  <c r="S245" i="84"/>
  <c r="L245" i="84"/>
  <c r="K245" i="84"/>
  <c r="AR244" i="84"/>
  <c r="AQ244" i="84"/>
  <c r="AJ244" i="84"/>
  <c r="AI244" i="84"/>
  <c r="AB244" i="84"/>
  <c r="AA244" i="84"/>
  <c r="T244" i="84"/>
  <c r="S244" i="84"/>
  <c r="L244" i="84"/>
  <c r="K244" i="84"/>
  <c r="AR243" i="84"/>
  <c r="AQ243" i="84"/>
  <c r="AJ243" i="84"/>
  <c r="AI243" i="84"/>
  <c r="AB243" i="84"/>
  <c r="AA243" i="84"/>
  <c r="T243" i="84"/>
  <c r="S243" i="84"/>
  <c r="L243" i="84"/>
  <c r="K243" i="84"/>
  <c r="AR242" i="84"/>
  <c r="AQ242" i="84"/>
  <c r="AJ242" i="84"/>
  <c r="AI242" i="84"/>
  <c r="AB242" i="84"/>
  <c r="AA242" i="84"/>
  <c r="T242" i="84"/>
  <c r="S242" i="84"/>
  <c r="L242" i="84"/>
  <c r="K242" i="84"/>
  <c r="AR241" i="84"/>
  <c r="AQ241" i="84"/>
  <c r="AJ241" i="84"/>
  <c r="AI241" i="84"/>
  <c r="AB241" i="84"/>
  <c r="AA241" i="84"/>
  <c r="T241" i="84"/>
  <c r="S241" i="84"/>
  <c r="L241" i="84"/>
  <c r="K241" i="84"/>
  <c r="AR240" i="84"/>
  <c r="AQ240" i="84"/>
  <c r="AJ240" i="84"/>
  <c r="AI240" i="84"/>
  <c r="AB240" i="84"/>
  <c r="AA240" i="84"/>
  <c r="T240" i="84"/>
  <c r="S240" i="84"/>
  <c r="L240" i="84"/>
  <c r="K240" i="84"/>
  <c r="AR239" i="84"/>
  <c r="AQ239" i="84"/>
  <c r="AJ239" i="84"/>
  <c r="AI239" i="84"/>
  <c r="AB239" i="84"/>
  <c r="AA239" i="84"/>
  <c r="T239" i="84"/>
  <c r="S239" i="84"/>
  <c r="L239" i="84"/>
  <c r="K239" i="84"/>
  <c r="AR238" i="84"/>
  <c r="AQ238" i="84"/>
  <c r="AJ238" i="84"/>
  <c r="AI238" i="84"/>
  <c r="AB238" i="84"/>
  <c r="AA238" i="84"/>
  <c r="T238" i="84"/>
  <c r="S238" i="84"/>
  <c r="L238" i="84"/>
  <c r="K238" i="84"/>
  <c r="AR237" i="84"/>
  <c r="AQ237" i="84"/>
  <c r="AJ237" i="84"/>
  <c r="AI237" i="84"/>
  <c r="AB237" i="84"/>
  <c r="AA237" i="84"/>
  <c r="T237" i="84"/>
  <c r="S237" i="84"/>
  <c r="L237" i="84"/>
  <c r="K237" i="84"/>
  <c r="AR236" i="84"/>
  <c r="AQ236" i="84"/>
  <c r="AJ236" i="84"/>
  <c r="AI236" i="84"/>
  <c r="AB236" i="84"/>
  <c r="AA236" i="84"/>
  <c r="T236" i="84"/>
  <c r="S236" i="84"/>
  <c r="L236" i="84"/>
  <c r="K236" i="84"/>
  <c r="AR235" i="84"/>
  <c r="AQ235" i="84"/>
  <c r="AJ235" i="84"/>
  <c r="AI235" i="84"/>
  <c r="AB235" i="84"/>
  <c r="AA235" i="84"/>
  <c r="T235" i="84"/>
  <c r="S235" i="84"/>
  <c r="L235" i="84"/>
  <c r="K235" i="84"/>
  <c r="AR234" i="84"/>
  <c r="AQ234" i="84"/>
  <c r="AJ234" i="84"/>
  <c r="AI234" i="84"/>
  <c r="AB234" i="84"/>
  <c r="AA234" i="84"/>
  <c r="T234" i="84"/>
  <c r="S234" i="84"/>
  <c r="L234" i="84"/>
  <c r="K234" i="84"/>
  <c r="AR233" i="84"/>
  <c r="AQ233" i="84"/>
  <c r="AJ233" i="84"/>
  <c r="AI233" i="84"/>
  <c r="AB233" i="84"/>
  <c r="AA233" i="84"/>
  <c r="T233" i="84"/>
  <c r="S233" i="84"/>
  <c r="L233" i="84"/>
  <c r="K233" i="84"/>
  <c r="AR232" i="84"/>
  <c r="AQ232" i="84"/>
  <c r="AJ232" i="84"/>
  <c r="AI232" i="84"/>
  <c r="AB232" i="84"/>
  <c r="AA232" i="84"/>
  <c r="T232" i="84"/>
  <c r="S232" i="84"/>
  <c r="L232" i="84"/>
  <c r="K232" i="84"/>
  <c r="AR231" i="84"/>
  <c r="AQ231" i="84"/>
  <c r="AJ231" i="84"/>
  <c r="AI231" i="84"/>
  <c r="AB231" i="84"/>
  <c r="AA231" i="84"/>
  <c r="T231" i="84"/>
  <c r="S231" i="84"/>
  <c r="L231" i="84"/>
  <c r="K231" i="84"/>
  <c r="AR230" i="84"/>
  <c r="AQ230" i="84"/>
  <c r="AJ230" i="84"/>
  <c r="AI230" i="84"/>
  <c r="AB230" i="84"/>
  <c r="AA230" i="84"/>
  <c r="T230" i="84"/>
  <c r="S230" i="84"/>
  <c r="L230" i="84"/>
  <c r="K230" i="84"/>
  <c r="AR229" i="84"/>
  <c r="AQ229" i="84"/>
  <c r="AJ229" i="84"/>
  <c r="AI229" i="84"/>
  <c r="AB229" i="84"/>
  <c r="AA229" i="84"/>
  <c r="T229" i="84"/>
  <c r="S229" i="84"/>
  <c r="L229" i="84"/>
  <c r="K229" i="84"/>
  <c r="AR228" i="84"/>
  <c r="AQ228" i="84"/>
  <c r="AJ228" i="84"/>
  <c r="AI228" i="84"/>
  <c r="AB228" i="84"/>
  <c r="AA228" i="84"/>
  <c r="T228" i="84"/>
  <c r="S228" i="84"/>
  <c r="L228" i="84"/>
  <c r="K228" i="84"/>
  <c r="AR227" i="84"/>
  <c r="AQ227" i="84"/>
  <c r="AJ227" i="84"/>
  <c r="AI227" i="84"/>
  <c r="AB227" i="84"/>
  <c r="AA227" i="84"/>
  <c r="T227" i="84"/>
  <c r="S227" i="84"/>
  <c r="L227" i="84"/>
  <c r="K227" i="84"/>
  <c r="AR226" i="84"/>
  <c r="AQ226" i="84"/>
  <c r="AJ226" i="84"/>
  <c r="AI226" i="84"/>
  <c r="AB226" i="84"/>
  <c r="AA226" i="84"/>
  <c r="T226" i="84"/>
  <c r="S226" i="84"/>
  <c r="L226" i="84"/>
  <c r="K226" i="84"/>
  <c r="AR225" i="84"/>
  <c r="AQ225" i="84"/>
  <c r="AJ225" i="84"/>
  <c r="AI225" i="84"/>
  <c r="AB225" i="84"/>
  <c r="AA225" i="84"/>
  <c r="T225" i="84"/>
  <c r="S225" i="84"/>
  <c r="L225" i="84"/>
  <c r="K225" i="84"/>
  <c r="AR224" i="84"/>
  <c r="AQ224" i="84"/>
  <c r="AJ224" i="84"/>
  <c r="AI224" i="84"/>
  <c r="AB224" i="84"/>
  <c r="AA224" i="84"/>
  <c r="T224" i="84"/>
  <c r="S224" i="84"/>
  <c r="L224" i="84"/>
  <c r="K224" i="84"/>
  <c r="AR223" i="84"/>
  <c r="AQ223" i="84"/>
  <c r="AJ223" i="84"/>
  <c r="AI223" i="84"/>
  <c r="AB223" i="84"/>
  <c r="AA223" i="84"/>
  <c r="T223" i="84"/>
  <c r="S223" i="84"/>
  <c r="L223" i="84"/>
  <c r="K223" i="84"/>
  <c r="AR222" i="84"/>
  <c r="AQ222" i="84"/>
  <c r="AJ222" i="84"/>
  <c r="AI222" i="84"/>
  <c r="AB222" i="84"/>
  <c r="AA222" i="84"/>
  <c r="T222" i="84"/>
  <c r="S222" i="84"/>
  <c r="L222" i="84"/>
  <c r="K222" i="84"/>
  <c r="AR221" i="84"/>
  <c r="AQ221" i="84"/>
  <c r="AJ221" i="84"/>
  <c r="AI221" i="84"/>
  <c r="AB221" i="84"/>
  <c r="AA221" i="84"/>
  <c r="T221" i="84"/>
  <c r="S221" i="84"/>
  <c r="L221" i="84"/>
  <c r="K221" i="84"/>
  <c r="AR220" i="84"/>
  <c r="AQ220" i="84"/>
  <c r="AJ220" i="84"/>
  <c r="AI220" i="84"/>
  <c r="AB220" i="84"/>
  <c r="AA220" i="84"/>
  <c r="T220" i="84"/>
  <c r="S220" i="84"/>
  <c r="L220" i="84"/>
  <c r="K220" i="84"/>
  <c r="AR219" i="84"/>
  <c r="AQ219" i="84"/>
  <c r="AJ219" i="84"/>
  <c r="AI219" i="84"/>
  <c r="AB219" i="84"/>
  <c r="AA219" i="84"/>
  <c r="T219" i="84"/>
  <c r="S219" i="84"/>
  <c r="L219" i="84"/>
  <c r="K219" i="84"/>
  <c r="AR218" i="84"/>
  <c r="AQ218" i="84"/>
  <c r="AJ218" i="84"/>
  <c r="AI218" i="84"/>
  <c r="AB218" i="84"/>
  <c r="AA218" i="84"/>
  <c r="T218" i="84"/>
  <c r="S218" i="84"/>
  <c r="L218" i="84"/>
  <c r="K218" i="84"/>
  <c r="AR217" i="84"/>
  <c r="AQ217" i="84"/>
  <c r="AJ217" i="84"/>
  <c r="AI217" i="84"/>
  <c r="AB217" i="84"/>
  <c r="AA217" i="84"/>
  <c r="T217" i="84"/>
  <c r="S217" i="84"/>
  <c r="L217" i="84"/>
  <c r="K217" i="84"/>
  <c r="AR216" i="84"/>
  <c r="AQ216" i="84"/>
  <c r="AJ216" i="84"/>
  <c r="AI216" i="84"/>
  <c r="AB216" i="84"/>
  <c r="AA216" i="84"/>
  <c r="T216" i="84"/>
  <c r="S216" i="84"/>
  <c r="L216" i="84"/>
  <c r="K216" i="84"/>
  <c r="AR215" i="84"/>
  <c r="AQ215" i="84"/>
  <c r="AJ215" i="84"/>
  <c r="AI215" i="84"/>
  <c r="AB215" i="84"/>
  <c r="AA215" i="84"/>
  <c r="T215" i="84"/>
  <c r="S215" i="84"/>
  <c r="L215" i="84"/>
  <c r="K215" i="84"/>
  <c r="AR214" i="84"/>
  <c r="AQ214" i="84"/>
  <c r="AJ214" i="84"/>
  <c r="AI214" i="84"/>
  <c r="AB214" i="84"/>
  <c r="AA214" i="84"/>
  <c r="T214" i="84"/>
  <c r="S214" i="84"/>
  <c r="L214" i="84"/>
  <c r="K214" i="84"/>
  <c r="AR213" i="84"/>
  <c r="AQ213" i="84"/>
  <c r="AJ213" i="84"/>
  <c r="AI213" i="84"/>
  <c r="AB213" i="84"/>
  <c r="AA213" i="84"/>
  <c r="T213" i="84"/>
  <c r="S213" i="84"/>
  <c r="L213" i="84"/>
  <c r="K213" i="84"/>
  <c r="AR212" i="84"/>
  <c r="AQ212" i="84"/>
  <c r="AJ212" i="84"/>
  <c r="AI212" i="84"/>
  <c r="AB212" i="84"/>
  <c r="AA212" i="84"/>
  <c r="T212" i="84"/>
  <c r="S212" i="84"/>
  <c r="L212" i="84"/>
  <c r="K212" i="84"/>
  <c r="AR211" i="84"/>
  <c r="AQ211" i="84"/>
  <c r="AJ211" i="84"/>
  <c r="AI211" i="84"/>
  <c r="AB211" i="84"/>
  <c r="AA211" i="84"/>
  <c r="T211" i="84"/>
  <c r="S211" i="84"/>
  <c r="L211" i="84"/>
  <c r="K211" i="84"/>
  <c r="AR210" i="84"/>
  <c r="AQ210" i="84"/>
  <c r="AJ210" i="84"/>
  <c r="AI210" i="84"/>
  <c r="AB210" i="84"/>
  <c r="AA210" i="84"/>
  <c r="T210" i="84"/>
  <c r="S210" i="84"/>
  <c r="L210" i="84"/>
  <c r="K210" i="84"/>
  <c r="AR209" i="84"/>
  <c r="AQ209" i="84"/>
  <c r="AJ209" i="84"/>
  <c r="AI209" i="84"/>
  <c r="AB209" i="84"/>
  <c r="AA209" i="84"/>
  <c r="T209" i="84"/>
  <c r="S209" i="84"/>
  <c r="L209" i="84"/>
  <c r="K209" i="84"/>
  <c r="AR208" i="84"/>
  <c r="AQ208" i="84"/>
  <c r="AJ208" i="84"/>
  <c r="AI208" i="84"/>
  <c r="AB208" i="84"/>
  <c r="AA208" i="84"/>
  <c r="T208" i="84"/>
  <c r="S208" i="84"/>
  <c r="L208" i="84"/>
  <c r="K208" i="84"/>
  <c r="AR207" i="84"/>
  <c r="AQ207" i="84"/>
  <c r="AJ207" i="84"/>
  <c r="AI207" i="84"/>
  <c r="AB207" i="84"/>
  <c r="AA207" i="84"/>
  <c r="T207" i="84"/>
  <c r="S207" i="84"/>
  <c r="L207" i="84"/>
  <c r="K207" i="84"/>
  <c r="AR206" i="84"/>
  <c r="AQ206" i="84"/>
  <c r="AJ206" i="84"/>
  <c r="AI206" i="84"/>
  <c r="AB206" i="84"/>
  <c r="AA206" i="84"/>
  <c r="T206" i="84"/>
  <c r="S206" i="84"/>
  <c r="L206" i="84"/>
  <c r="K206" i="84"/>
  <c r="AR205" i="84"/>
  <c r="AQ205" i="84"/>
  <c r="AJ205" i="84"/>
  <c r="AI205" i="84"/>
  <c r="AB205" i="84"/>
  <c r="AA205" i="84"/>
  <c r="T205" i="84"/>
  <c r="S205" i="84"/>
  <c r="L205" i="84"/>
  <c r="K205" i="84"/>
  <c r="AR204" i="84"/>
  <c r="AQ204" i="84"/>
  <c r="AJ204" i="84"/>
  <c r="AI204" i="84"/>
  <c r="AB204" i="84"/>
  <c r="AA204" i="84"/>
  <c r="T204" i="84"/>
  <c r="S204" i="84"/>
  <c r="L204" i="84"/>
  <c r="K204" i="84"/>
  <c r="AR203" i="84"/>
  <c r="AQ203" i="84"/>
  <c r="AJ203" i="84"/>
  <c r="AI203" i="84"/>
  <c r="AB203" i="84"/>
  <c r="AA203" i="84"/>
  <c r="T203" i="84"/>
  <c r="S203" i="84"/>
  <c r="L203" i="84"/>
  <c r="K203" i="84"/>
  <c r="AR202" i="84"/>
  <c r="AQ202" i="84"/>
  <c r="AJ202" i="84"/>
  <c r="AI202" i="84"/>
  <c r="AB202" i="84"/>
  <c r="AA202" i="84"/>
  <c r="T202" i="84"/>
  <c r="S202" i="84"/>
  <c r="L202" i="84"/>
  <c r="K202" i="84"/>
  <c r="AR201" i="84"/>
  <c r="AQ201" i="84"/>
  <c r="AJ201" i="84"/>
  <c r="AI201" i="84"/>
  <c r="AB201" i="84"/>
  <c r="AA201" i="84"/>
  <c r="T201" i="84"/>
  <c r="S201" i="84"/>
  <c r="L201" i="84"/>
  <c r="K201" i="84"/>
  <c r="AR200" i="84"/>
  <c r="AQ200" i="84"/>
  <c r="AJ200" i="84"/>
  <c r="AI200" i="84"/>
  <c r="AB200" i="84"/>
  <c r="AA200" i="84"/>
  <c r="T200" i="84"/>
  <c r="S200" i="84"/>
  <c r="L200" i="84"/>
  <c r="K200" i="84"/>
  <c r="AR199" i="84"/>
  <c r="AQ199" i="84"/>
  <c r="AJ199" i="84"/>
  <c r="AI199" i="84"/>
  <c r="AB199" i="84"/>
  <c r="AA199" i="84"/>
  <c r="T199" i="84"/>
  <c r="S199" i="84"/>
  <c r="L199" i="84"/>
  <c r="K199" i="84"/>
  <c r="AR198" i="84"/>
  <c r="AQ198" i="84"/>
  <c r="AJ198" i="84"/>
  <c r="AI198" i="84"/>
  <c r="AB198" i="84"/>
  <c r="AA198" i="84"/>
  <c r="T198" i="84"/>
  <c r="S198" i="84"/>
  <c r="L198" i="84"/>
  <c r="K198" i="84"/>
  <c r="AR197" i="84"/>
  <c r="AQ197" i="84"/>
  <c r="AJ197" i="84"/>
  <c r="AI197" i="84"/>
  <c r="AB197" i="84"/>
  <c r="AA197" i="84"/>
  <c r="T197" i="84"/>
  <c r="S197" i="84"/>
  <c r="L197" i="84"/>
  <c r="K197" i="84"/>
  <c r="AR196" i="84"/>
  <c r="AQ196" i="84"/>
  <c r="AJ196" i="84"/>
  <c r="AI196" i="84"/>
  <c r="AB196" i="84"/>
  <c r="AA196" i="84"/>
  <c r="T196" i="84"/>
  <c r="S196" i="84"/>
  <c r="L196" i="84"/>
  <c r="K196" i="84"/>
  <c r="AR195" i="84"/>
  <c r="AQ195" i="84"/>
  <c r="AJ195" i="84"/>
  <c r="AI195" i="84"/>
  <c r="AB195" i="84"/>
  <c r="AA195" i="84"/>
  <c r="T195" i="84"/>
  <c r="S195" i="84"/>
  <c r="L195" i="84"/>
  <c r="K195" i="84"/>
  <c r="AR194" i="84"/>
  <c r="AQ194" i="84"/>
  <c r="AJ194" i="84"/>
  <c r="AI194" i="84"/>
  <c r="AB194" i="84"/>
  <c r="AA194" i="84"/>
  <c r="T194" i="84"/>
  <c r="S194" i="84"/>
  <c r="L194" i="84"/>
  <c r="K194" i="84"/>
  <c r="AR193" i="84"/>
  <c r="AQ193" i="84"/>
  <c r="AJ193" i="84"/>
  <c r="AI193" i="84"/>
  <c r="AB193" i="84"/>
  <c r="AA193" i="84"/>
  <c r="T193" i="84"/>
  <c r="S193" i="84"/>
  <c r="L193" i="84"/>
  <c r="K193" i="84"/>
  <c r="AR192" i="84"/>
  <c r="AQ192" i="84"/>
  <c r="AJ192" i="84"/>
  <c r="AI192" i="84"/>
  <c r="AB192" i="84"/>
  <c r="AA192" i="84"/>
  <c r="T192" i="84"/>
  <c r="S192" i="84"/>
  <c r="L192" i="84"/>
  <c r="K192" i="84"/>
  <c r="AR191" i="84"/>
  <c r="AQ191" i="84"/>
  <c r="AJ191" i="84"/>
  <c r="AI191" i="84"/>
  <c r="AB191" i="84"/>
  <c r="AA191" i="84"/>
  <c r="T191" i="84"/>
  <c r="S191" i="84"/>
  <c r="L191" i="84"/>
  <c r="K191" i="84"/>
  <c r="AR190" i="84"/>
  <c r="AQ190" i="84"/>
  <c r="AJ190" i="84"/>
  <c r="AI190" i="84"/>
  <c r="AB190" i="84"/>
  <c r="AA190" i="84"/>
  <c r="T190" i="84"/>
  <c r="S190" i="84"/>
  <c r="L190" i="84"/>
  <c r="K190" i="84"/>
  <c r="AR189" i="84"/>
  <c r="AQ189" i="84"/>
  <c r="AJ189" i="84"/>
  <c r="AI189" i="84"/>
  <c r="AB189" i="84"/>
  <c r="AA189" i="84"/>
  <c r="T189" i="84"/>
  <c r="S189" i="84"/>
  <c r="L189" i="84"/>
  <c r="K189" i="84"/>
  <c r="AR188" i="84"/>
  <c r="AQ188" i="84"/>
  <c r="AJ188" i="84"/>
  <c r="AI188" i="84"/>
  <c r="AB188" i="84"/>
  <c r="AA188" i="84"/>
  <c r="T188" i="84"/>
  <c r="S188" i="84"/>
  <c r="L188" i="84"/>
  <c r="K188" i="84"/>
  <c r="AR187" i="84"/>
  <c r="AQ187" i="84"/>
  <c r="AJ187" i="84"/>
  <c r="AI187" i="84"/>
  <c r="AB187" i="84"/>
  <c r="AA187" i="84"/>
  <c r="T187" i="84"/>
  <c r="S187" i="84"/>
  <c r="L187" i="84"/>
  <c r="K187" i="84"/>
  <c r="AR186" i="84"/>
  <c r="AQ186" i="84"/>
  <c r="AJ186" i="84"/>
  <c r="AI186" i="84"/>
  <c r="AB186" i="84"/>
  <c r="AA186" i="84"/>
  <c r="T186" i="84"/>
  <c r="S186" i="84"/>
  <c r="L186" i="84"/>
  <c r="K186" i="84"/>
  <c r="AR185" i="84"/>
  <c r="AQ185" i="84"/>
  <c r="AJ185" i="84"/>
  <c r="AI185" i="84"/>
  <c r="AB185" i="84"/>
  <c r="AA185" i="84"/>
  <c r="T185" i="84"/>
  <c r="S185" i="84"/>
  <c r="L185" i="84"/>
  <c r="K185" i="84"/>
  <c r="AR184" i="84"/>
  <c r="AQ184" i="84"/>
  <c r="AJ184" i="84"/>
  <c r="AI184" i="84"/>
  <c r="AB184" i="84"/>
  <c r="AA184" i="84"/>
  <c r="T184" i="84"/>
  <c r="S184" i="84"/>
  <c r="L184" i="84"/>
  <c r="K184" i="84"/>
  <c r="AR183" i="84"/>
  <c r="AQ183" i="84"/>
  <c r="AJ183" i="84"/>
  <c r="AI183" i="84"/>
  <c r="AB183" i="84"/>
  <c r="AA183" i="84"/>
  <c r="T183" i="84"/>
  <c r="S183" i="84"/>
  <c r="L183" i="84"/>
  <c r="K183" i="84"/>
  <c r="AR182" i="84"/>
  <c r="AQ182" i="84"/>
  <c r="AJ182" i="84"/>
  <c r="AI182" i="84"/>
  <c r="AB182" i="84"/>
  <c r="AA182" i="84"/>
  <c r="T182" i="84"/>
  <c r="S182" i="84"/>
  <c r="L182" i="84"/>
  <c r="K182" i="84"/>
  <c r="AR181" i="84"/>
  <c r="AQ181" i="84"/>
  <c r="AJ181" i="84"/>
  <c r="AI181" i="84"/>
  <c r="AB181" i="84"/>
  <c r="AA181" i="84"/>
  <c r="T181" i="84"/>
  <c r="S181" i="84"/>
  <c r="L181" i="84"/>
  <c r="K181" i="84"/>
  <c r="AR180" i="84"/>
  <c r="AQ180" i="84"/>
  <c r="AJ180" i="84"/>
  <c r="AI180" i="84"/>
  <c r="AB180" i="84"/>
  <c r="AA180" i="84"/>
  <c r="T180" i="84"/>
  <c r="S180" i="84"/>
  <c r="L180" i="84"/>
  <c r="K180" i="84"/>
  <c r="AR179" i="84"/>
  <c r="AQ179" i="84"/>
  <c r="AJ179" i="84"/>
  <c r="AI179" i="84"/>
  <c r="AB179" i="84"/>
  <c r="AA179" i="84"/>
  <c r="T179" i="84"/>
  <c r="S179" i="84"/>
  <c r="L179" i="84"/>
  <c r="K179" i="84"/>
  <c r="AR178" i="84"/>
  <c r="AQ178" i="84"/>
  <c r="AJ178" i="84"/>
  <c r="AI178" i="84"/>
  <c r="AB178" i="84"/>
  <c r="AA178" i="84"/>
  <c r="T178" i="84"/>
  <c r="S178" i="84"/>
  <c r="L178" i="84"/>
  <c r="K178" i="84"/>
  <c r="AR177" i="84"/>
  <c r="AQ177" i="84"/>
  <c r="AJ177" i="84"/>
  <c r="AI177" i="84"/>
  <c r="AB177" i="84"/>
  <c r="AA177" i="84"/>
  <c r="T177" i="84"/>
  <c r="S177" i="84"/>
  <c r="L177" i="84"/>
  <c r="K177" i="84"/>
  <c r="AR176" i="84"/>
  <c r="AQ176" i="84"/>
  <c r="AJ176" i="84"/>
  <c r="AI176" i="84"/>
  <c r="AB176" i="84"/>
  <c r="AA176" i="84"/>
  <c r="T176" i="84"/>
  <c r="S176" i="84"/>
  <c r="L176" i="84"/>
  <c r="K176" i="84"/>
  <c r="AR175" i="84"/>
  <c r="AQ175" i="84"/>
  <c r="AJ175" i="84"/>
  <c r="AI175" i="84"/>
  <c r="AB175" i="84"/>
  <c r="AA175" i="84"/>
  <c r="T175" i="84"/>
  <c r="S175" i="84"/>
  <c r="L175" i="84"/>
  <c r="K175" i="84"/>
  <c r="AR174" i="84"/>
  <c r="AQ174" i="84"/>
  <c r="AJ174" i="84"/>
  <c r="AI174" i="84"/>
  <c r="AB174" i="84"/>
  <c r="AA174" i="84"/>
  <c r="T174" i="84"/>
  <c r="S174" i="84"/>
  <c r="L174" i="84"/>
  <c r="K174" i="84"/>
  <c r="AR173" i="84"/>
  <c r="AQ173" i="84"/>
  <c r="AJ173" i="84"/>
  <c r="AI173" i="84"/>
  <c r="AB173" i="84"/>
  <c r="AA173" i="84"/>
  <c r="T173" i="84"/>
  <c r="S173" i="84"/>
  <c r="L173" i="84"/>
  <c r="K173" i="84"/>
  <c r="AR172" i="84"/>
  <c r="AQ172" i="84"/>
  <c r="AJ172" i="84"/>
  <c r="AI172" i="84"/>
  <c r="AB172" i="84"/>
  <c r="AA172" i="84"/>
  <c r="T172" i="84"/>
  <c r="S172" i="84"/>
  <c r="L172" i="84"/>
  <c r="K172" i="84"/>
  <c r="AR171" i="84"/>
  <c r="AQ171" i="84"/>
  <c r="AJ171" i="84"/>
  <c r="AI171" i="84"/>
  <c r="AB171" i="84"/>
  <c r="AA171" i="84"/>
  <c r="T171" i="84"/>
  <c r="S171" i="84"/>
  <c r="L171" i="84"/>
  <c r="K171" i="84"/>
  <c r="AR170" i="84"/>
  <c r="AQ170" i="84"/>
  <c r="AJ170" i="84"/>
  <c r="AI170" i="84"/>
  <c r="AB170" i="84"/>
  <c r="AA170" i="84"/>
  <c r="T170" i="84"/>
  <c r="S170" i="84"/>
  <c r="L170" i="84"/>
  <c r="K170" i="84"/>
  <c r="AR169" i="84"/>
  <c r="AQ169" i="84"/>
  <c r="AJ169" i="84"/>
  <c r="AI169" i="84"/>
  <c r="AB169" i="84"/>
  <c r="AA169" i="84"/>
  <c r="T169" i="84"/>
  <c r="S169" i="84"/>
  <c r="L169" i="84"/>
  <c r="K169" i="84"/>
  <c r="AR168" i="84"/>
  <c r="AQ168" i="84"/>
  <c r="AJ168" i="84"/>
  <c r="AI168" i="84"/>
  <c r="AB168" i="84"/>
  <c r="AA168" i="84"/>
  <c r="T168" i="84"/>
  <c r="S168" i="84"/>
  <c r="L168" i="84"/>
  <c r="K168" i="84"/>
  <c r="AR167" i="84"/>
  <c r="AQ167" i="84"/>
  <c r="AJ167" i="84"/>
  <c r="AI167" i="84"/>
  <c r="AB167" i="84"/>
  <c r="AA167" i="84"/>
  <c r="T167" i="84"/>
  <c r="S167" i="84"/>
  <c r="L167" i="84"/>
  <c r="K167" i="84"/>
  <c r="AR166" i="84"/>
  <c r="AQ166" i="84"/>
  <c r="AJ166" i="84"/>
  <c r="AI166" i="84"/>
  <c r="AB166" i="84"/>
  <c r="AA166" i="84"/>
  <c r="T166" i="84"/>
  <c r="S166" i="84"/>
  <c r="L166" i="84"/>
  <c r="K166" i="84"/>
  <c r="AR165" i="84"/>
  <c r="AQ165" i="84"/>
  <c r="AJ165" i="84"/>
  <c r="AI165" i="84"/>
  <c r="AB165" i="84"/>
  <c r="AA165" i="84"/>
  <c r="T165" i="84"/>
  <c r="S165" i="84"/>
  <c r="L165" i="84"/>
  <c r="K165" i="84"/>
  <c r="AR164" i="84"/>
  <c r="AQ164" i="84"/>
  <c r="AJ164" i="84"/>
  <c r="AI164" i="84"/>
  <c r="AB164" i="84"/>
  <c r="AA164" i="84"/>
  <c r="T164" i="84"/>
  <c r="S164" i="84"/>
  <c r="L164" i="84"/>
  <c r="K164" i="84"/>
  <c r="AR163" i="84"/>
  <c r="AQ163" i="84"/>
  <c r="AJ163" i="84"/>
  <c r="AI163" i="84"/>
  <c r="AB163" i="84"/>
  <c r="AA163" i="84"/>
  <c r="T163" i="84"/>
  <c r="S163" i="84"/>
  <c r="L163" i="84"/>
  <c r="K163" i="84"/>
  <c r="AR162" i="84"/>
  <c r="AQ162" i="84"/>
  <c r="AJ162" i="84"/>
  <c r="AI162" i="84"/>
  <c r="AB162" i="84"/>
  <c r="AA162" i="84"/>
  <c r="T162" i="84"/>
  <c r="S162" i="84"/>
  <c r="L162" i="84"/>
  <c r="K162" i="84"/>
  <c r="AR161" i="84"/>
  <c r="AQ161" i="84"/>
  <c r="AJ161" i="84"/>
  <c r="AI161" i="84"/>
  <c r="AB161" i="84"/>
  <c r="AA161" i="84"/>
  <c r="T161" i="84"/>
  <c r="S161" i="84"/>
  <c r="L161" i="84"/>
  <c r="K161" i="84"/>
  <c r="AR160" i="84"/>
  <c r="AQ160" i="84"/>
  <c r="AJ160" i="84"/>
  <c r="AI160" i="84"/>
  <c r="AB160" i="84"/>
  <c r="AA160" i="84"/>
  <c r="T160" i="84"/>
  <c r="S160" i="84"/>
  <c r="L160" i="84"/>
  <c r="K160" i="84"/>
  <c r="AR159" i="84"/>
  <c r="AQ159" i="84"/>
  <c r="AJ159" i="84"/>
  <c r="AI159" i="84"/>
  <c r="AB159" i="84"/>
  <c r="AA159" i="84"/>
  <c r="T159" i="84"/>
  <c r="S159" i="84"/>
  <c r="L159" i="84"/>
  <c r="K159" i="84"/>
  <c r="AR158" i="84"/>
  <c r="AQ158" i="84"/>
  <c r="AJ158" i="84"/>
  <c r="AI158" i="84"/>
  <c r="AB158" i="84"/>
  <c r="AA158" i="84"/>
  <c r="T158" i="84"/>
  <c r="S158" i="84"/>
  <c r="L158" i="84"/>
  <c r="K158" i="84"/>
  <c r="AR157" i="84"/>
  <c r="AQ157" i="84"/>
  <c r="AJ157" i="84"/>
  <c r="AI157" i="84"/>
  <c r="AB157" i="84"/>
  <c r="AA157" i="84"/>
  <c r="T157" i="84"/>
  <c r="S157" i="84"/>
  <c r="L157" i="84"/>
  <c r="K157" i="84"/>
  <c r="AR156" i="84"/>
  <c r="AQ156" i="84"/>
  <c r="AJ156" i="84"/>
  <c r="AI156" i="84"/>
  <c r="AB156" i="84"/>
  <c r="AA156" i="84"/>
  <c r="T156" i="84"/>
  <c r="S156" i="84"/>
  <c r="L156" i="84"/>
  <c r="K156" i="84"/>
  <c r="AR155" i="84"/>
  <c r="AQ155" i="84"/>
  <c r="AJ155" i="84"/>
  <c r="AI155" i="84"/>
  <c r="AB155" i="84"/>
  <c r="AA155" i="84"/>
  <c r="T155" i="84"/>
  <c r="S155" i="84"/>
  <c r="L155" i="84"/>
  <c r="K155" i="84"/>
  <c r="AR154" i="84"/>
  <c r="AQ154" i="84"/>
  <c r="AJ154" i="84"/>
  <c r="AI154" i="84"/>
  <c r="AB154" i="84"/>
  <c r="AA154" i="84"/>
  <c r="T154" i="84"/>
  <c r="S154" i="84"/>
  <c r="L154" i="84"/>
  <c r="K154" i="84"/>
  <c r="AR153" i="84"/>
  <c r="AQ153" i="84"/>
  <c r="AJ153" i="84"/>
  <c r="AI153" i="84"/>
  <c r="AB153" i="84"/>
  <c r="AA153" i="84"/>
  <c r="T153" i="84"/>
  <c r="S153" i="84"/>
  <c r="L153" i="84"/>
  <c r="K153" i="84"/>
  <c r="AR152" i="84"/>
  <c r="AQ152" i="84"/>
  <c r="AJ152" i="84"/>
  <c r="AI152" i="84"/>
  <c r="AB152" i="84"/>
  <c r="AA152" i="84"/>
  <c r="T152" i="84"/>
  <c r="S152" i="84"/>
  <c r="L152" i="84"/>
  <c r="K152" i="84"/>
  <c r="AR151" i="84"/>
  <c r="AQ151" i="84"/>
  <c r="AJ151" i="84"/>
  <c r="AI151" i="84"/>
  <c r="AB151" i="84"/>
  <c r="AA151" i="84"/>
  <c r="T151" i="84"/>
  <c r="S151" i="84"/>
  <c r="L151" i="84"/>
  <c r="K151" i="84"/>
  <c r="AR150" i="84"/>
  <c r="AQ150" i="84"/>
  <c r="AJ150" i="84"/>
  <c r="AI150" i="84"/>
  <c r="AB150" i="84"/>
  <c r="AA150" i="84"/>
  <c r="T150" i="84"/>
  <c r="S150" i="84"/>
  <c r="L150" i="84"/>
  <c r="K150" i="84"/>
  <c r="AR149" i="84"/>
  <c r="AQ149" i="84"/>
  <c r="AJ149" i="84"/>
  <c r="AI149" i="84"/>
  <c r="AB149" i="84"/>
  <c r="AA149" i="84"/>
  <c r="T149" i="84"/>
  <c r="S149" i="84"/>
  <c r="L149" i="84"/>
  <c r="K149" i="84"/>
  <c r="AR148" i="84"/>
  <c r="AQ148" i="84"/>
  <c r="AJ148" i="84"/>
  <c r="AI148" i="84"/>
  <c r="AB148" i="84"/>
  <c r="AA148" i="84"/>
  <c r="T148" i="84"/>
  <c r="S148" i="84"/>
  <c r="L148" i="84"/>
  <c r="K148" i="84"/>
  <c r="AR146" i="84"/>
  <c r="AQ146" i="84"/>
  <c r="AJ146" i="84"/>
  <c r="AI146" i="84"/>
  <c r="AB146" i="84"/>
  <c r="AA146" i="84"/>
  <c r="T146" i="84"/>
  <c r="S146" i="84"/>
  <c r="L146" i="84"/>
  <c r="K146" i="84"/>
  <c r="AR145" i="84"/>
  <c r="AQ145" i="84"/>
  <c r="AJ145" i="84"/>
  <c r="AI145" i="84"/>
  <c r="AB145" i="84"/>
  <c r="AA145" i="84"/>
  <c r="T145" i="84"/>
  <c r="S145" i="84"/>
  <c r="L145" i="84"/>
  <c r="K145" i="84"/>
  <c r="AR144" i="84"/>
  <c r="AQ144" i="84"/>
  <c r="AJ144" i="84"/>
  <c r="AI144" i="84"/>
  <c r="AB144" i="84"/>
  <c r="AA144" i="84"/>
  <c r="T144" i="84"/>
  <c r="S144" i="84"/>
  <c r="L144" i="84"/>
  <c r="K144" i="84"/>
  <c r="AR143" i="84"/>
  <c r="AQ143" i="84"/>
  <c r="AJ143" i="84"/>
  <c r="AI143" i="84"/>
  <c r="AB143" i="84"/>
  <c r="AA143" i="84"/>
  <c r="T143" i="84"/>
  <c r="S143" i="84"/>
  <c r="L143" i="84"/>
  <c r="K143" i="84"/>
  <c r="AR142" i="84"/>
  <c r="AQ142" i="84"/>
  <c r="AJ142" i="84"/>
  <c r="AI142" i="84"/>
  <c r="AB142" i="84"/>
  <c r="AA142" i="84"/>
  <c r="T142" i="84"/>
  <c r="S142" i="84"/>
  <c r="L142" i="84"/>
  <c r="K142" i="84"/>
  <c r="AR141" i="84"/>
  <c r="AQ141" i="84"/>
  <c r="AJ141" i="84"/>
  <c r="AI141" i="84"/>
  <c r="AB141" i="84"/>
  <c r="AA141" i="84"/>
  <c r="T141" i="84"/>
  <c r="S141" i="84"/>
  <c r="L141" i="84"/>
  <c r="K141" i="84"/>
  <c r="AR140" i="84"/>
  <c r="AQ140" i="84"/>
  <c r="AJ140" i="84"/>
  <c r="AI140" i="84"/>
  <c r="AB140" i="84"/>
  <c r="AA140" i="84"/>
  <c r="T140" i="84"/>
  <c r="S140" i="84"/>
  <c r="L140" i="84"/>
  <c r="K140" i="84"/>
  <c r="AR139" i="84"/>
  <c r="AQ139" i="84"/>
  <c r="AJ139" i="84"/>
  <c r="AI139" i="84"/>
  <c r="AB139" i="84"/>
  <c r="AA139" i="84"/>
  <c r="T139" i="84"/>
  <c r="S139" i="84"/>
  <c r="L139" i="84"/>
  <c r="K139" i="84"/>
  <c r="AR138" i="84"/>
  <c r="AQ138" i="84"/>
  <c r="AJ138" i="84"/>
  <c r="AI138" i="84"/>
  <c r="AB138" i="84"/>
  <c r="AA138" i="84"/>
  <c r="T138" i="84"/>
  <c r="S138" i="84"/>
  <c r="L138" i="84"/>
  <c r="K138" i="84"/>
  <c r="AR137" i="84"/>
  <c r="AQ137" i="84"/>
  <c r="AJ137" i="84"/>
  <c r="AI137" i="84"/>
  <c r="AB137" i="84"/>
  <c r="AA137" i="84"/>
  <c r="T137" i="84"/>
  <c r="S137" i="84"/>
  <c r="L137" i="84"/>
  <c r="K137" i="84"/>
  <c r="AR136" i="84"/>
  <c r="AQ136" i="84"/>
  <c r="AJ136" i="84"/>
  <c r="AI136" i="84"/>
  <c r="AB136" i="84"/>
  <c r="AA136" i="84"/>
  <c r="T136" i="84"/>
  <c r="S136" i="84"/>
  <c r="L136" i="84"/>
  <c r="K136" i="84"/>
  <c r="AR135" i="84"/>
  <c r="AQ135" i="84"/>
  <c r="AJ135" i="84"/>
  <c r="AI135" i="84"/>
  <c r="AB135" i="84"/>
  <c r="AA135" i="84"/>
  <c r="T135" i="84"/>
  <c r="S135" i="84"/>
  <c r="L135" i="84"/>
  <c r="K135" i="84"/>
  <c r="AR134" i="84"/>
  <c r="AQ134" i="84"/>
  <c r="AJ134" i="84"/>
  <c r="AI134" i="84"/>
  <c r="AB134" i="84"/>
  <c r="AA134" i="84"/>
  <c r="T134" i="84"/>
  <c r="S134" i="84"/>
  <c r="L134" i="84"/>
  <c r="K134" i="84"/>
  <c r="AR133" i="84"/>
  <c r="AQ133" i="84"/>
  <c r="AJ133" i="84"/>
  <c r="AI133" i="84"/>
  <c r="AB133" i="84"/>
  <c r="AA133" i="84"/>
  <c r="T133" i="84"/>
  <c r="S133" i="84"/>
  <c r="L133" i="84"/>
  <c r="K133" i="84"/>
  <c r="AR132" i="84"/>
  <c r="AQ132" i="84"/>
  <c r="AJ132" i="84"/>
  <c r="AI132" i="84"/>
  <c r="AB132" i="84"/>
  <c r="AA132" i="84"/>
  <c r="T132" i="84"/>
  <c r="S132" i="84"/>
  <c r="L132" i="84"/>
  <c r="K132" i="84"/>
  <c r="AR131" i="84"/>
  <c r="AQ131" i="84"/>
  <c r="AJ131" i="84"/>
  <c r="AI131" i="84"/>
  <c r="AB131" i="84"/>
  <c r="AA131" i="84"/>
  <c r="T131" i="84"/>
  <c r="S131" i="84"/>
  <c r="L131" i="84"/>
  <c r="K131" i="84"/>
  <c r="AR130" i="84"/>
  <c r="AQ130" i="84"/>
  <c r="AJ130" i="84"/>
  <c r="AI130" i="84"/>
  <c r="AB130" i="84"/>
  <c r="AA130" i="84"/>
  <c r="T130" i="84"/>
  <c r="S130" i="84"/>
  <c r="L130" i="84"/>
  <c r="K130" i="84"/>
  <c r="AR129" i="84"/>
  <c r="AQ129" i="84"/>
  <c r="AJ129" i="84"/>
  <c r="AI129" i="84"/>
  <c r="AB129" i="84"/>
  <c r="AA129" i="84"/>
  <c r="T129" i="84"/>
  <c r="S129" i="84"/>
  <c r="L129" i="84"/>
  <c r="K129" i="84"/>
  <c r="AR128" i="84"/>
  <c r="AQ128" i="84"/>
  <c r="AJ128" i="84"/>
  <c r="AI128" i="84"/>
  <c r="AB128" i="84"/>
  <c r="AA128" i="84"/>
  <c r="T128" i="84"/>
  <c r="S128" i="84"/>
  <c r="L128" i="84"/>
  <c r="K128" i="84"/>
  <c r="AR127" i="84"/>
  <c r="AQ127" i="84"/>
  <c r="AJ127" i="84"/>
  <c r="AI127" i="84"/>
  <c r="AB127" i="84"/>
  <c r="AA127" i="84"/>
  <c r="T127" i="84"/>
  <c r="S127" i="84"/>
  <c r="L127" i="84"/>
  <c r="K127" i="84"/>
  <c r="AR126" i="84"/>
  <c r="AQ126" i="84"/>
  <c r="AJ126" i="84"/>
  <c r="AI126" i="84"/>
  <c r="AB126" i="84"/>
  <c r="AA126" i="84"/>
  <c r="T126" i="84"/>
  <c r="S126" i="84"/>
  <c r="L126" i="84"/>
  <c r="K126" i="84"/>
  <c r="AR125" i="84"/>
  <c r="AQ125" i="84"/>
  <c r="AJ125" i="84"/>
  <c r="AI125" i="84"/>
  <c r="AB125" i="84"/>
  <c r="AA125" i="84"/>
  <c r="T125" i="84"/>
  <c r="S125" i="84"/>
  <c r="L125" i="84"/>
  <c r="K125" i="84"/>
  <c r="AR124" i="84"/>
  <c r="AQ124" i="84"/>
  <c r="AJ124" i="84"/>
  <c r="AI124" i="84"/>
  <c r="AB124" i="84"/>
  <c r="AA124" i="84"/>
  <c r="T124" i="84"/>
  <c r="S124" i="84"/>
  <c r="L124" i="84"/>
  <c r="K124" i="84"/>
  <c r="AR123" i="84"/>
  <c r="AQ123" i="84"/>
  <c r="AJ123" i="84"/>
  <c r="AI123" i="84"/>
  <c r="AB123" i="84"/>
  <c r="AA123" i="84"/>
  <c r="T123" i="84"/>
  <c r="S123" i="84"/>
  <c r="L123" i="84"/>
  <c r="K123" i="84"/>
  <c r="AR122" i="84"/>
  <c r="AQ122" i="84"/>
  <c r="AJ122" i="84"/>
  <c r="AI122" i="84"/>
  <c r="AB122" i="84"/>
  <c r="AA122" i="84"/>
  <c r="T122" i="84"/>
  <c r="S122" i="84"/>
  <c r="L122" i="84"/>
  <c r="K122" i="84"/>
  <c r="AR121" i="84"/>
  <c r="AQ121" i="84"/>
  <c r="AJ121" i="84"/>
  <c r="AI121" i="84"/>
  <c r="AB121" i="84"/>
  <c r="AA121" i="84"/>
  <c r="T121" i="84"/>
  <c r="S121" i="84"/>
  <c r="L121" i="84"/>
  <c r="K121" i="84"/>
  <c r="AR120" i="84"/>
  <c r="AQ120" i="84"/>
  <c r="AJ120" i="84"/>
  <c r="AI120" i="84"/>
  <c r="AB120" i="84"/>
  <c r="AA120" i="84"/>
  <c r="T120" i="84"/>
  <c r="S120" i="84"/>
  <c r="L120" i="84"/>
  <c r="K120" i="84"/>
  <c r="AR119" i="84"/>
  <c r="AQ119" i="84"/>
  <c r="AJ119" i="84"/>
  <c r="AI119" i="84"/>
  <c r="AB119" i="84"/>
  <c r="AA119" i="84"/>
  <c r="T119" i="84"/>
  <c r="S119" i="84"/>
  <c r="L119" i="84"/>
  <c r="K119" i="84"/>
  <c r="AR118" i="84"/>
  <c r="AQ118" i="84"/>
  <c r="AJ118" i="84"/>
  <c r="AI118" i="84"/>
  <c r="AB118" i="84"/>
  <c r="AA118" i="84"/>
  <c r="T118" i="84"/>
  <c r="S118" i="84"/>
  <c r="L118" i="84"/>
  <c r="K118" i="84"/>
  <c r="AR117" i="84"/>
  <c r="AQ117" i="84"/>
  <c r="AJ117" i="84"/>
  <c r="AI117" i="84"/>
  <c r="AB117" i="84"/>
  <c r="AA117" i="84"/>
  <c r="T117" i="84"/>
  <c r="S117" i="84"/>
  <c r="L117" i="84"/>
  <c r="K117" i="84"/>
  <c r="AR116" i="84"/>
  <c r="AQ116" i="84"/>
  <c r="AJ116" i="84"/>
  <c r="AI116" i="84"/>
  <c r="AB116" i="84"/>
  <c r="AA116" i="84"/>
  <c r="T116" i="84"/>
  <c r="S116" i="84"/>
  <c r="L116" i="84"/>
  <c r="K116" i="84"/>
  <c r="AR115" i="84"/>
  <c r="AQ115" i="84"/>
  <c r="AJ115" i="84"/>
  <c r="AI115" i="84"/>
  <c r="AB115" i="84"/>
  <c r="AA115" i="84"/>
  <c r="T115" i="84"/>
  <c r="S115" i="84"/>
  <c r="L115" i="84"/>
  <c r="K115" i="84"/>
  <c r="AR114" i="84"/>
  <c r="AQ114" i="84"/>
  <c r="AJ114" i="84"/>
  <c r="AI114" i="84"/>
  <c r="AB114" i="84"/>
  <c r="AA114" i="84"/>
  <c r="T114" i="84"/>
  <c r="S114" i="84"/>
  <c r="L114" i="84"/>
  <c r="K114" i="84"/>
  <c r="AR113" i="84"/>
  <c r="AQ113" i="84"/>
  <c r="AJ113" i="84"/>
  <c r="AI113" i="84"/>
  <c r="AB113" i="84"/>
  <c r="AA113" i="84"/>
  <c r="T113" i="84"/>
  <c r="S113" i="84"/>
  <c r="L113" i="84"/>
  <c r="K113" i="84"/>
  <c r="AR112" i="84"/>
  <c r="AQ112" i="84"/>
  <c r="AJ112" i="84"/>
  <c r="AI112" i="84"/>
  <c r="AB112" i="84"/>
  <c r="AA112" i="84"/>
  <c r="T112" i="84"/>
  <c r="S112" i="84"/>
  <c r="L112" i="84"/>
  <c r="K112" i="84"/>
  <c r="AR111" i="84"/>
  <c r="AQ111" i="84"/>
  <c r="AJ111" i="84"/>
  <c r="AI111" i="84"/>
  <c r="AB111" i="84"/>
  <c r="AA111" i="84"/>
  <c r="T111" i="84"/>
  <c r="S111" i="84"/>
  <c r="L111" i="84"/>
  <c r="K111" i="84"/>
  <c r="AR110" i="84"/>
  <c r="AQ110" i="84"/>
  <c r="AJ110" i="84"/>
  <c r="AI110" i="84"/>
  <c r="AB110" i="84"/>
  <c r="AA110" i="84"/>
  <c r="T110" i="84"/>
  <c r="S110" i="84"/>
  <c r="L110" i="84"/>
  <c r="K110" i="84"/>
  <c r="AR109" i="84"/>
  <c r="AQ109" i="84"/>
  <c r="AJ109" i="84"/>
  <c r="AI109" i="84"/>
  <c r="AB109" i="84"/>
  <c r="AA109" i="84"/>
  <c r="T109" i="84"/>
  <c r="S109" i="84"/>
  <c r="L109" i="84"/>
  <c r="K109" i="84"/>
  <c r="AR108" i="84"/>
  <c r="AQ108" i="84"/>
  <c r="AJ108" i="84"/>
  <c r="AI108" i="84"/>
  <c r="AB108" i="84"/>
  <c r="AA108" i="84"/>
  <c r="T108" i="84"/>
  <c r="S108" i="84"/>
  <c r="L108" i="84"/>
  <c r="K108" i="84"/>
  <c r="AR107" i="84"/>
  <c r="AQ107" i="84"/>
  <c r="AJ107" i="84"/>
  <c r="AI107" i="84"/>
  <c r="AB107" i="84"/>
  <c r="AA107" i="84"/>
  <c r="T107" i="84"/>
  <c r="S107" i="84"/>
  <c r="L107" i="84"/>
  <c r="K107" i="84"/>
  <c r="AR106" i="84"/>
  <c r="AQ106" i="84"/>
  <c r="AJ106" i="84"/>
  <c r="AI106" i="84"/>
  <c r="AB106" i="84"/>
  <c r="AA106" i="84"/>
  <c r="T106" i="84"/>
  <c r="S106" i="84"/>
  <c r="L106" i="84"/>
  <c r="K106" i="84"/>
  <c r="AR105" i="84"/>
  <c r="AQ105" i="84"/>
  <c r="AJ105" i="84"/>
  <c r="AI105" i="84"/>
  <c r="AB105" i="84"/>
  <c r="AA105" i="84"/>
  <c r="T105" i="84"/>
  <c r="S105" i="84"/>
  <c r="L105" i="84"/>
  <c r="K105" i="84"/>
  <c r="AR104" i="84"/>
  <c r="AQ104" i="84"/>
  <c r="AJ104" i="84"/>
  <c r="AI104" i="84"/>
  <c r="AB104" i="84"/>
  <c r="AA104" i="84"/>
  <c r="T104" i="84"/>
  <c r="S104" i="84"/>
  <c r="L104" i="84"/>
  <c r="K104" i="84"/>
  <c r="AR103" i="84"/>
  <c r="AQ103" i="84"/>
  <c r="AJ103" i="84"/>
  <c r="AI103" i="84"/>
  <c r="AB103" i="84"/>
  <c r="AA103" i="84"/>
  <c r="T103" i="84"/>
  <c r="S103" i="84"/>
  <c r="L103" i="84"/>
  <c r="K103" i="84"/>
  <c r="AR102" i="84"/>
  <c r="AQ102" i="84"/>
  <c r="AJ102" i="84"/>
  <c r="AI102" i="84"/>
  <c r="AB102" i="84"/>
  <c r="AA102" i="84"/>
  <c r="T102" i="84"/>
  <c r="S102" i="84"/>
  <c r="L102" i="84"/>
  <c r="K102" i="84"/>
  <c r="AR101" i="84"/>
  <c r="AQ101" i="84"/>
  <c r="AJ101" i="84"/>
  <c r="AI101" i="84"/>
  <c r="AB101" i="84"/>
  <c r="AA101" i="84"/>
  <c r="T101" i="84"/>
  <c r="S101" i="84"/>
  <c r="L101" i="84"/>
  <c r="K101" i="84"/>
  <c r="AR100" i="84"/>
  <c r="AQ100" i="84"/>
  <c r="AJ100" i="84"/>
  <c r="AI100" i="84"/>
  <c r="AB100" i="84"/>
  <c r="AA100" i="84"/>
  <c r="T100" i="84"/>
  <c r="S100" i="84"/>
  <c r="L100" i="84"/>
  <c r="K100" i="84"/>
  <c r="AR99" i="84"/>
  <c r="AQ99" i="84"/>
  <c r="AJ99" i="84"/>
  <c r="AI99" i="84"/>
  <c r="AB99" i="84"/>
  <c r="AA99" i="84"/>
  <c r="T99" i="84"/>
  <c r="S99" i="84"/>
  <c r="L99" i="84"/>
  <c r="K99" i="84"/>
  <c r="AR98" i="84"/>
  <c r="AQ98" i="84"/>
  <c r="AJ98" i="84"/>
  <c r="AI98" i="84"/>
  <c r="AB98" i="84"/>
  <c r="AA98" i="84"/>
  <c r="T98" i="84"/>
  <c r="S98" i="84"/>
  <c r="L98" i="84"/>
  <c r="K98" i="84"/>
  <c r="AR97" i="84"/>
  <c r="AQ97" i="84"/>
  <c r="AJ97" i="84"/>
  <c r="AI97" i="84"/>
  <c r="AB97" i="84"/>
  <c r="AA97" i="84"/>
  <c r="T97" i="84"/>
  <c r="S97" i="84"/>
  <c r="L97" i="84"/>
  <c r="K97" i="84"/>
  <c r="AR96" i="84"/>
  <c r="AQ96" i="84"/>
  <c r="AJ96" i="84"/>
  <c r="AI96" i="84"/>
  <c r="AB96" i="84"/>
  <c r="AA96" i="84"/>
  <c r="T96" i="84"/>
  <c r="S96" i="84"/>
  <c r="L96" i="84"/>
  <c r="K96" i="84"/>
  <c r="AR95" i="84"/>
  <c r="AQ95" i="84"/>
  <c r="AJ95" i="84"/>
  <c r="AI95" i="84"/>
  <c r="AB95" i="84"/>
  <c r="AA95" i="84"/>
  <c r="T95" i="84"/>
  <c r="S95" i="84"/>
  <c r="L95" i="84"/>
  <c r="K95" i="84"/>
  <c r="AR94" i="84"/>
  <c r="AQ94" i="84"/>
  <c r="AJ94" i="84"/>
  <c r="AI94" i="84"/>
  <c r="AB94" i="84"/>
  <c r="AA94" i="84"/>
  <c r="T94" i="84"/>
  <c r="S94" i="84"/>
  <c r="L94" i="84"/>
  <c r="K94" i="84"/>
  <c r="AR93" i="84"/>
  <c r="AQ93" i="84"/>
  <c r="AJ93" i="84"/>
  <c r="AI93" i="84"/>
  <c r="AB93" i="84"/>
  <c r="AA93" i="84"/>
  <c r="T93" i="84"/>
  <c r="S93" i="84"/>
  <c r="L93" i="84"/>
  <c r="K93" i="84"/>
  <c r="AR92" i="84"/>
  <c r="AQ92" i="84"/>
  <c r="AJ92" i="84"/>
  <c r="AI92" i="84"/>
  <c r="AB92" i="84"/>
  <c r="AA92" i="84"/>
  <c r="T92" i="84"/>
  <c r="S92" i="84"/>
  <c r="L92" i="84"/>
  <c r="K92" i="84"/>
  <c r="AR91" i="84"/>
  <c r="AQ91" i="84"/>
  <c r="AJ91" i="84"/>
  <c r="AI91" i="84"/>
  <c r="AB91" i="84"/>
  <c r="AA91" i="84"/>
  <c r="T91" i="84"/>
  <c r="S91" i="84"/>
  <c r="L91" i="84"/>
  <c r="K91" i="84"/>
  <c r="AR90" i="84"/>
  <c r="AQ90" i="84"/>
  <c r="AJ90" i="84"/>
  <c r="AI90" i="84"/>
  <c r="AB90" i="84"/>
  <c r="AA90" i="84"/>
  <c r="T90" i="84"/>
  <c r="S90" i="84"/>
  <c r="L90" i="84"/>
  <c r="K90" i="84"/>
  <c r="AR89" i="84"/>
  <c r="AQ89" i="84"/>
  <c r="AJ89" i="84"/>
  <c r="AI89" i="84"/>
  <c r="AB89" i="84"/>
  <c r="AA89" i="84"/>
  <c r="T89" i="84"/>
  <c r="S89" i="84"/>
  <c r="L89" i="84"/>
  <c r="K89" i="84"/>
  <c r="AR88" i="84"/>
  <c r="AQ88" i="84"/>
  <c r="AJ88" i="84"/>
  <c r="AI88" i="84"/>
  <c r="AB88" i="84"/>
  <c r="AA88" i="84"/>
  <c r="T88" i="84"/>
  <c r="S88" i="84"/>
  <c r="L88" i="84"/>
  <c r="K88" i="84"/>
  <c r="AR87" i="84"/>
  <c r="AQ87" i="84"/>
  <c r="AJ87" i="84"/>
  <c r="AI87" i="84"/>
  <c r="AB87" i="84"/>
  <c r="AA87" i="84"/>
  <c r="T87" i="84"/>
  <c r="S87" i="84"/>
  <c r="L87" i="84"/>
  <c r="K87" i="84"/>
  <c r="AR86" i="84"/>
  <c r="AQ86" i="84"/>
  <c r="AJ86" i="84"/>
  <c r="AI86" i="84"/>
  <c r="AB86" i="84"/>
  <c r="AA86" i="84"/>
  <c r="T86" i="84"/>
  <c r="S86" i="84"/>
  <c r="L86" i="84"/>
  <c r="K86" i="84"/>
  <c r="AR85" i="84"/>
  <c r="AQ85" i="84"/>
  <c r="AJ85" i="84"/>
  <c r="AI85" i="84"/>
  <c r="AB85" i="84"/>
  <c r="AA85" i="84"/>
  <c r="T85" i="84"/>
  <c r="S85" i="84"/>
  <c r="L85" i="84"/>
  <c r="K85" i="84"/>
  <c r="AR84" i="84"/>
  <c r="AQ84" i="84"/>
  <c r="AJ84" i="84"/>
  <c r="AI84" i="84"/>
  <c r="AB84" i="84"/>
  <c r="AA84" i="84"/>
  <c r="T84" i="84"/>
  <c r="S84" i="84"/>
  <c r="L84" i="84"/>
  <c r="K84" i="84"/>
  <c r="AR83" i="84"/>
  <c r="AQ83" i="84"/>
  <c r="AJ83" i="84"/>
  <c r="AI83" i="84"/>
  <c r="AB83" i="84"/>
  <c r="AA83" i="84"/>
  <c r="T83" i="84"/>
  <c r="S83" i="84"/>
  <c r="L83" i="84"/>
  <c r="K83" i="84"/>
  <c r="AR82" i="84"/>
  <c r="AQ82" i="84"/>
  <c r="AJ82" i="84"/>
  <c r="AI82" i="84"/>
  <c r="AB82" i="84"/>
  <c r="AA82" i="84"/>
  <c r="T82" i="84"/>
  <c r="S82" i="84"/>
  <c r="L82" i="84"/>
  <c r="K82" i="84"/>
  <c r="AR81" i="84"/>
  <c r="AQ81" i="84"/>
  <c r="AJ81" i="84"/>
  <c r="AI81" i="84"/>
  <c r="AB81" i="84"/>
  <c r="AA81" i="84"/>
  <c r="T81" i="84"/>
  <c r="S81" i="84"/>
  <c r="L81" i="84"/>
  <c r="K81" i="84"/>
  <c r="AR80" i="84"/>
  <c r="AQ80" i="84"/>
  <c r="AJ80" i="84"/>
  <c r="AI80" i="84"/>
  <c r="AB80" i="84"/>
  <c r="AA80" i="84"/>
  <c r="T80" i="84"/>
  <c r="S80" i="84"/>
  <c r="L80" i="84"/>
  <c r="K80" i="84"/>
  <c r="AR79" i="84"/>
  <c r="AQ79" i="84"/>
  <c r="AJ79" i="84"/>
  <c r="AI79" i="84"/>
  <c r="AB79" i="84"/>
  <c r="AA79" i="84"/>
  <c r="T79" i="84"/>
  <c r="S79" i="84"/>
  <c r="L79" i="84"/>
  <c r="K79" i="84"/>
  <c r="AR78" i="84"/>
  <c r="AQ78" i="84"/>
  <c r="AJ78" i="84"/>
  <c r="AI78" i="84"/>
  <c r="AB78" i="84"/>
  <c r="AA78" i="84"/>
  <c r="T78" i="84"/>
  <c r="S78" i="84"/>
  <c r="L78" i="84"/>
  <c r="K78" i="84"/>
  <c r="AR77" i="84"/>
  <c r="AQ77" i="84"/>
  <c r="AJ77" i="84"/>
  <c r="AI77" i="84"/>
  <c r="AB77" i="84"/>
  <c r="AA77" i="84"/>
  <c r="T77" i="84"/>
  <c r="S77" i="84"/>
  <c r="L77" i="84"/>
  <c r="K77" i="84"/>
  <c r="AR76" i="84"/>
  <c r="AQ76" i="84"/>
  <c r="AJ76" i="84"/>
  <c r="AI76" i="84"/>
  <c r="AB76" i="84"/>
  <c r="AA76" i="84"/>
  <c r="T76" i="84"/>
  <c r="S76" i="84"/>
  <c r="L76" i="84"/>
  <c r="K76" i="84"/>
  <c r="AR75" i="84"/>
  <c r="AQ75" i="84"/>
  <c r="AJ75" i="84"/>
  <c r="AI75" i="84"/>
  <c r="AB75" i="84"/>
  <c r="AA75" i="84"/>
  <c r="T75" i="84"/>
  <c r="S75" i="84"/>
  <c r="L75" i="84"/>
  <c r="K75" i="84"/>
  <c r="AR74" i="84"/>
  <c r="AQ74" i="84"/>
  <c r="AJ74" i="84"/>
  <c r="AI74" i="84"/>
  <c r="AB74" i="84"/>
  <c r="AA74" i="84"/>
  <c r="T74" i="84"/>
  <c r="S74" i="84"/>
  <c r="L74" i="84"/>
  <c r="K74" i="84"/>
  <c r="AR73" i="84"/>
  <c r="AQ73" i="84"/>
  <c r="AJ73" i="84"/>
  <c r="AI73" i="84"/>
  <c r="AB73" i="84"/>
  <c r="AA73" i="84"/>
  <c r="T73" i="84"/>
  <c r="S73" i="84"/>
  <c r="L73" i="84"/>
  <c r="K73" i="84"/>
  <c r="AR72" i="84"/>
  <c r="AQ72" i="84"/>
  <c r="AJ72" i="84"/>
  <c r="AI72" i="84"/>
  <c r="AB72" i="84"/>
  <c r="AA72" i="84"/>
  <c r="T72" i="84"/>
  <c r="S72" i="84"/>
  <c r="L72" i="84"/>
  <c r="K72" i="84"/>
  <c r="AR71" i="84"/>
  <c r="AQ71" i="84"/>
  <c r="AJ71" i="84"/>
  <c r="AI71" i="84"/>
  <c r="AB71" i="84"/>
  <c r="AA71" i="84"/>
  <c r="T71" i="84"/>
  <c r="S71" i="84"/>
  <c r="L71" i="84"/>
  <c r="K71" i="84"/>
  <c r="AR70" i="84"/>
  <c r="AQ70" i="84"/>
  <c r="AJ70" i="84"/>
  <c r="AI70" i="84"/>
  <c r="AB70" i="84"/>
  <c r="AA70" i="84"/>
  <c r="T70" i="84"/>
  <c r="S70" i="84"/>
  <c r="L70" i="84"/>
  <c r="K70" i="84"/>
  <c r="AR69" i="84"/>
  <c r="AQ69" i="84"/>
  <c r="AJ69" i="84"/>
  <c r="AI69" i="84"/>
  <c r="AB69" i="84"/>
  <c r="AA69" i="84"/>
  <c r="T69" i="84"/>
  <c r="S69" i="84"/>
  <c r="L69" i="84"/>
  <c r="K69" i="84"/>
  <c r="AR68" i="84"/>
  <c r="AQ68" i="84"/>
  <c r="AJ68" i="84"/>
  <c r="AI68" i="84"/>
  <c r="AB68" i="84"/>
  <c r="AA68" i="84"/>
  <c r="T68" i="84"/>
  <c r="S68" i="84"/>
  <c r="L68" i="84"/>
  <c r="K68" i="84"/>
  <c r="AR67" i="84"/>
  <c r="AQ67" i="84"/>
  <c r="AJ67" i="84"/>
  <c r="AI67" i="84"/>
  <c r="AB67" i="84"/>
  <c r="AA67" i="84"/>
  <c r="T67" i="84"/>
  <c r="S67" i="84"/>
  <c r="L67" i="84"/>
  <c r="K67" i="84"/>
  <c r="AR66" i="84"/>
  <c r="AQ66" i="84"/>
  <c r="AJ66" i="84"/>
  <c r="AI66" i="84"/>
  <c r="AB66" i="84"/>
  <c r="AA66" i="84"/>
  <c r="T66" i="84"/>
  <c r="S66" i="84"/>
  <c r="L66" i="84"/>
  <c r="K66" i="84"/>
  <c r="AR65" i="84"/>
  <c r="AQ65" i="84"/>
  <c r="AJ65" i="84"/>
  <c r="AI65" i="84"/>
  <c r="AB65" i="84"/>
  <c r="AA65" i="84"/>
  <c r="T65" i="84"/>
  <c r="S65" i="84"/>
  <c r="L65" i="84"/>
  <c r="K65" i="84"/>
  <c r="AR64" i="84"/>
  <c r="AQ64" i="84"/>
  <c r="AJ64" i="84"/>
  <c r="AI64" i="84"/>
  <c r="AB64" i="84"/>
  <c r="AA64" i="84"/>
  <c r="T64" i="84"/>
  <c r="S64" i="84"/>
  <c r="L64" i="84"/>
  <c r="K64" i="84"/>
  <c r="AR63" i="84"/>
  <c r="AQ63" i="84"/>
  <c r="AJ63" i="84"/>
  <c r="AI63" i="84"/>
  <c r="AB63" i="84"/>
  <c r="AA63" i="84"/>
  <c r="T63" i="84"/>
  <c r="S63" i="84"/>
  <c r="L63" i="84"/>
  <c r="K63" i="84"/>
  <c r="AR62" i="84"/>
  <c r="AQ62" i="84"/>
  <c r="AJ62" i="84"/>
  <c r="AI62" i="84"/>
  <c r="AB62" i="84"/>
  <c r="AA62" i="84"/>
  <c r="T62" i="84"/>
  <c r="S62" i="84"/>
  <c r="L62" i="84"/>
  <c r="K62" i="84"/>
  <c r="AR61" i="84"/>
  <c r="AQ61" i="84"/>
  <c r="AJ61" i="84"/>
  <c r="AI61" i="84"/>
  <c r="AB61" i="84"/>
  <c r="AA61" i="84"/>
  <c r="T61" i="84"/>
  <c r="S61" i="84"/>
  <c r="L61" i="84"/>
  <c r="K61" i="84"/>
  <c r="AR60" i="84"/>
  <c r="AQ60" i="84"/>
  <c r="AJ60" i="84"/>
  <c r="AI60" i="84"/>
  <c r="AB60" i="84"/>
  <c r="AA60" i="84"/>
  <c r="T60" i="84"/>
  <c r="S60" i="84"/>
  <c r="L60" i="84"/>
  <c r="K60" i="84"/>
  <c r="AR59" i="84"/>
  <c r="AQ59" i="84"/>
  <c r="AJ59" i="84"/>
  <c r="AI59" i="84"/>
  <c r="AB59" i="84"/>
  <c r="AA59" i="84"/>
  <c r="T59" i="84"/>
  <c r="S59" i="84"/>
  <c r="L59" i="84"/>
  <c r="K59" i="84"/>
  <c r="AR58" i="84"/>
  <c r="AQ58" i="84"/>
  <c r="AJ58" i="84"/>
  <c r="AI58" i="84"/>
  <c r="AB58" i="84"/>
  <c r="AA58" i="84"/>
  <c r="T58" i="84"/>
  <c r="S58" i="84"/>
  <c r="L58" i="84"/>
  <c r="K58" i="84"/>
  <c r="AR57" i="84"/>
  <c r="AQ57" i="84"/>
  <c r="AJ57" i="84"/>
  <c r="AI57" i="84"/>
  <c r="AB57" i="84"/>
  <c r="AA57" i="84"/>
  <c r="T57" i="84"/>
  <c r="S57" i="84"/>
  <c r="L57" i="84"/>
  <c r="K57" i="84"/>
  <c r="AR56" i="84"/>
  <c r="AQ56" i="84"/>
  <c r="AJ56" i="84"/>
  <c r="AI56" i="84"/>
  <c r="AB56" i="84"/>
  <c r="AA56" i="84"/>
  <c r="T56" i="84"/>
  <c r="S56" i="84"/>
  <c r="L56" i="84"/>
  <c r="K56" i="84"/>
  <c r="AR55" i="84"/>
  <c r="AQ55" i="84"/>
  <c r="AJ55" i="84"/>
  <c r="AI55" i="84"/>
  <c r="AB55" i="84"/>
  <c r="AA55" i="84"/>
  <c r="T55" i="84"/>
  <c r="S55" i="84"/>
  <c r="L55" i="84"/>
  <c r="K55" i="84"/>
  <c r="AR54" i="84"/>
  <c r="AQ54" i="84"/>
  <c r="AJ54" i="84"/>
  <c r="AI54" i="84"/>
  <c r="AB54" i="84"/>
  <c r="AA54" i="84"/>
  <c r="T54" i="84"/>
  <c r="S54" i="84"/>
  <c r="L54" i="84"/>
  <c r="K54" i="84"/>
  <c r="AR53" i="84"/>
  <c r="AQ53" i="84"/>
  <c r="AJ53" i="84"/>
  <c r="AI53" i="84"/>
  <c r="AB53" i="84"/>
  <c r="AA53" i="84"/>
  <c r="T53" i="84"/>
  <c r="S53" i="84"/>
  <c r="L53" i="84"/>
  <c r="K53" i="84"/>
  <c r="AR52" i="84"/>
  <c r="AQ52" i="84"/>
  <c r="AJ52" i="84"/>
  <c r="AI52" i="84"/>
  <c r="AB52" i="84"/>
  <c r="AA52" i="84"/>
  <c r="T52" i="84"/>
  <c r="S52" i="84"/>
  <c r="L52" i="84"/>
  <c r="K52" i="84"/>
  <c r="AR51" i="84"/>
  <c r="AQ51" i="84"/>
  <c r="AJ51" i="84"/>
  <c r="AI51" i="84"/>
  <c r="AB51" i="84"/>
  <c r="AA51" i="84"/>
  <c r="T51" i="84"/>
  <c r="S51" i="84"/>
  <c r="L51" i="84"/>
  <c r="K51" i="84"/>
  <c r="AR50" i="84"/>
  <c r="AQ50" i="84"/>
  <c r="AJ50" i="84"/>
  <c r="AI50" i="84"/>
  <c r="AB50" i="84"/>
  <c r="AA50" i="84"/>
  <c r="T50" i="84"/>
  <c r="S50" i="84"/>
  <c r="L50" i="84"/>
  <c r="K50" i="84"/>
  <c r="AR49" i="84"/>
  <c r="AQ49" i="84"/>
  <c r="AJ49" i="84"/>
  <c r="AI49" i="84"/>
  <c r="AB49" i="84"/>
  <c r="AA49" i="84"/>
  <c r="T49" i="84"/>
  <c r="S49" i="84"/>
  <c r="L49" i="84"/>
  <c r="K49" i="84"/>
  <c r="AR48" i="84"/>
  <c r="AQ48" i="84"/>
  <c r="AJ48" i="84"/>
  <c r="AI48" i="84"/>
  <c r="AB48" i="84"/>
  <c r="AA48" i="84"/>
  <c r="T48" i="84"/>
  <c r="S48" i="84"/>
  <c r="L48" i="84"/>
  <c r="K48" i="84"/>
  <c r="AR47" i="84"/>
  <c r="AQ47" i="84"/>
  <c r="AJ47" i="84"/>
  <c r="AI47" i="84"/>
  <c r="AB47" i="84"/>
  <c r="AA47" i="84"/>
  <c r="T47" i="84"/>
  <c r="S47" i="84"/>
  <c r="L47" i="84"/>
  <c r="K47" i="84"/>
  <c r="AR46" i="84"/>
  <c r="AQ46" i="84"/>
  <c r="AJ46" i="84"/>
  <c r="AI46" i="84"/>
  <c r="AB46" i="84"/>
  <c r="AA46" i="84"/>
  <c r="T46" i="84"/>
  <c r="S46" i="84"/>
  <c r="L46" i="84"/>
  <c r="K46" i="84"/>
  <c r="AR45" i="84"/>
  <c r="AQ45" i="84"/>
  <c r="AJ45" i="84"/>
  <c r="AI45" i="84"/>
  <c r="AB45" i="84"/>
  <c r="AA45" i="84"/>
  <c r="T45" i="84"/>
  <c r="S45" i="84"/>
  <c r="L45" i="84"/>
  <c r="K45" i="84"/>
  <c r="AR44" i="84"/>
  <c r="AQ44" i="84"/>
  <c r="AJ44" i="84"/>
  <c r="AI44" i="84"/>
  <c r="AB44" i="84"/>
  <c r="AA44" i="84"/>
  <c r="T44" i="84"/>
  <c r="S44" i="84"/>
  <c r="L44" i="84"/>
  <c r="K44" i="84"/>
  <c r="AR43" i="84"/>
  <c r="AQ43" i="84"/>
  <c r="AJ43" i="84"/>
  <c r="AI43" i="84"/>
  <c r="AB43" i="84"/>
  <c r="AA43" i="84"/>
  <c r="T43" i="84"/>
  <c r="S43" i="84"/>
  <c r="L43" i="84"/>
  <c r="K43" i="84"/>
  <c r="AR42" i="84"/>
  <c r="AQ42" i="84"/>
  <c r="AJ42" i="84"/>
  <c r="AI42" i="84"/>
  <c r="AB42" i="84"/>
  <c r="AA42" i="84"/>
  <c r="T42" i="84"/>
  <c r="S42" i="84"/>
  <c r="L42" i="84"/>
  <c r="K42" i="84"/>
  <c r="AR41" i="84"/>
  <c r="AQ41" i="84"/>
  <c r="AJ41" i="84"/>
  <c r="AI41" i="84"/>
  <c r="AB41" i="84"/>
  <c r="AA41" i="84"/>
  <c r="T41" i="84"/>
  <c r="S41" i="84"/>
  <c r="L41" i="84"/>
  <c r="K41" i="84"/>
  <c r="AR40" i="84"/>
  <c r="AQ40" i="84"/>
  <c r="AJ40" i="84"/>
  <c r="AI40" i="84"/>
  <c r="AB40" i="84"/>
  <c r="AA40" i="84"/>
  <c r="T40" i="84"/>
  <c r="S40" i="84"/>
  <c r="L40" i="84"/>
  <c r="K40" i="84"/>
  <c r="AR39" i="84"/>
  <c r="AQ39" i="84"/>
  <c r="AJ39" i="84"/>
  <c r="AI39" i="84"/>
  <c r="AB39" i="84"/>
  <c r="AA39" i="84"/>
  <c r="T39" i="84"/>
  <c r="S39" i="84"/>
  <c r="L39" i="84"/>
  <c r="K39" i="84"/>
  <c r="AR38" i="84"/>
  <c r="AQ38" i="84"/>
  <c r="AJ38" i="84"/>
  <c r="AI38" i="84"/>
  <c r="AB38" i="84"/>
  <c r="AA38" i="84"/>
  <c r="T38" i="84"/>
  <c r="S38" i="84"/>
  <c r="L38" i="84"/>
  <c r="K38" i="84"/>
  <c r="AR37" i="84"/>
  <c r="AQ37" i="84"/>
  <c r="AJ37" i="84"/>
  <c r="AI37" i="84"/>
  <c r="AB37" i="84"/>
  <c r="AA37" i="84"/>
  <c r="T37" i="84"/>
  <c r="S37" i="84"/>
  <c r="L37" i="84"/>
  <c r="K37" i="84"/>
  <c r="AR36" i="84"/>
  <c r="AQ36" i="84"/>
  <c r="AJ36" i="84"/>
  <c r="AI36" i="84"/>
  <c r="AB36" i="84"/>
  <c r="AA36" i="84"/>
  <c r="T36" i="84"/>
  <c r="S36" i="84"/>
  <c r="L36" i="84"/>
  <c r="K36" i="84"/>
  <c r="AR35" i="84"/>
  <c r="AQ35" i="84"/>
  <c r="AJ35" i="84"/>
  <c r="AI35" i="84"/>
  <c r="AB35" i="84"/>
  <c r="AA35" i="84"/>
  <c r="T35" i="84"/>
  <c r="S35" i="84"/>
  <c r="L35" i="84"/>
  <c r="K35" i="84"/>
  <c r="AR34" i="84"/>
  <c r="AQ34" i="84"/>
  <c r="AJ34" i="84"/>
  <c r="AI34" i="84"/>
  <c r="AB34" i="84"/>
  <c r="AA34" i="84"/>
  <c r="T34" i="84"/>
  <c r="S34" i="84"/>
  <c r="L34" i="84"/>
  <c r="K34" i="84"/>
  <c r="AR33" i="84"/>
  <c r="AQ33" i="84"/>
  <c r="AJ33" i="84"/>
  <c r="AI33" i="84"/>
  <c r="AB33" i="84"/>
  <c r="AA33" i="84"/>
  <c r="T33" i="84"/>
  <c r="S33" i="84"/>
  <c r="L33" i="84"/>
  <c r="K33" i="84"/>
  <c r="AR32" i="84"/>
  <c r="AQ32" i="84"/>
  <c r="AJ32" i="84"/>
  <c r="AI32" i="84"/>
  <c r="AB32" i="84"/>
  <c r="AA32" i="84"/>
  <c r="T32" i="84"/>
  <c r="S32" i="84"/>
  <c r="L32" i="84"/>
  <c r="K32" i="84"/>
  <c r="AR31" i="84"/>
  <c r="AQ31" i="84"/>
  <c r="AJ31" i="84"/>
  <c r="AI31" i="84"/>
  <c r="AB31" i="84"/>
  <c r="AA31" i="84"/>
  <c r="T31" i="84"/>
  <c r="S31" i="84"/>
  <c r="L31" i="84"/>
  <c r="K31" i="84"/>
  <c r="AR30" i="84"/>
  <c r="AQ30" i="84"/>
  <c r="AJ30" i="84"/>
  <c r="AI30" i="84"/>
  <c r="AB30" i="84"/>
  <c r="AA30" i="84"/>
  <c r="T30" i="84"/>
  <c r="S30" i="84"/>
  <c r="L30" i="84"/>
  <c r="K30" i="84"/>
  <c r="AR29" i="84"/>
  <c r="AQ29" i="84"/>
  <c r="AJ29" i="84"/>
  <c r="AI29" i="84"/>
  <c r="AB29" i="84"/>
  <c r="AA29" i="84"/>
  <c r="T29" i="84"/>
  <c r="S29" i="84"/>
  <c r="L29" i="84"/>
  <c r="K29" i="84"/>
  <c r="AR28" i="84"/>
  <c r="AQ28" i="84"/>
  <c r="AJ28" i="84"/>
  <c r="AI28" i="84"/>
  <c r="AB28" i="84"/>
  <c r="AA28" i="84"/>
  <c r="T28" i="84"/>
  <c r="S28" i="84"/>
  <c r="L28" i="84"/>
  <c r="K28" i="84"/>
  <c r="AR27" i="84"/>
  <c r="AQ27" i="84"/>
  <c r="AJ27" i="84"/>
  <c r="AI27" i="84"/>
  <c r="AB27" i="84"/>
  <c r="AA27" i="84"/>
  <c r="T27" i="84"/>
  <c r="S27" i="84"/>
  <c r="L27" i="84"/>
  <c r="K27" i="84"/>
  <c r="AR26" i="84"/>
  <c r="AQ26" i="84"/>
  <c r="AJ26" i="84"/>
  <c r="AI26" i="84"/>
  <c r="AB26" i="84"/>
  <c r="AA26" i="84"/>
  <c r="T26" i="84"/>
  <c r="S26" i="84"/>
  <c r="L26" i="84"/>
  <c r="K26" i="84"/>
  <c r="AR25" i="84"/>
  <c r="AQ25" i="84"/>
  <c r="AJ25" i="84"/>
  <c r="AI25" i="84"/>
  <c r="AB25" i="84"/>
  <c r="AA25" i="84"/>
  <c r="T25" i="84"/>
  <c r="S25" i="84"/>
  <c r="L25" i="84"/>
  <c r="K25" i="84"/>
  <c r="AR24" i="84"/>
  <c r="AQ24" i="84"/>
  <c r="AJ24" i="84"/>
  <c r="AI24" i="84"/>
  <c r="AB24" i="84"/>
  <c r="AA24" i="84"/>
  <c r="T24" i="84"/>
  <c r="S24" i="84"/>
  <c r="L24" i="84"/>
  <c r="K24" i="84"/>
  <c r="AR23" i="84"/>
  <c r="AQ23" i="84"/>
  <c r="AJ23" i="84"/>
  <c r="AI23" i="84"/>
  <c r="AB23" i="84"/>
  <c r="AA23" i="84"/>
  <c r="T23" i="84"/>
  <c r="S23" i="84"/>
  <c r="L23" i="84"/>
  <c r="K23" i="84"/>
  <c r="AR22" i="84"/>
  <c r="AQ22" i="84"/>
  <c r="AJ22" i="84"/>
  <c r="AI22" i="84"/>
  <c r="AB22" i="84"/>
  <c r="AA22" i="84"/>
  <c r="T22" i="84"/>
  <c r="S22" i="84"/>
  <c r="L22" i="84"/>
  <c r="K22" i="84"/>
  <c r="AR21" i="84"/>
  <c r="AQ21" i="84"/>
  <c r="AJ21" i="84"/>
  <c r="AI21" i="84"/>
  <c r="AB21" i="84"/>
  <c r="AA21" i="84"/>
  <c r="T21" i="84"/>
  <c r="S21" i="84"/>
  <c r="L21" i="84"/>
  <c r="K21" i="84"/>
  <c r="AR20" i="84"/>
  <c r="AQ20" i="84"/>
  <c r="AJ20" i="84"/>
  <c r="AI20" i="84"/>
  <c r="AB20" i="84"/>
  <c r="AA20" i="84"/>
  <c r="T20" i="84"/>
  <c r="S20" i="84"/>
  <c r="L20" i="84"/>
  <c r="K20" i="84"/>
  <c r="AR19" i="84"/>
  <c r="AQ19" i="84"/>
  <c r="AJ19" i="84"/>
  <c r="AI19" i="84"/>
  <c r="AB19" i="84"/>
  <c r="AA19" i="84"/>
  <c r="T19" i="84"/>
  <c r="S19" i="84"/>
  <c r="L19" i="84"/>
  <c r="K19" i="84"/>
  <c r="AR18" i="84"/>
  <c r="AQ18" i="84"/>
  <c r="AJ18" i="84"/>
  <c r="AI18" i="84"/>
  <c r="AB18" i="84"/>
  <c r="AA18" i="84"/>
  <c r="T18" i="84"/>
  <c r="S18" i="84"/>
  <c r="L18" i="84"/>
  <c r="K18" i="84"/>
  <c r="AR17" i="84"/>
  <c r="AQ17" i="84"/>
  <c r="AJ17" i="84"/>
  <c r="AI17" i="84"/>
  <c r="AB17" i="84"/>
  <c r="AA17" i="84"/>
  <c r="T17" i="84"/>
  <c r="S17" i="84"/>
  <c r="L17" i="84"/>
  <c r="K17" i="84"/>
  <c r="AR16" i="84"/>
  <c r="AQ16" i="84"/>
  <c r="AJ16" i="84"/>
  <c r="AI16" i="84"/>
  <c r="AB16" i="84"/>
  <c r="AA16" i="84"/>
  <c r="T16" i="84"/>
  <c r="S16" i="84"/>
  <c r="L16" i="84"/>
  <c r="K16" i="84"/>
  <c r="AR15" i="84"/>
  <c r="AQ15" i="84"/>
  <c r="AJ15" i="84"/>
  <c r="AI15" i="84"/>
  <c r="AB15" i="84"/>
  <c r="AA15" i="84"/>
  <c r="T15" i="84"/>
  <c r="S15" i="84"/>
  <c r="L15" i="84"/>
  <c r="K15" i="84"/>
  <c r="AR14" i="84"/>
  <c r="AQ14" i="84"/>
  <c r="AJ14" i="84"/>
  <c r="AI14" i="84"/>
  <c r="AB14" i="84"/>
  <c r="AA14" i="84"/>
  <c r="T14" i="84"/>
  <c r="S14" i="84"/>
  <c r="L14" i="84"/>
  <c r="K14" i="84"/>
  <c r="AR13" i="84"/>
  <c r="AQ13" i="84"/>
  <c r="AJ13" i="84"/>
  <c r="AI13" i="84"/>
  <c r="AB13" i="84"/>
  <c r="AA13" i="84"/>
  <c r="T13" i="84"/>
  <c r="S13" i="84"/>
  <c r="L13" i="84"/>
  <c r="K13" i="84"/>
  <c r="AR12" i="84"/>
  <c r="AQ12" i="84"/>
  <c r="AJ12" i="84"/>
  <c r="AI12" i="84"/>
  <c r="AB12" i="84"/>
  <c r="AA12" i="84"/>
  <c r="T12" i="84"/>
  <c r="S12" i="84"/>
  <c r="L12" i="84"/>
  <c r="K12" i="84"/>
  <c r="AR11" i="84"/>
  <c r="AQ11" i="84"/>
  <c r="AJ11" i="84"/>
  <c r="AI11" i="84"/>
  <c r="AA11" i="84"/>
  <c r="T11" i="84"/>
  <c r="S11" i="84"/>
  <c r="L11" i="84"/>
  <c r="AR10" i="84"/>
  <c r="AQ10" i="84"/>
  <c r="AJ10" i="84"/>
  <c r="AI10" i="84"/>
  <c r="AB10" i="84"/>
  <c r="AA10" i="84"/>
  <c r="T10" i="84"/>
  <c r="S10" i="84"/>
  <c r="L10" i="84"/>
  <c r="K10" i="84"/>
  <c r="AR9" i="84"/>
  <c r="AQ9" i="84"/>
  <c r="AJ9" i="84"/>
  <c r="AI9" i="84"/>
  <c r="AB9" i="84"/>
  <c r="AA9" i="84"/>
  <c r="T9" i="84"/>
  <c r="S9" i="84"/>
  <c r="L9" i="84"/>
  <c r="K9" i="84"/>
  <c r="AR8" i="84"/>
  <c r="AQ8" i="84"/>
  <c r="AJ8" i="84"/>
  <c r="AI8" i="84"/>
  <c r="AB8" i="84"/>
  <c r="AA8" i="84"/>
  <c r="T8" i="84"/>
  <c r="S8" i="84"/>
  <c r="L8" i="84"/>
  <c r="K8" i="84"/>
  <c r="AM570" i="58"/>
  <c r="AM572" i="58" s="1"/>
  <c r="AL570" i="58"/>
  <c r="AL572" i="58" s="1"/>
  <c r="AK570" i="58"/>
  <c r="AK572" i="58" s="1"/>
  <c r="AJ570" i="58"/>
  <c r="AJ572" i="58" s="1"/>
  <c r="AI570" i="58"/>
  <c r="AI572" i="58" s="1"/>
  <c r="AH570" i="58"/>
  <c r="AH572" i="58" s="1"/>
  <c r="AG570" i="58"/>
  <c r="AG572" i="58" s="1"/>
  <c r="AF570" i="58"/>
  <c r="AF572" i="58" s="1"/>
  <c r="AE570" i="58"/>
  <c r="AE572" i="58" s="1"/>
  <c r="AD570" i="58"/>
  <c r="AD572" i="58" s="1"/>
  <c r="AC570" i="58"/>
  <c r="AC572" i="58" s="1"/>
  <c r="AB570" i="58"/>
  <c r="AB572" i="58" s="1"/>
  <c r="AA570" i="58"/>
  <c r="AA572" i="58" s="1"/>
  <c r="Z570" i="58"/>
  <c r="Z572" i="58" s="1"/>
  <c r="Y570" i="58"/>
  <c r="Y572" i="58" s="1"/>
  <c r="X570" i="58"/>
  <c r="X572" i="58" s="1"/>
  <c r="V570" i="58"/>
  <c r="V572" i="58" s="1"/>
  <c r="U570" i="58"/>
  <c r="U572" i="58" s="1"/>
  <c r="T570" i="58"/>
  <c r="T572" i="58" s="1"/>
  <c r="S570" i="58"/>
  <c r="S572" i="58" s="1"/>
  <c r="R570" i="58"/>
  <c r="R572" i="58" s="1"/>
  <c r="Q570" i="58"/>
  <c r="Q572" i="58" s="1"/>
  <c r="P570" i="58"/>
  <c r="N570" i="58"/>
  <c r="N572" i="58" s="1"/>
  <c r="M570" i="58"/>
  <c r="M572" i="58" s="1"/>
  <c r="L570" i="58"/>
  <c r="J570" i="58"/>
  <c r="J572" i="58" s="1"/>
  <c r="I570" i="58"/>
  <c r="AM568" i="58"/>
  <c r="AM567" i="58" s="1"/>
  <c r="AL568" i="58"/>
  <c r="AL567" i="58" s="1"/>
  <c r="AK568" i="58"/>
  <c r="AK567" i="58" s="1"/>
  <c r="AJ568" i="58"/>
  <c r="AJ567" i="58" s="1"/>
  <c r="AI568" i="58"/>
  <c r="AI567" i="58" s="1"/>
  <c r="AH568" i="58"/>
  <c r="AH567" i="58" s="1"/>
  <c r="AG568" i="58"/>
  <c r="AG567" i="58" s="1"/>
  <c r="AF568" i="58"/>
  <c r="AF567" i="58" s="1"/>
  <c r="AE568" i="58"/>
  <c r="AE567" i="58" s="1"/>
  <c r="AD568" i="58"/>
  <c r="AD567" i="58" s="1"/>
  <c r="AC568" i="58"/>
  <c r="AC567" i="58" s="1"/>
  <c r="AB568" i="58"/>
  <c r="AB567" i="58" s="1"/>
  <c r="AA568" i="58"/>
  <c r="AA567" i="58" s="1"/>
  <c r="Z568" i="58"/>
  <c r="Z567" i="58" s="1"/>
  <c r="Y568" i="58"/>
  <c r="Y567" i="58" s="1"/>
  <c r="X568" i="58"/>
  <c r="X567" i="58" s="1"/>
  <c r="V568" i="58"/>
  <c r="V567" i="58" s="1"/>
  <c r="U568" i="58"/>
  <c r="U567" i="58" s="1"/>
  <c r="T568" i="58"/>
  <c r="T567" i="58" s="1"/>
  <c r="S568" i="58"/>
  <c r="S567" i="58" s="1"/>
  <c r="R568" i="58"/>
  <c r="Q568" i="58"/>
  <c r="Q567" i="58" s="1"/>
  <c r="P568" i="58"/>
  <c r="P567" i="58" s="1"/>
  <c r="N568" i="58"/>
  <c r="N567" i="58" s="1"/>
  <c r="M568" i="58"/>
  <c r="M567" i="58" s="1"/>
  <c r="L568" i="58"/>
  <c r="J568" i="58"/>
  <c r="I568" i="58"/>
  <c r="I567" i="58" s="1"/>
  <c r="AM565" i="58"/>
  <c r="AL565" i="58"/>
  <c r="AK565" i="58"/>
  <c r="AJ565" i="58"/>
  <c r="AI565" i="58"/>
  <c r="AH565" i="58"/>
  <c r="AG565" i="58"/>
  <c r="AF565" i="58"/>
  <c r="AE565" i="58"/>
  <c r="AD565" i="58"/>
  <c r="AC565" i="58"/>
  <c r="AB565" i="58"/>
  <c r="AA565" i="58"/>
  <c r="Z565" i="58"/>
  <c r="Y565" i="58"/>
  <c r="X565" i="58"/>
  <c r="V565" i="58"/>
  <c r="U565" i="58"/>
  <c r="T565" i="58"/>
  <c r="S565" i="58"/>
  <c r="R565" i="58"/>
  <c r="Q565" i="58"/>
  <c r="P565" i="58"/>
  <c r="N565" i="58"/>
  <c r="M565" i="58"/>
  <c r="L565" i="58"/>
  <c r="J565" i="58"/>
  <c r="I565" i="58"/>
  <c r="AM564" i="58"/>
  <c r="AM566" i="58" s="1"/>
  <c r="AL564" i="58"/>
  <c r="AL562" i="58" s="1"/>
  <c r="AK564" i="58"/>
  <c r="AK566" i="58" s="1"/>
  <c r="AJ564" i="58"/>
  <c r="AI564" i="58"/>
  <c r="AH564" i="58"/>
  <c r="AH562" i="58" s="1"/>
  <c r="AG564" i="58"/>
  <c r="AG562" i="58" s="1"/>
  <c r="AF564" i="58"/>
  <c r="AE564" i="58"/>
  <c r="AE566" i="58" s="1"/>
  <c r="AD564" i="58"/>
  <c r="AD562" i="58" s="1"/>
  <c r="AC564" i="58"/>
  <c r="AB564" i="58"/>
  <c r="AA564" i="58"/>
  <c r="Z564" i="58"/>
  <c r="Z562" i="58" s="1"/>
  <c r="Y564" i="58"/>
  <c r="X564" i="58"/>
  <c r="V564" i="58"/>
  <c r="V562" i="58" s="1"/>
  <c r="V561" i="58" s="1"/>
  <c r="U564" i="58"/>
  <c r="U562" i="58" s="1"/>
  <c r="T564" i="58"/>
  <c r="S564" i="58"/>
  <c r="R564" i="58"/>
  <c r="R562" i="58" s="1"/>
  <c r="R561" i="58" s="1"/>
  <c r="Q564" i="58"/>
  <c r="Q562" i="58" s="1"/>
  <c r="P564" i="58"/>
  <c r="P566" i="58" s="1"/>
  <c r="N564" i="58"/>
  <c r="N562" i="58" s="1"/>
  <c r="M564" i="58"/>
  <c r="L564" i="58"/>
  <c r="J564" i="58"/>
  <c r="I564" i="58"/>
  <c r="AJ562" i="58"/>
  <c r="AM548" i="58"/>
  <c r="AL548" i="58"/>
  <c r="AK548" i="58"/>
  <c r="AJ548" i="58"/>
  <c r="AI548" i="58"/>
  <c r="AH548" i="58"/>
  <c r="AG548" i="58"/>
  <c r="AF548" i="58"/>
  <c r="AE548" i="58"/>
  <c r="AD548" i="58"/>
  <c r="AC548" i="58"/>
  <c r="AB548" i="58"/>
  <c r="AA548" i="58"/>
  <c r="Z548" i="58"/>
  <c r="Y548" i="58"/>
  <c r="X548" i="58"/>
  <c r="V548" i="58"/>
  <c r="U548" i="58"/>
  <c r="T548" i="58"/>
  <c r="S548" i="58"/>
  <c r="R548" i="58"/>
  <c r="Q548" i="58"/>
  <c r="P548" i="58"/>
  <c r="N548" i="58"/>
  <c r="M548" i="58"/>
  <c r="L548" i="58"/>
  <c r="J548" i="58"/>
  <c r="I548" i="58"/>
  <c r="AM542" i="58"/>
  <c r="AL542" i="58"/>
  <c r="AK542" i="58"/>
  <c r="AJ542" i="58"/>
  <c r="AI542" i="58"/>
  <c r="AH542" i="58"/>
  <c r="AG542" i="58"/>
  <c r="AF542" i="58"/>
  <c r="AE542" i="58"/>
  <c r="AD542" i="58"/>
  <c r="AC542" i="58"/>
  <c r="AB542" i="58"/>
  <c r="AA542" i="58"/>
  <c r="Z542" i="58"/>
  <c r="Y542" i="58"/>
  <c r="X542" i="58"/>
  <c r="V542" i="58"/>
  <c r="U542" i="58"/>
  <c r="T542" i="58"/>
  <c r="S542" i="58"/>
  <c r="R542" i="58"/>
  <c r="Q542" i="58"/>
  <c r="P542" i="58"/>
  <c r="N542" i="58"/>
  <c r="M542" i="58"/>
  <c r="L542" i="58"/>
  <c r="J542" i="58"/>
  <c r="I542" i="58"/>
  <c r="O541" i="58"/>
  <c r="K541" i="58"/>
  <c r="H541" i="58"/>
  <c r="O540" i="58"/>
  <c r="K540" i="58"/>
  <c r="H540" i="58"/>
  <c r="AM538" i="58"/>
  <c r="AM547" i="58" s="1"/>
  <c r="AL538" i="58"/>
  <c r="AL547" i="58" s="1"/>
  <c r="AK538" i="58"/>
  <c r="AJ538" i="58"/>
  <c r="AJ537" i="58" s="1"/>
  <c r="AI538" i="58"/>
  <c r="AH538" i="58"/>
  <c r="AG538" i="58"/>
  <c r="AF538" i="58"/>
  <c r="AE538" i="58"/>
  <c r="AE537" i="58" s="1"/>
  <c r="AD538" i="58"/>
  <c r="AC538" i="58"/>
  <c r="AB538" i="58"/>
  <c r="AB547" i="58" s="1"/>
  <c r="AA538" i="58"/>
  <c r="AA537" i="58" s="1"/>
  <c r="Z538" i="58"/>
  <c r="Y538" i="58"/>
  <c r="X538" i="58"/>
  <c r="X537" i="58" s="1"/>
  <c r="V538" i="58"/>
  <c r="U538" i="58"/>
  <c r="T538" i="58"/>
  <c r="S538" i="58"/>
  <c r="S547" i="58" s="1"/>
  <c r="R538" i="58"/>
  <c r="Q538" i="58"/>
  <c r="P538" i="58"/>
  <c r="N538" i="58"/>
  <c r="M538" i="58"/>
  <c r="M537" i="58" s="1"/>
  <c r="L538" i="58"/>
  <c r="J538" i="58"/>
  <c r="J537" i="58" s="1"/>
  <c r="I538" i="58"/>
  <c r="AM537" i="58"/>
  <c r="AM536" i="58"/>
  <c r="AL536" i="58"/>
  <c r="AK536" i="58"/>
  <c r="AJ536" i="58"/>
  <c r="AI536" i="58"/>
  <c r="AH536" i="58"/>
  <c r="AG536" i="58"/>
  <c r="AF536" i="58"/>
  <c r="AE536" i="58"/>
  <c r="AD536" i="58"/>
  <c r="AC536" i="58"/>
  <c r="AB536" i="58"/>
  <c r="AA536" i="58"/>
  <c r="Z536" i="58"/>
  <c r="Y536" i="58"/>
  <c r="X536" i="58"/>
  <c r="V536" i="58"/>
  <c r="U536" i="58"/>
  <c r="T536" i="58"/>
  <c r="S536" i="58"/>
  <c r="R536" i="58"/>
  <c r="Q536" i="58"/>
  <c r="P536" i="58"/>
  <c r="N536" i="58"/>
  <c r="M536" i="58"/>
  <c r="L536" i="58"/>
  <c r="J536" i="58"/>
  <c r="I536" i="58"/>
  <c r="AM530" i="58"/>
  <c r="AL530" i="58"/>
  <c r="AK530" i="58"/>
  <c r="AJ530" i="58"/>
  <c r="AI530" i="58"/>
  <c r="AH530" i="58"/>
  <c r="AG530" i="58"/>
  <c r="AF530" i="58"/>
  <c r="AE530" i="58"/>
  <c r="AD530" i="58"/>
  <c r="AC530" i="58"/>
  <c r="AB530" i="58"/>
  <c r="AA530" i="58"/>
  <c r="Z530" i="58"/>
  <c r="Y530" i="58"/>
  <c r="X530" i="58"/>
  <c r="V530" i="58"/>
  <c r="U530" i="58"/>
  <c r="T530" i="58"/>
  <c r="S530" i="58"/>
  <c r="R530" i="58"/>
  <c r="Q530" i="58"/>
  <c r="P530" i="58"/>
  <c r="N530" i="58"/>
  <c r="M530" i="58"/>
  <c r="L530" i="58"/>
  <c r="J530" i="58"/>
  <c r="I530" i="58"/>
  <c r="O529" i="58"/>
  <c r="K529" i="58"/>
  <c r="H529" i="58"/>
  <c r="O528" i="58"/>
  <c r="K528" i="58"/>
  <c r="H528" i="58"/>
  <c r="AM526" i="58"/>
  <c r="AL526" i="58"/>
  <c r="AK526" i="58"/>
  <c r="AK535" i="58" s="1"/>
  <c r="AJ526" i="58"/>
  <c r="AJ525" i="58" s="1"/>
  <c r="AI526" i="58"/>
  <c r="AH526" i="58"/>
  <c r="AG526" i="58"/>
  <c r="AF526" i="58"/>
  <c r="AE526" i="58"/>
  <c r="AD526" i="58"/>
  <c r="AC526" i="58"/>
  <c r="AB526" i="58"/>
  <c r="AA526" i="58"/>
  <c r="Z526" i="58"/>
  <c r="Y526" i="58"/>
  <c r="X526" i="58"/>
  <c r="V526" i="58"/>
  <c r="U526" i="58"/>
  <c r="U525" i="58" s="1"/>
  <c r="T526" i="58"/>
  <c r="T535" i="58" s="1"/>
  <c r="S526" i="58"/>
  <c r="S535" i="58" s="1"/>
  <c r="R526" i="58"/>
  <c r="Q526" i="58"/>
  <c r="Q535" i="58" s="1"/>
  <c r="P526" i="58"/>
  <c r="N526" i="58"/>
  <c r="M526" i="58"/>
  <c r="L526" i="58"/>
  <c r="L525" i="58" s="1"/>
  <c r="J526" i="58"/>
  <c r="J535" i="58" s="1"/>
  <c r="I526" i="58"/>
  <c r="AM512" i="58"/>
  <c r="AL512" i="58"/>
  <c r="AK512" i="58"/>
  <c r="AJ512" i="58"/>
  <c r="AI512" i="58"/>
  <c r="AH512" i="58"/>
  <c r="AG512" i="58"/>
  <c r="AF512" i="58"/>
  <c r="AE512" i="58"/>
  <c r="AD512" i="58"/>
  <c r="AC512" i="58"/>
  <c r="AB512" i="58"/>
  <c r="AA512" i="58"/>
  <c r="Z512" i="58"/>
  <c r="Y512" i="58"/>
  <c r="X512" i="58"/>
  <c r="V512" i="58"/>
  <c r="U512" i="58"/>
  <c r="T512" i="58"/>
  <c r="S512" i="58"/>
  <c r="R512" i="58"/>
  <c r="Q512" i="58"/>
  <c r="P512" i="58"/>
  <c r="N512" i="58"/>
  <c r="M512" i="58"/>
  <c r="L512" i="58"/>
  <c r="J512" i="58"/>
  <c r="I512" i="58"/>
  <c r="AM506" i="58"/>
  <c r="AL506" i="58"/>
  <c r="AK506" i="58"/>
  <c r="AJ506" i="58"/>
  <c r="AI506" i="58"/>
  <c r="AH506" i="58"/>
  <c r="AG506" i="58"/>
  <c r="AF506" i="58"/>
  <c r="AE506" i="58"/>
  <c r="AD506" i="58"/>
  <c r="AC506" i="58"/>
  <c r="AB506" i="58"/>
  <c r="AA506" i="58"/>
  <c r="Z506" i="58"/>
  <c r="Y506" i="58"/>
  <c r="X506" i="58"/>
  <c r="V506" i="58"/>
  <c r="U506" i="58"/>
  <c r="T506" i="58"/>
  <c r="S506" i="58"/>
  <c r="R506" i="58"/>
  <c r="Q506" i="58"/>
  <c r="P506" i="58"/>
  <c r="N506" i="58"/>
  <c r="M506" i="58"/>
  <c r="L506" i="58"/>
  <c r="J506" i="58"/>
  <c r="I506" i="58"/>
  <c r="O505" i="58"/>
  <c r="K505" i="58"/>
  <c r="H505" i="58"/>
  <c r="O504" i="58"/>
  <c r="K504" i="58"/>
  <c r="H504" i="58"/>
  <c r="AM502" i="58"/>
  <c r="AL502" i="58"/>
  <c r="AK502" i="58"/>
  <c r="AJ502" i="58"/>
  <c r="AI502" i="58"/>
  <c r="AH502" i="58"/>
  <c r="AG502" i="58"/>
  <c r="AF502" i="58"/>
  <c r="AE502" i="58"/>
  <c r="AD502" i="58"/>
  <c r="AC502" i="58"/>
  <c r="AC501" i="58" s="1"/>
  <c r="AB502" i="58"/>
  <c r="AA502" i="58"/>
  <c r="Z502" i="58"/>
  <c r="Z511" i="58" s="1"/>
  <c r="Y502" i="58"/>
  <c r="X502" i="58"/>
  <c r="V502" i="58"/>
  <c r="U502" i="58"/>
  <c r="T502" i="58"/>
  <c r="T511" i="58" s="1"/>
  <c r="S502" i="58"/>
  <c r="R502" i="58"/>
  <c r="Q502" i="58"/>
  <c r="P502" i="58"/>
  <c r="N502" i="58"/>
  <c r="M502" i="58"/>
  <c r="M501" i="58" s="1"/>
  <c r="L502" i="58"/>
  <c r="J502" i="58"/>
  <c r="I502" i="58"/>
  <c r="AM500" i="58"/>
  <c r="AL500" i="58"/>
  <c r="AK500" i="58"/>
  <c r="AJ500" i="58"/>
  <c r="AI500" i="58"/>
  <c r="AH500" i="58"/>
  <c r="AG500" i="58"/>
  <c r="AF500" i="58"/>
  <c r="AE500" i="58"/>
  <c r="AD500" i="58"/>
  <c r="AC500" i="58"/>
  <c r="AB500" i="58"/>
  <c r="AA500" i="58"/>
  <c r="Z500" i="58"/>
  <c r="Y500" i="58"/>
  <c r="X500" i="58"/>
  <c r="V500" i="58"/>
  <c r="U500" i="58"/>
  <c r="T500" i="58"/>
  <c r="S500" i="58"/>
  <c r="R500" i="58"/>
  <c r="Q500" i="58"/>
  <c r="P500" i="58"/>
  <c r="N500" i="58"/>
  <c r="M500" i="58"/>
  <c r="L500" i="58"/>
  <c r="J500" i="58"/>
  <c r="I500" i="58"/>
  <c r="AM494" i="58"/>
  <c r="AL494" i="58"/>
  <c r="AK494" i="58"/>
  <c r="AJ494" i="58"/>
  <c r="AI494" i="58"/>
  <c r="AH494" i="58"/>
  <c r="AG494" i="58"/>
  <c r="AF494" i="58"/>
  <c r="AE494" i="58"/>
  <c r="AD494" i="58"/>
  <c r="AC494" i="58"/>
  <c r="AB494" i="58"/>
  <c r="AA494" i="58"/>
  <c r="Z494" i="58"/>
  <c r="Y494" i="58"/>
  <c r="X494" i="58"/>
  <c r="V494" i="58"/>
  <c r="U494" i="58"/>
  <c r="T494" i="58"/>
  <c r="S494" i="58"/>
  <c r="R494" i="58"/>
  <c r="Q494" i="58"/>
  <c r="P494" i="58"/>
  <c r="N494" i="58"/>
  <c r="M494" i="58"/>
  <c r="L494" i="58"/>
  <c r="J494" i="58"/>
  <c r="I494" i="58"/>
  <c r="O493" i="58"/>
  <c r="K493" i="58"/>
  <c r="H493" i="58"/>
  <c r="O492" i="58"/>
  <c r="K492" i="58"/>
  <c r="H492" i="58"/>
  <c r="AM490" i="58"/>
  <c r="AM499" i="58" s="1"/>
  <c r="AL490" i="58"/>
  <c r="AK490" i="58"/>
  <c r="AI490" i="58"/>
  <c r="AH490" i="58"/>
  <c r="AG490" i="58"/>
  <c r="AF490" i="58"/>
  <c r="AF489" i="58" s="1"/>
  <c r="AE490" i="58"/>
  <c r="AE489" i="58" s="1"/>
  <c r="AD490" i="58"/>
  <c r="AC490" i="58"/>
  <c r="AB490" i="58"/>
  <c r="AB489" i="58" s="1"/>
  <c r="AA490" i="58"/>
  <c r="Z490" i="58"/>
  <c r="Z499" i="58" s="1"/>
  <c r="Y490" i="58"/>
  <c r="X490" i="58"/>
  <c r="V490" i="58"/>
  <c r="U490" i="58"/>
  <c r="T490" i="58"/>
  <c r="T489" i="58" s="1"/>
  <c r="S490" i="58"/>
  <c r="R490" i="58"/>
  <c r="Q490" i="58"/>
  <c r="P490" i="58"/>
  <c r="N490" i="58"/>
  <c r="M490" i="58"/>
  <c r="M499" i="58" s="1"/>
  <c r="L490" i="58"/>
  <c r="J490" i="58"/>
  <c r="I490" i="58"/>
  <c r="I499" i="58" s="1"/>
  <c r="AM488" i="58"/>
  <c r="AL488" i="58"/>
  <c r="AK488" i="58"/>
  <c r="AJ488" i="58"/>
  <c r="AI488" i="58"/>
  <c r="AH488" i="58"/>
  <c r="AG488" i="58"/>
  <c r="AF488" i="58"/>
  <c r="AE488" i="58"/>
  <c r="AD488" i="58"/>
  <c r="AC488" i="58"/>
  <c r="AB488" i="58"/>
  <c r="AA488" i="58"/>
  <c r="Z488" i="58"/>
  <c r="Y488" i="58"/>
  <c r="X488" i="58"/>
  <c r="V488" i="58"/>
  <c r="U488" i="58"/>
  <c r="T488" i="58"/>
  <c r="S488" i="58"/>
  <c r="R488" i="58"/>
  <c r="Q488" i="58"/>
  <c r="P488" i="58"/>
  <c r="N488" i="58"/>
  <c r="M488" i="58"/>
  <c r="L488" i="58"/>
  <c r="J488" i="58"/>
  <c r="I488" i="58"/>
  <c r="O486" i="58"/>
  <c r="K486" i="58"/>
  <c r="H486" i="58"/>
  <c r="AM482" i="58"/>
  <c r="AL482" i="58"/>
  <c r="AK482" i="58"/>
  <c r="AJ482" i="58"/>
  <c r="AI482" i="58"/>
  <c r="AH482" i="58"/>
  <c r="AG482" i="58"/>
  <c r="AF482" i="58"/>
  <c r="AE482" i="58"/>
  <c r="AD482" i="58"/>
  <c r="AC482" i="58"/>
  <c r="AB482" i="58"/>
  <c r="AA482" i="58"/>
  <c r="Z482" i="58"/>
  <c r="Y482" i="58"/>
  <c r="X482" i="58"/>
  <c r="V482" i="58"/>
  <c r="U482" i="58"/>
  <c r="T482" i="58"/>
  <c r="S482" i="58"/>
  <c r="R482" i="58"/>
  <c r="Q482" i="58"/>
  <c r="P482" i="58"/>
  <c r="N482" i="58"/>
  <c r="M482" i="58"/>
  <c r="L482" i="58"/>
  <c r="J482" i="58"/>
  <c r="I482" i="58"/>
  <c r="O481" i="58"/>
  <c r="K481" i="58"/>
  <c r="H481" i="58"/>
  <c r="O480" i="58"/>
  <c r="K480" i="58"/>
  <c r="H480" i="58"/>
  <c r="AM478" i="58"/>
  <c r="AM487" i="58" s="1"/>
  <c r="AL478" i="58"/>
  <c r="AK478" i="58"/>
  <c r="AJ478" i="58"/>
  <c r="AI478" i="58"/>
  <c r="AI477" i="58" s="1"/>
  <c r="AH478" i="58"/>
  <c r="AG478" i="58"/>
  <c r="AF478" i="58"/>
  <c r="AF477" i="58" s="1"/>
  <c r="AE478" i="58"/>
  <c r="AD478" i="58"/>
  <c r="AD487" i="58" s="1"/>
  <c r="AC478" i="58"/>
  <c r="AB478" i="58"/>
  <c r="AA478" i="58"/>
  <c r="AA487" i="58" s="1"/>
  <c r="Z478" i="58"/>
  <c r="Y478" i="58"/>
  <c r="X478" i="58"/>
  <c r="V478" i="58"/>
  <c r="U478" i="58"/>
  <c r="T478" i="58"/>
  <c r="T477" i="58" s="1"/>
  <c r="S478" i="58"/>
  <c r="R478" i="58"/>
  <c r="R477" i="58" s="1"/>
  <c r="Q478" i="58"/>
  <c r="P477" i="58"/>
  <c r="N478" i="58"/>
  <c r="N487" i="58" s="1"/>
  <c r="M478" i="58"/>
  <c r="L478" i="58"/>
  <c r="L477" i="58" s="1"/>
  <c r="J478" i="58"/>
  <c r="I478" i="58"/>
  <c r="AM477" i="58"/>
  <c r="AD477" i="58"/>
  <c r="AM452" i="58"/>
  <c r="AL452" i="58"/>
  <c r="AK452" i="58"/>
  <c r="AJ452" i="58"/>
  <c r="AI452" i="58"/>
  <c r="AH452" i="58"/>
  <c r="AG452" i="58"/>
  <c r="AF452" i="58"/>
  <c r="AE452" i="58"/>
  <c r="AD452" i="58"/>
  <c r="AC452" i="58"/>
  <c r="AB452" i="58"/>
  <c r="AA452" i="58"/>
  <c r="Z452" i="58"/>
  <c r="Y452" i="58"/>
  <c r="X452" i="58"/>
  <c r="V452" i="58"/>
  <c r="U452" i="58"/>
  <c r="T452" i="58"/>
  <c r="S452" i="58"/>
  <c r="R452" i="58"/>
  <c r="Q452" i="58"/>
  <c r="P452" i="58"/>
  <c r="N452" i="58"/>
  <c r="M452" i="58"/>
  <c r="L452" i="58"/>
  <c r="J452" i="58"/>
  <c r="I452" i="58"/>
  <c r="O450" i="58"/>
  <c r="K450" i="58"/>
  <c r="H450" i="58"/>
  <c r="AK447" i="58"/>
  <c r="AJ447" i="58"/>
  <c r="AG447" i="58"/>
  <c r="AF447" i="58"/>
  <c r="AC447" i="58"/>
  <c r="AB447" i="58"/>
  <c r="X448" i="58"/>
  <c r="X447" i="58" s="1"/>
  <c r="U447" i="58"/>
  <c r="T447" i="58"/>
  <c r="Q447" i="58"/>
  <c r="P448" i="58"/>
  <c r="P447" i="58" s="1"/>
  <c r="L448" i="58"/>
  <c r="L447" i="58" s="1"/>
  <c r="J448" i="58"/>
  <c r="AM445" i="58"/>
  <c r="AL445" i="58"/>
  <c r="AK445" i="58"/>
  <c r="AJ445" i="58"/>
  <c r="AI445" i="58"/>
  <c r="AH445" i="58"/>
  <c r="AG445" i="58"/>
  <c r="AF445" i="58"/>
  <c r="AE445" i="58"/>
  <c r="AD445" i="58"/>
  <c r="AC445" i="58"/>
  <c r="AB445" i="58"/>
  <c r="AA445" i="58"/>
  <c r="Z445" i="58"/>
  <c r="Y445" i="58"/>
  <c r="X445" i="58"/>
  <c r="V445" i="58"/>
  <c r="U445" i="58"/>
  <c r="T445" i="58"/>
  <c r="S445" i="58"/>
  <c r="R445" i="58"/>
  <c r="Q445" i="58"/>
  <c r="P445" i="58"/>
  <c r="N445" i="58"/>
  <c r="M445" i="58"/>
  <c r="L445" i="58"/>
  <c r="J445" i="58"/>
  <c r="I445" i="58"/>
  <c r="AM444" i="58"/>
  <c r="AM442" i="58" s="1"/>
  <c r="AL444" i="58"/>
  <c r="AL442" i="58" s="1"/>
  <c r="AK444" i="58"/>
  <c r="AJ444" i="58"/>
  <c r="AJ442" i="58" s="1"/>
  <c r="AI444" i="58"/>
  <c r="AH444" i="58"/>
  <c r="AH442" i="58" s="1"/>
  <c r="AG444" i="58"/>
  <c r="AF444" i="58"/>
  <c r="AF442" i="58" s="1"/>
  <c r="AE444" i="58"/>
  <c r="AD444" i="58"/>
  <c r="AC444" i="58"/>
  <c r="AB444" i="58"/>
  <c r="AB442" i="58" s="1"/>
  <c r="AA444" i="58"/>
  <c r="AA442" i="58" s="1"/>
  <c r="Z444" i="58"/>
  <c r="Z442" i="58" s="1"/>
  <c r="Y444" i="58"/>
  <c r="X444" i="58"/>
  <c r="X442" i="58" s="1"/>
  <c r="V444" i="58"/>
  <c r="V442" i="58" s="1"/>
  <c r="U444" i="58"/>
  <c r="U442" i="58" s="1"/>
  <c r="T444" i="58"/>
  <c r="S444" i="58"/>
  <c r="R444" i="58"/>
  <c r="R442" i="58" s="1"/>
  <c r="Q444" i="58"/>
  <c r="Q442" i="58" s="1"/>
  <c r="P444" i="58"/>
  <c r="N444" i="58"/>
  <c r="M444" i="58"/>
  <c r="M442" i="58" s="1"/>
  <c r="L444" i="58"/>
  <c r="J444" i="58"/>
  <c r="J446" i="58" s="1"/>
  <c r="I444" i="58"/>
  <c r="AM428" i="58"/>
  <c r="AL428" i="58"/>
  <c r="AK428" i="58"/>
  <c r="AJ428" i="58"/>
  <c r="AI428" i="58"/>
  <c r="AH428" i="58"/>
  <c r="AG428" i="58"/>
  <c r="AF428" i="58"/>
  <c r="AE428" i="58"/>
  <c r="AD428" i="58"/>
  <c r="AC428" i="58"/>
  <c r="AB428" i="58"/>
  <c r="AA428" i="58"/>
  <c r="Z428" i="58"/>
  <c r="Y428" i="58"/>
  <c r="X428" i="58"/>
  <c r="V428" i="58"/>
  <c r="U428" i="58"/>
  <c r="T428" i="58"/>
  <c r="S428" i="58"/>
  <c r="R428" i="58"/>
  <c r="Q428" i="58"/>
  <c r="P428" i="58"/>
  <c r="N428" i="58"/>
  <c r="M428" i="58"/>
  <c r="L428" i="58"/>
  <c r="J428" i="58"/>
  <c r="I428" i="58"/>
  <c r="O426" i="58"/>
  <c r="K426" i="58"/>
  <c r="H426" i="58"/>
  <c r="AM422" i="58"/>
  <c r="AL422" i="58"/>
  <c r="AK422" i="58"/>
  <c r="AJ422" i="58"/>
  <c r="AI422" i="58"/>
  <c r="AH422" i="58"/>
  <c r="AG422" i="58"/>
  <c r="AF422" i="58"/>
  <c r="AE422" i="58"/>
  <c r="AD422" i="58"/>
  <c r="AC422" i="58"/>
  <c r="AB422" i="58"/>
  <c r="AA422" i="58"/>
  <c r="Z422" i="58"/>
  <c r="Y422" i="58"/>
  <c r="X422" i="58"/>
  <c r="V422" i="58"/>
  <c r="U422" i="58"/>
  <c r="T422" i="58"/>
  <c r="S422" i="58"/>
  <c r="R422" i="58"/>
  <c r="Q422" i="58"/>
  <c r="P422" i="58"/>
  <c r="N422" i="58"/>
  <c r="M422" i="58"/>
  <c r="L422" i="58"/>
  <c r="J422" i="58"/>
  <c r="I422" i="58"/>
  <c r="O421" i="58"/>
  <c r="K421" i="58"/>
  <c r="H421" i="58"/>
  <c r="O420" i="58"/>
  <c r="K420" i="58"/>
  <c r="H420" i="58"/>
  <c r="AM418" i="58"/>
  <c r="AL418" i="58"/>
  <c r="AL417" i="58" s="1"/>
  <c r="AK418" i="58"/>
  <c r="AK417" i="58" s="1"/>
  <c r="AI418" i="58"/>
  <c r="AH418" i="58"/>
  <c r="AG418" i="58"/>
  <c r="AG417" i="58" s="1"/>
  <c r="AF418" i="58"/>
  <c r="AE418" i="58"/>
  <c r="AE427" i="58" s="1"/>
  <c r="AD418" i="58"/>
  <c r="AC418" i="58"/>
  <c r="AB418" i="58"/>
  <c r="AA418" i="58"/>
  <c r="Z418" i="58"/>
  <c r="Z417" i="58" s="1"/>
  <c r="Y418" i="58"/>
  <c r="X418" i="58"/>
  <c r="V418" i="58"/>
  <c r="V417" i="58" s="1"/>
  <c r="U418" i="58"/>
  <c r="U417" i="58" s="1"/>
  <c r="T418" i="58"/>
  <c r="T417" i="58" s="1"/>
  <c r="S418" i="58"/>
  <c r="R418" i="58"/>
  <c r="Q418" i="58"/>
  <c r="P418" i="58"/>
  <c r="P427" i="58" s="1"/>
  <c r="N418" i="58"/>
  <c r="M418" i="58"/>
  <c r="L418" i="58"/>
  <c r="J418" i="58"/>
  <c r="I418" i="58"/>
  <c r="I427" i="58" s="1"/>
  <c r="AM392" i="58"/>
  <c r="AL392" i="58"/>
  <c r="AK392" i="58"/>
  <c r="AJ392" i="58"/>
  <c r="AI392" i="58"/>
  <c r="AH392" i="58"/>
  <c r="AG392" i="58"/>
  <c r="AF392" i="58"/>
  <c r="AE392" i="58"/>
  <c r="AD392" i="58"/>
  <c r="AC392" i="58"/>
  <c r="AB392" i="58"/>
  <c r="AA392" i="58"/>
  <c r="Z392" i="58"/>
  <c r="Y392" i="58"/>
  <c r="X392" i="58"/>
  <c r="V392" i="58"/>
  <c r="U392" i="58"/>
  <c r="T392" i="58"/>
  <c r="S392" i="58"/>
  <c r="R392" i="58"/>
  <c r="Q392" i="58"/>
  <c r="P392" i="58"/>
  <c r="N392" i="58"/>
  <c r="M392" i="58"/>
  <c r="L392" i="58"/>
  <c r="J392" i="58"/>
  <c r="I392" i="58"/>
  <c r="O390" i="58"/>
  <c r="K390" i="58"/>
  <c r="H390" i="58"/>
  <c r="AM386" i="58"/>
  <c r="AL386" i="58"/>
  <c r="AK386" i="58"/>
  <c r="AJ386" i="58"/>
  <c r="AI386" i="58"/>
  <c r="AH386" i="58"/>
  <c r="AG386" i="58"/>
  <c r="AF386" i="58"/>
  <c r="AE386" i="58"/>
  <c r="AD386" i="58"/>
  <c r="AC386" i="58"/>
  <c r="AB386" i="58"/>
  <c r="AA386" i="58"/>
  <c r="Z386" i="58"/>
  <c r="Y386" i="58"/>
  <c r="X386" i="58"/>
  <c r="V386" i="58"/>
  <c r="U386" i="58"/>
  <c r="T386" i="58"/>
  <c r="S386" i="58"/>
  <c r="R386" i="58"/>
  <c r="Q386" i="58"/>
  <c r="P386" i="58"/>
  <c r="N386" i="58"/>
  <c r="M386" i="58"/>
  <c r="L386" i="58"/>
  <c r="J386" i="58"/>
  <c r="I386" i="58"/>
  <c r="O385" i="58"/>
  <c r="K385" i="58"/>
  <c r="H385" i="58"/>
  <c r="O384" i="58"/>
  <c r="K384" i="58"/>
  <c r="H384" i="58"/>
  <c r="AM382" i="58"/>
  <c r="AM391" i="58" s="1"/>
  <c r="AL382" i="58"/>
  <c r="AK382" i="58"/>
  <c r="AJ382" i="58"/>
  <c r="AI382" i="58"/>
  <c r="AH382" i="58"/>
  <c r="AG382" i="58"/>
  <c r="AF382" i="58"/>
  <c r="AE382" i="58"/>
  <c r="AE381" i="58" s="1"/>
  <c r="AD382" i="58"/>
  <c r="AC382" i="58"/>
  <c r="AB382" i="58"/>
  <c r="AA382" i="58"/>
  <c r="AA391" i="58" s="1"/>
  <c r="Z382" i="58"/>
  <c r="Y382" i="58"/>
  <c r="X382" i="58"/>
  <c r="V382" i="58"/>
  <c r="U382" i="58"/>
  <c r="U381" i="58" s="1"/>
  <c r="T382" i="58"/>
  <c r="S382" i="58"/>
  <c r="R382" i="58"/>
  <c r="Q382" i="58"/>
  <c r="P382" i="58"/>
  <c r="N382" i="58"/>
  <c r="M382" i="58"/>
  <c r="L382" i="58"/>
  <c r="L391" i="58" s="1"/>
  <c r="J382" i="58"/>
  <c r="I382" i="58"/>
  <c r="AM381" i="58"/>
  <c r="AM380" i="58"/>
  <c r="AL380" i="58"/>
  <c r="AK380" i="58"/>
  <c r="AJ380" i="58"/>
  <c r="AI380" i="58"/>
  <c r="AH380" i="58"/>
  <c r="AG380" i="58"/>
  <c r="AF380" i="58"/>
  <c r="AE380" i="58"/>
  <c r="AD380" i="58"/>
  <c r="AC380" i="58"/>
  <c r="AB380" i="58"/>
  <c r="AA380" i="58"/>
  <c r="Z380" i="58"/>
  <c r="Y380" i="58"/>
  <c r="X380" i="58"/>
  <c r="V380" i="58"/>
  <c r="U380" i="58"/>
  <c r="T380" i="58"/>
  <c r="S380" i="58"/>
  <c r="R380" i="58"/>
  <c r="Q380" i="58"/>
  <c r="P380" i="58"/>
  <c r="N380" i="58"/>
  <c r="M380" i="58"/>
  <c r="L380" i="58"/>
  <c r="J380" i="58"/>
  <c r="I380" i="58"/>
  <c r="O378" i="58"/>
  <c r="K378" i="58"/>
  <c r="H378" i="58"/>
  <c r="AM374" i="58"/>
  <c r="AL374" i="58"/>
  <c r="AK374" i="58"/>
  <c r="AJ374" i="58"/>
  <c r="AI374" i="58"/>
  <c r="AH374" i="58"/>
  <c r="AG374" i="58"/>
  <c r="AF374" i="58"/>
  <c r="AE374" i="58"/>
  <c r="AD374" i="58"/>
  <c r="AC374" i="58"/>
  <c r="AB374" i="58"/>
  <c r="AA374" i="58"/>
  <c r="Z374" i="58"/>
  <c r="Y374" i="58"/>
  <c r="X374" i="58"/>
  <c r="V374" i="58"/>
  <c r="U374" i="58"/>
  <c r="T374" i="58"/>
  <c r="S374" i="58"/>
  <c r="R374" i="58"/>
  <c r="Q374" i="58"/>
  <c r="P374" i="58"/>
  <c r="N374" i="58"/>
  <c r="M374" i="58"/>
  <c r="L374" i="58"/>
  <c r="J374" i="58"/>
  <c r="I374" i="58"/>
  <c r="O373" i="58"/>
  <c r="K373" i="58"/>
  <c r="H373" i="58"/>
  <c r="O372" i="58"/>
  <c r="K372" i="58"/>
  <c r="H372" i="58"/>
  <c r="AM370" i="58"/>
  <c r="AL370" i="58"/>
  <c r="AK370" i="58"/>
  <c r="AK369" i="58" s="1"/>
  <c r="AJ370" i="58"/>
  <c r="AI370" i="58"/>
  <c r="AH370" i="58"/>
  <c r="AH379" i="58" s="1"/>
  <c r="AG370" i="58"/>
  <c r="AG379" i="58" s="1"/>
  <c r="AF370" i="58"/>
  <c r="AE370" i="58"/>
  <c r="AD370" i="58"/>
  <c r="AD369" i="58" s="1"/>
  <c r="AC370" i="58"/>
  <c r="AB370" i="58"/>
  <c r="AA370" i="58"/>
  <c r="Z370" i="58"/>
  <c r="Y370" i="58"/>
  <c r="X370" i="58"/>
  <c r="X379" i="58" s="1"/>
  <c r="V370" i="58"/>
  <c r="V379" i="58" s="1"/>
  <c r="U370" i="58"/>
  <c r="T370" i="58"/>
  <c r="T379" i="58" s="1"/>
  <c r="S370" i="58"/>
  <c r="R370" i="58"/>
  <c r="Q370" i="58"/>
  <c r="P370" i="58"/>
  <c r="N370" i="58"/>
  <c r="N369" i="58" s="1"/>
  <c r="M370" i="58"/>
  <c r="L370" i="58"/>
  <c r="J370" i="58"/>
  <c r="I370" i="58"/>
  <c r="I369" i="58" s="1"/>
  <c r="AM368" i="58"/>
  <c r="AL368" i="58"/>
  <c r="AK368" i="58"/>
  <c r="AJ368" i="58"/>
  <c r="AI368" i="58"/>
  <c r="AH368" i="58"/>
  <c r="AG368" i="58"/>
  <c r="AF368" i="58"/>
  <c r="AE368" i="58"/>
  <c r="AD368" i="58"/>
  <c r="AC368" i="58"/>
  <c r="AB368" i="58"/>
  <c r="AA368" i="58"/>
  <c r="Z368" i="58"/>
  <c r="Y368" i="58"/>
  <c r="X368" i="58"/>
  <c r="V368" i="58"/>
  <c r="U368" i="58"/>
  <c r="T368" i="58"/>
  <c r="S368" i="58"/>
  <c r="R368" i="58"/>
  <c r="Q368" i="58"/>
  <c r="P368" i="58"/>
  <c r="N368" i="58"/>
  <c r="M368" i="58"/>
  <c r="L368" i="58"/>
  <c r="J368" i="58"/>
  <c r="I368" i="58"/>
  <c r="O366" i="58"/>
  <c r="K366" i="58"/>
  <c r="H366" i="58"/>
  <c r="AM362" i="58"/>
  <c r="AL362" i="58"/>
  <c r="AK362" i="58"/>
  <c r="AJ362" i="58"/>
  <c r="AI362" i="58"/>
  <c r="AH362" i="58"/>
  <c r="AG362" i="58"/>
  <c r="AF362" i="58"/>
  <c r="AE362" i="58"/>
  <c r="AD362" i="58"/>
  <c r="AC362" i="58"/>
  <c r="AB362" i="58"/>
  <c r="AA362" i="58"/>
  <c r="Z362" i="58"/>
  <c r="Y362" i="58"/>
  <c r="X362" i="58"/>
  <c r="V362" i="58"/>
  <c r="U362" i="58"/>
  <c r="T362" i="58"/>
  <c r="S362" i="58"/>
  <c r="R362" i="58"/>
  <c r="Q362" i="58"/>
  <c r="P362" i="58"/>
  <c r="N362" i="58"/>
  <c r="M362" i="58"/>
  <c r="L362" i="58"/>
  <c r="J362" i="58"/>
  <c r="I362" i="58"/>
  <c r="O361" i="58"/>
  <c r="K361" i="58"/>
  <c r="H361" i="58"/>
  <c r="O360" i="58"/>
  <c r="K360" i="58"/>
  <c r="H360" i="58"/>
  <c r="AM358" i="58"/>
  <c r="AM367" i="58" s="1"/>
  <c r="AL358" i="58"/>
  <c r="AL357" i="58" s="1"/>
  <c r="AK358" i="58"/>
  <c r="AJ358" i="58"/>
  <c r="AI358" i="58"/>
  <c r="AI367" i="58" s="1"/>
  <c r="AH358" i="58"/>
  <c r="AG358" i="58"/>
  <c r="AG367" i="58" s="1"/>
  <c r="AF358" i="58"/>
  <c r="AE358" i="58"/>
  <c r="AE367" i="58" s="1"/>
  <c r="AD358" i="58"/>
  <c r="AD357" i="58" s="1"/>
  <c r="AC358" i="58"/>
  <c r="AC357" i="58" s="1"/>
  <c r="AB358" i="58"/>
  <c r="AA358" i="58"/>
  <c r="AA357" i="58" s="1"/>
  <c r="Z358" i="58"/>
  <c r="Z367" i="58" s="1"/>
  <c r="Y358" i="58"/>
  <c r="X358" i="58"/>
  <c r="V358" i="58"/>
  <c r="U358" i="58"/>
  <c r="U357" i="58" s="1"/>
  <c r="T358" i="58"/>
  <c r="S358" i="58"/>
  <c r="R358" i="58"/>
  <c r="R367" i="58" s="1"/>
  <c r="Q358" i="58"/>
  <c r="Q357" i="58" s="1"/>
  <c r="P358" i="58"/>
  <c r="N358" i="58"/>
  <c r="M358" i="58"/>
  <c r="L358" i="58"/>
  <c r="J358" i="58"/>
  <c r="I358" i="58"/>
  <c r="AM357" i="58"/>
  <c r="Z357" i="58"/>
  <c r="AM356" i="58"/>
  <c r="AL356" i="58"/>
  <c r="AK356" i="58"/>
  <c r="AJ356" i="58"/>
  <c r="AI356" i="58"/>
  <c r="AH356" i="58"/>
  <c r="AG356" i="58"/>
  <c r="AF356" i="58"/>
  <c r="AE356" i="58"/>
  <c r="AD356" i="58"/>
  <c r="AC356" i="58"/>
  <c r="AB356" i="58"/>
  <c r="AA356" i="58"/>
  <c r="Z356" i="58"/>
  <c r="Y356" i="58"/>
  <c r="X356" i="58"/>
  <c r="V356" i="58"/>
  <c r="U356" i="58"/>
  <c r="T356" i="58"/>
  <c r="S356" i="58"/>
  <c r="R356" i="58"/>
  <c r="Q356" i="58"/>
  <c r="P356" i="58"/>
  <c r="N356" i="58"/>
  <c r="M356" i="58"/>
  <c r="L356" i="58"/>
  <c r="J356" i="58"/>
  <c r="I356" i="58"/>
  <c r="O354" i="58"/>
  <c r="K354" i="58"/>
  <c r="H354" i="58"/>
  <c r="O353" i="58"/>
  <c r="K353" i="58"/>
  <c r="H353" i="58"/>
  <c r="AM350" i="58"/>
  <c r="AL350" i="58"/>
  <c r="AK350" i="58"/>
  <c r="AJ350" i="58"/>
  <c r="AI350" i="58"/>
  <c r="AH350" i="58"/>
  <c r="AG350" i="58"/>
  <c r="AF350" i="58"/>
  <c r="AE350" i="58"/>
  <c r="AD350" i="58"/>
  <c r="AC350" i="58"/>
  <c r="AB350" i="58"/>
  <c r="AA350" i="58"/>
  <c r="Z350" i="58"/>
  <c r="Y350" i="58"/>
  <c r="X350" i="58"/>
  <c r="V350" i="58"/>
  <c r="U350" i="58"/>
  <c r="T350" i="58"/>
  <c r="S350" i="58"/>
  <c r="R350" i="58"/>
  <c r="Q350" i="58"/>
  <c r="P350" i="58"/>
  <c r="N350" i="58"/>
  <c r="M350" i="58"/>
  <c r="L350" i="58"/>
  <c r="J350" i="58"/>
  <c r="I350" i="58"/>
  <c r="O349" i="58"/>
  <c r="K349" i="58"/>
  <c r="H349" i="58"/>
  <c r="O348" i="58"/>
  <c r="K348" i="58"/>
  <c r="H348" i="58"/>
  <c r="AM346" i="58"/>
  <c r="AM355" i="58" s="1"/>
  <c r="AL346" i="58"/>
  <c r="AK346" i="58"/>
  <c r="AJ346" i="58"/>
  <c r="AI346" i="58"/>
  <c r="AH346" i="58"/>
  <c r="AG346" i="58"/>
  <c r="AG355" i="58" s="1"/>
  <c r="AF346" i="58"/>
  <c r="AE346" i="58"/>
  <c r="AE355" i="58" s="1"/>
  <c r="AD346" i="58"/>
  <c r="AD345" i="58" s="1"/>
  <c r="AC346" i="58"/>
  <c r="AB346" i="58"/>
  <c r="AA346" i="58"/>
  <c r="Z346" i="58"/>
  <c r="Z345" i="58" s="1"/>
  <c r="Y346" i="58"/>
  <c r="Y355" i="58" s="1"/>
  <c r="X346" i="58"/>
  <c r="X355" i="58" s="1"/>
  <c r="V346" i="58"/>
  <c r="U346" i="58"/>
  <c r="T346" i="58"/>
  <c r="S346" i="58"/>
  <c r="S355" i="58" s="1"/>
  <c r="R346" i="58"/>
  <c r="Q346" i="58"/>
  <c r="P346" i="58"/>
  <c r="P355" i="58" s="1"/>
  <c r="N346" i="58"/>
  <c r="N345" i="58" s="1"/>
  <c r="M346" i="58"/>
  <c r="L346" i="58"/>
  <c r="J346" i="58"/>
  <c r="I346" i="58"/>
  <c r="AM342" i="58"/>
  <c r="AM402" i="58" s="1"/>
  <c r="AM462" i="58" s="1"/>
  <c r="AL342" i="58"/>
  <c r="AL402" i="58" s="1"/>
  <c r="AL462" i="58" s="1"/>
  <c r="AK342" i="58"/>
  <c r="AK402" i="58" s="1"/>
  <c r="AK462" i="58" s="1"/>
  <c r="AJ342" i="58"/>
  <c r="AI342" i="58"/>
  <c r="AI402" i="58" s="1"/>
  <c r="AI462" i="58" s="1"/>
  <c r="AH342" i="58"/>
  <c r="AH402" i="58" s="1"/>
  <c r="AH462" i="58" s="1"/>
  <c r="AG342" i="58"/>
  <c r="AG402" i="58" s="1"/>
  <c r="AG462" i="58" s="1"/>
  <c r="AF342" i="58"/>
  <c r="AE342" i="58"/>
  <c r="AE402" i="58" s="1"/>
  <c r="AE462" i="58" s="1"/>
  <c r="AD342" i="58"/>
  <c r="AD402" i="58" s="1"/>
  <c r="AD462" i="58" s="1"/>
  <c r="AC342" i="58"/>
  <c r="AC402" i="58" s="1"/>
  <c r="AC462" i="58" s="1"/>
  <c r="AB342" i="58"/>
  <c r="AB402" i="58" s="1"/>
  <c r="AB462" i="58" s="1"/>
  <c r="AA342" i="58"/>
  <c r="AA402" i="58" s="1"/>
  <c r="AA462" i="58" s="1"/>
  <c r="Z342" i="58"/>
  <c r="Z402" i="58" s="1"/>
  <c r="Z462" i="58" s="1"/>
  <c r="Y342" i="58"/>
  <c r="Y402" i="58" s="1"/>
  <c r="Y462" i="58" s="1"/>
  <c r="X342" i="58"/>
  <c r="X402" i="58" s="1"/>
  <c r="X462" i="58" s="1"/>
  <c r="V342" i="58"/>
  <c r="V402" i="58" s="1"/>
  <c r="U342" i="58"/>
  <c r="U402" i="58" s="1"/>
  <c r="U462" i="58" s="1"/>
  <c r="T342" i="58"/>
  <c r="T402" i="58" s="1"/>
  <c r="T462" i="58" s="1"/>
  <c r="S342" i="58"/>
  <c r="S402" i="58" s="1"/>
  <c r="S462" i="58" s="1"/>
  <c r="R342" i="58"/>
  <c r="R402" i="58" s="1"/>
  <c r="R462" i="58" s="1"/>
  <c r="Q342" i="58"/>
  <c r="Q402" i="58" s="1"/>
  <c r="Q462" i="58" s="1"/>
  <c r="P342" i="58"/>
  <c r="P402" i="58" s="1"/>
  <c r="N342" i="58"/>
  <c r="N402" i="58" s="1"/>
  <c r="N462" i="58" s="1"/>
  <c r="M342" i="58"/>
  <c r="M402" i="58" s="1"/>
  <c r="M462" i="58" s="1"/>
  <c r="L342" i="58"/>
  <c r="J342" i="58"/>
  <c r="J402" i="58" s="1"/>
  <c r="I342" i="58"/>
  <c r="I402" i="58" s="1"/>
  <c r="I462" i="58" s="1"/>
  <c r="AM341" i="58"/>
  <c r="AL341" i="58"/>
  <c r="AL401" i="58" s="1"/>
  <c r="AL461" i="58" s="1"/>
  <c r="AK341" i="58"/>
  <c r="AJ341" i="58"/>
  <c r="AJ401" i="58" s="1"/>
  <c r="AI341" i="58"/>
  <c r="AI401" i="58" s="1"/>
  <c r="AH341" i="58"/>
  <c r="AG341" i="58"/>
  <c r="AF341" i="58"/>
  <c r="AF401" i="58" s="1"/>
  <c r="AE341" i="58"/>
  <c r="AE401" i="58" s="1"/>
  <c r="AD341" i="58"/>
  <c r="AD401" i="58" s="1"/>
  <c r="AC341" i="58"/>
  <c r="AB341" i="58"/>
  <c r="AB401" i="58" s="1"/>
  <c r="AA341" i="58"/>
  <c r="AA401" i="58" s="1"/>
  <c r="AA461" i="58" s="1"/>
  <c r="AA581" i="58" s="1"/>
  <c r="Z341" i="58"/>
  <c r="Z401" i="58" s="1"/>
  <c r="Y341" i="58"/>
  <c r="X341" i="58"/>
  <c r="X401" i="58" s="1"/>
  <c r="V341" i="58"/>
  <c r="V401" i="58" s="1"/>
  <c r="V461" i="58" s="1"/>
  <c r="U341" i="58"/>
  <c r="U401" i="58" s="1"/>
  <c r="T341" i="58"/>
  <c r="T401" i="58" s="1"/>
  <c r="S341" i="58"/>
  <c r="S401" i="58" s="1"/>
  <c r="R341" i="58"/>
  <c r="Q341" i="58"/>
  <c r="Q401" i="58" s="1"/>
  <c r="Q461" i="58" s="1"/>
  <c r="P341" i="58"/>
  <c r="N341" i="58"/>
  <c r="N401" i="58" s="1"/>
  <c r="M341" i="58"/>
  <c r="L341" i="58"/>
  <c r="L401" i="58" s="1"/>
  <c r="J341" i="58"/>
  <c r="I341" i="58"/>
  <c r="I401" i="58" s="1"/>
  <c r="AM340" i="58"/>
  <c r="AM400" i="58" s="1"/>
  <c r="AM460" i="58" s="1"/>
  <c r="AL340" i="58"/>
  <c r="AL400" i="58" s="1"/>
  <c r="AK340" i="58"/>
  <c r="AK400" i="58" s="1"/>
  <c r="AK460" i="58" s="1"/>
  <c r="AJ340" i="58"/>
  <c r="AI340" i="58"/>
  <c r="AI400" i="58" s="1"/>
  <c r="AH340" i="58"/>
  <c r="AH400" i="58" s="1"/>
  <c r="AH460" i="58" s="1"/>
  <c r="AG340" i="58"/>
  <c r="AG400" i="58" s="1"/>
  <c r="AG460" i="58" s="1"/>
  <c r="AF340" i="58"/>
  <c r="AF400" i="58" s="1"/>
  <c r="AF460" i="58" s="1"/>
  <c r="AE340" i="58"/>
  <c r="AE400" i="58" s="1"/>
  <c r="AE460" i="58" s="1"/>
  <c r="AD340" i="58"/>
  <c r="AC340" i="58"/>
  <c r="AC400" i="58" s="1"/>
  <c r="AC460" i="58" s="1"/>
  <c r="AB340" i="58"/>
  <c r="AA340" i="58"/>
  <c r="Z340" i="58"/>
  <c r="Y340" i="58"/>
  <c r="Y400" i="58" s="1"/>
  <c r="Y460" i="58" s="1"/>
  <c r="X340" i="58"/>
  <c r="V340" i="58"/>
  <c r="U340" i="58"/>
  <c r="U400" i="58" s="1"/>
  <c r="U460" i="58" s="1"/>
  <c r="T340" i="58"/>
  <c r="S340" i="58"/>
  <c r="S400" i="58" s="1"/>
  <c r="S460" i="58" s="1"/>
  <c r="R340" i="58"/>
  <c r="R400" i="58" s="1"/>
  <c r="R460" i="58" s="1"/>
  <c r="Q340" i="58"/>
  <c r="Q400" i="58" s="1"/>
  <c r="Q460" i="58" s="1"/>
  <c r="P340" i="58"/>
  <c r="N340" i="58"/>
  <c r="M340" i="58"/>
  <c r="M400" i="58" s="1"/>
  <c r="M460" i="58" s="1"/>
  <c r="L340" i="58"/>
  <c r="J340" i="58"/>
  <c r="I340" i="58"/>
  <c r="I400" i="58" s="1"/>
  <c r="I460" i="58" s="1"/>
  <c r="AM337" i="58"/>
  <c r="AM397" i="58" s="1"/>
  <c r="AL337" i="58"/>
  <c r="AL397" i="58" s="1"/>
  <c r="AK337" i="58"/>
  <c r="AK397" i="58" s="1"/>
  <c r="AJ337" i="58"/>
  <c r="AJ397" i="58" s="1"/>
  <c r="AI337" i="58"/>
  <c r="AH337" i="58"/>
  <c r="AH397" i="58" s="1"/>
  <c r="AG337" i="58"/>
  <c r="AG397" i="58" s="1"/>
  <c r="AF337" i="58"/>
  <c r="AF397" i="58" s="1"/>
  <c r="AE337" i="58"/>
  <c r="AE397" i="58" s="1"/>
  <c r="AD337" i="58"/>
  <c r="AD397" i="58" s="1"/>
  <c r="AC337" i="58"/>
  <c r="AC397" i="58" s="1"/>
  <c r="AB337" i="58"/>
  <c r="AB397" i="58" s="1"/>
  <c r="AA337" i="58"/>
  <c r="AA397" i="58" s="1"/>
  <c r="Z337" i="58"/>
  <c r="Y337" i="58"/>
  <c r="Y397" i="58" s="1"/>
  <c r="X337" i="58"/>
  <c r="X397" i="58" s="1"/>
  <c r="V337" i="58"/>
  <c r="V397" i="58" s="1"/>
  <c r="U337" i="58"/>
  <c r="U397" i="58" s="1"/>
  <c r="T337" i="58"/>
  <c r="T397" i="58" s="1"/>
  <c r="S337" i="58"/>
  <c r="R337" i="58"/>
  <c r="R397" i="58" s="1"/>
  <c r="Q337" i="58"/>
  <c r="Q397" i="58" s="1"/>
  <c r="P337" i="58"/>
  <c r="P397" i="58" s="1"/>
  <c r="N337" i="58"/>
  <c r="N397" i="58" s="1"/>
  <c r="M337" i="58"/>
  <c r="M397" i="58" s="1"/>
  <c r="L337" i="58"/>
  <c r="J337" i="58"/>
  <c r="J397" i="58" s="1"/>
  <c r="I337" i="58"/>
  <c r="AM336" i="58"/>
  <c r="AM396" i="58" s="1"/>
  <c r="AL336" i="58"/>
  <c r="AL396" i="58" s="1"/>
  <c r="AK336" i="58"/>
  <c r="AK338" i="58" s="1"/>
  <c r="AJ336" i="58"/>
  <c r="AI336" i="58"/>
  <c r="AI396" i="58" s="1"/>
  <c r="AH336" i="58"/>
  <c r="AH396" i="58" s="1"/>
  <c r="AG336" i="58"/>
  <c r="AG396" i="58" s="1"/>
  <c r="AF336" i="58"/>
  <c r="AE336" i="58"/>
  <c r="AE396" i="58" s="1"/>
  <c r="AD336" i="58"/>
  <c r="AD396" i="58" s="1"/>
  <c r="AC336" i="58"/>
  <c r="AB336" i="58"/>
  <c r="AA336" i="58"/>
  <c r="AA396" i="58" s="1"/>
  <c r="Z336" i="58"/>
  <c r="Z396" i="58" s="1"/>
  <c r="Y336" i="58"/>
  <c r="X336" i="58"/>
  <c r="V336" i="58"/>
  <c r="V396" i="58" s="1"/>
  <c r="U336" i="58"/>
  <c r="U396" i="58" s="1"/>
  <c r="T336" i="58"/>
  <c r="S336" i="58"/>
  <c r="S396" i="58" s="1"/>
  <c r="R336" i="58"/>
  <c r="R396" i="58" s="1"/>
  <c r="Q336" i="58"/>
  <c r="P336" i="58"/>
  <c r="N336" i="58"/>
  <c r="M336" i="58"/>
  <c r="M396" i="58" s="1"/>
  <c r="L336" i="58"/>
  <c r="L396" i="58" s="1"/>
  <c r="J336" i="58"/>
  <c r="I336" i="58"/>
  <c r="I396" i="58" s="1"/>
  <c r="AM335" i="58"/>
  <c r="AM395" i="58" s="1"/>
  <c r="AL335" i="58"/>
  <c r="AK335" i="58"/>
  <c r="AK395" i="58" s="1"/>
  <c r="AJ335" i="58"/>
  <c r="AJ395" i="58" s="1"/>
  <c r="AJ455" i="58" s="1"/>
  <c r="AJ575" i="58" s="1"/>
  <c r="AI335" i="58"/>
  <c r="AI395" i="58" s="1"/>
  <c r="AH335" i="58"/>
  <c r="AH395" i="58" s="1"/>
  <c r="AG335" i="58"/>
  <c r="AG395" i="58" s="1"/>
  <c r="AG455" i="58" s="1"/>
  <c r="AG575" i="58" s="1"/>
  <c r="AF335" i="58"/>
  <c r="AF395" i="58" s="1"/>
  <c r="AE335" i="58"/>
  <c r="AD335" i="58"/>
  <c r="AC335" i="58"/>
  <c r="AC395" i="58" s="1"/>
  <c r="AC455" i="58" s="1"/>
  <c r="AB335" i="58"/>
  <c r="AB395" i="58" s="1"/>
  <c r="AB455" i="58" s="1"/>
  <c r="AA335" i="58"/>
  <c r="AA334" i="58" s="1"/>
  <c r="Z335" i="58"/>
  <c r="Y335" i="58"/>
  <c r="Y395" i="58" s="1"/>
  <c r="X335" i="58"/>
  <c r="X395" i="58" s="1"/>
  <c r="X455" i="58" s="1"/>
  <c r="X575" i="58" s="1"/>
  <c r="V335" i="58"/>
  <c r="U335" i="58"/>
  <c r="U395" i="58" s="1"/>
  <c r="T335" i="58"/>
  <c r="S335" i="58"/>
  <c r="S395" i="58" s="1"/>
  <c r="R335" i="58"/>
  <c r="Q335" i="58"/>
  <c r="P335" i="58"/>
  <c r="P395" i="58" s="1"/>
  <c r="N335" i="58"/>
  <c r="N395" i="58" s="1"/>
  <c r="M335" i="58"/>
  <c r="L335" i="58"/>
  <c r="J335" i="58"/>
  <c r="J395" i="58" s="1"/>
  <c r="I335" i="58"/>
  <c r="AM332" i="58"/>
  <c r="AL332" i="58"/>
  <c r="AK332" i="58"/>
  <c r="AJ332" i="58"/>
  <c r="AI332" i="58"/>
  <c r="AH332" i="58"/>
  <c r="AG332" i="58"/>
  <c r="AF332" i="58"/>
  <c r="AE332" i="58"/>
  <c r="AD332" i="58"/>
  <c r="AC332" i="58"/>
  <c r="AB332" i="58"/>
  <c r="AA332" i="58"/>
  <c r="Z332" i="58"/>
  <c r="Y332" i="58"/>
  <c r="X332" i="58"/>
  <c r="V332" i="58"/>
  <c r="U332" i="58"/>
  <c r="T332" i="58"/>
  <c r="S332" i="58"/>
  <c r="R332" i="58"/>
  <c r="Q332" i="58"/>
  <c r="P332" i="58"/>
  <c r="N332" i="58"/>
  <c r="M332" i="58"/>
  <c r="L332" i="58"/>
  <c r="J332" i="58"/>
  <c r="I332" i="58"/>
  <c r="O328" i="58"/>
  <c r="K328" i="58"/>
  <c r="H328" i="58"/>
  <c r="AM327" i="58"/>
  <c r="AL327" i="58"/>
  <c r="AK327" i="58"/>
  <c r="AJ327" i="58"/>
  <c r="AI327" i="58"/>
  <c r="AH327" i="58"/>
  <c r="AG327" i="58"/>
  <c r="AF327" i="58"/>
  <c r="AE327" i="58"/>
  <c r="AD327" i="58"/>
  <c r="AC327" i="58"/>
  <c r="AB327" i="58"/>
  <c r="AA327" i="58"/>
  <c r="Z327" i="58"/>
  <c r="Y327" i="58"/>
  <c r="X327" i="58"/>
  <c r="V327" i="58"/>
  <c r="U327" i="58"/>
  <c r="T327" i="58"/>
  <c r="S327" i="58"/>
  <c r="R327" i="58"/>
  <c r="Q327" i="58"/>
  <c r="P327" i="58"/>
  <c r="N327" i="58"/>
  <c r="M327" i="58"/>
  <c r="L327" i="58"/>
  <c r="J327" i="58"/>
  <c r="I327" i="58"/>
  <c r="AM326" i="58"/>
  <c r="AL326" i="58"/>
  <c r="AK326" i="58"/>
  <c r="AJ326" i="58"/>
  <c r="AI326" i="58"/>
  <c r="AH326" i="58"/>
  <c r="AG326" i="58"/>
  <c r="AF326" i="58"/>
  <c r="AE326" i="58"/>
  <c r="AD326" i="58"/>
  <c r="AC326" i="58"/>
  <c r="AB326" i="58"/>
  <c r="AA326" i="58"/>
  <c r="Z326" i="58"/>
  <c r="Y326" i="58"/>
  <c r="X326" i="58"/>
  <c r="V326" i="58"/>
  <c r="U326" i="58"/>
  <c r="T326" i="58"/>
  <c r="S326" i="58"/>
  <c r="R326" i="58"/>
  <c r="Q326" i="58"/>
  <c r="P326" i="58"/>
  <c r="N326" i="58"/>
  <c r="M326" i="58"/>
  <c r="L326" i="58"/>
  <c r="J326" i="58"/>
  <c r="I326" i="58"/>
  <c r="O325" i="58"/>
  <c r="K325" i="58"/>
  <c r="H325" i="58"/>
  <c r="O324" i="58"/>
  <c r="K324" i="58"/>
  <c r="H324" i="58"/>
  <c r="O323" i="58"/>
  <c r="K323" i="58"/>
  <c r="H323" i="58"/>
  <c r="AM322" i="58"/>
  <c r="AM331" i="58" s="1"/>
  <c r="AL322" i="58"/>
  <c r="AK322" i="58"/>
  <c r="AK331" i="58" s="1"/>
  <c r="AJ322" i="58"/>
  <c r="AI322" i="58"/>
  <c r="AI321" i="58" s="1"/>
  <c r="AH322" i="58"/>
  <c r="AG322" i="58"/>
  <c r="AG331" i="58" s="1"/>
  <c r="AF322" i="58"/>
  <c r="AE322" i="58"/>
  <c r="AE331" i="58" s="1"/>
  <c r="AD322" i="58"/>
  <c r="AC322" i="58"/>
  <c r="AB322" i="58"/>
  <c r="AB321" i="58" s="1"/>
  <c r="AA322" i="58"/>
  <c r="AA331" i="58" s="1"/>
  <c r="Z322" i="58"/>
  <c r="Y322" i="58"/>
  <c r="Y331" i="58" s="1"/>
  <c r="X322" i="58"/>
  <c r="V322" i="58"/>
  <c r="U322" i="58"/>
  <c r="U321" i="58" s="1"/>
  <c r="T322" i="58"/>
  <c r="S322" i="58"/>
  <c r="S331" i="58" s="1"/>
  <c r="R322" i="58"/>
  <c r="Q322" i="58"/>
  <c r="Q331" i="58" s="1"/>
  <c r="P322" i="58"/>
  <c r="P331" i="58" s="1"/>
  <c r="N322" i="58"/>
  <c r="M322" i="58"/>
  <c r="L322" i="58"/>
  <c r="J322" i="58"/>
  <c r="I322" i="58"/>
  <c r="AM321" i="58"/>
  <c r="AM320" i="58"/>
  <c r="AL320" i="58"/>
  <c r="AK320" i="58"/>
  <c r="AJ320" i="58"/>
  <c r="AI320" i="58"/>
  <c r="AH320" i="58"/>
  <c r="AG320" i="58"/>
  <c r="AF320" i="58"/>
  <c r="AE320" i="58"/>
  <c r="AD320" i="58"/>
  <c r="AC320" i="58"/>
  <c r="AB320" i="58"/>
  <c r="AA320" i="58"/>
  <c r="Z320" i="58"/>
  <c r="Y320" i="58"/>
  <c r="X320" i="58"/>
  <c r="V320" i="58"/>
  <c r="U320" i="58"/>
  <c r="T320" i="58"/>
  <c r="S320" i="58"/>
  <c r="R320" i="58"/>
  <c r="Q320" i="58"/>
  <c r="P320" i="58"/>
  <c r="N320" i="58"/>
  <c r="M320" i="58"/>
  <c r="L320" i="58"/>
  <c r="J320" i="58"/>
  <c r="I320" i="58"/>
  <c r="O316" i="58"/>
  <c r="K316" i="58"/>
  <c r="H316" i="58"/>
  <c r="AM315" i="58"/>
  <c r="AL315" i="58"/>
  <c r="AK315" i="58"/>
  <c r="AJ315" i="58"/>
  <c r="AI315" i="58"/>
  <c r="AH315" i="58"/>
  <c r="AG315" i="58"/>
  <c r="AF315" i="58"/>
  <c r="AE315" i="58"/>
  <c r="AD315" i="58"/>
  <c r="AC315" i="58"/>
  <c r="AB315" i="58"/>
  <c r="AA315" i="58"/>
  <c r="Z315" i="58"/>
  <c r="Y315" i="58"/>
  <c r="X315" i="58"/>
  <c r="V315" i="58"/>
  <c r="U315" i="58"/>
  <c r="T315" i="58"/>
  <c r="S315" i="58"/>
  <c r="R315" i="58"/>
  <c r="Q315" i="58"/>
  <c r="P315" i="58"/>
  <c r="N315" i="58"/>
  <c r="M315" i="58"/>
  <c r="L315" i="58"/>
  <c r="J315" i="58"/>
  <c r="I315" i="58"/>
  <c r="AM314" i="58"/>
  <c r="AL314" i="58"/>
  <c r="AK314" i="58"/>
  <c r="AJ314" i="58"/>
  <c r="AI314" i="58"/>
  <c r="AH314" i="58"/>
  <c r="AG314" i="58"/>
  <c r="AF314" i="58"/>
  <c r="AE314" i="58"/>
  <c r="AD314" i="58"/>
  <c r="AC314" i="58"/>
  <c r="AB314" i="58"/>
  <c r="AA314" i="58"/>
  <c r="Z314" i="58"/>
  <c r="Y314" i="58"/>
  <c r="X314" i="58"/>
  <c r="V314" i="58"/>
  <c r="U314" i="58"/>
  <c r="T314" i="58"/>
  <c r="S314" i="58"/>
  <c r="R314" i="58"/>
  <c r="Q314" i="58"/>
  <c r="P314" i="58"/>
  <c r="N314" i="58"/>
  <c r="M314" i="58"/>
  <c r="L314" i="58"/>
  <c r="J314" i="58"/>
  <c r="I314" i="58"/>
  <c r="O313" i="58"/>
  <c r="K313" i="58"/>
  <c r="H313" i="58"/>
  <c r="O312" i="58"/>
  <c r="K312" i="58"/>
  <c r="H312" i="58"/>
  <c r="O311" i="58"/>
  <c r="K311" i="58"/>
  <c r="H311" i="58"/>
  <c r="AM310" i="58"/>
  <c r="AM309" i="58" s="1"/>
  <c r="AL310" i="58"/>
  <c r="AL319" i="58" s="1"/>
  <c r="AK310" i="58"/>
  <c r="AJ310" i="58"/>
  <c r="AJ319" i="58" s="1"/>
  <c r="AI310" i="58"/>
  <c r="AI309" i="58" s="1"/>
  <c r="AH310" i="58"/>
  <c r="AH319" i="58" s="1"/>
  <c r="AG310" i="58"/>
  <c r="AF310" i="58"/>
  <c r="AF309" i="58" s="1"/>
  <c r="AE310" i="58"/>
  <c r="AE319" i="58" s="1"/>
  <c r="AD310" i="58"/>
  <c r="AD309" i="58" s="1"/>
  <c r="AC310" i="58"/>
  <c r="AB310" i="58"/>
  <c r="AB309" i="58" s="1"/>
  <c r="AA310" i="58"/>
  <c r="AA319" i="58" s="1"/>
  <c r="Z310" i="58"/>
  <c r="Y310" i="58"/>
  <c r="X310" i="58"/>
  <c r="X309" i="58" s="1"/>
  <c r="V310" i="58"/>
  <c r="V319" i="58" s="1"/>
  <c r="U310" i="58"/>
  <c r="T310" i="58"/>
  <c r="S310" i="58"/>
  <c r="S309" i="58" s="1"/>
  <c r="R310" i="58"/>
  <c r="R309" i="58" s="1"/>
  <c r="Q310" i="58"/>
  <c r="P310" i="58"/>
  <c r="P319" i="58" s="1"/>
  <c r="N310" i="58"/>
  <c r="N319" i="58" s="1"/>
  <c r="M310" i="58"/>
  <c r="L310" i="58"/>
  <c r="L309" i="58" s="1"/>
  <c r="J310" i="58"/>
  <c r="I310" i="58"/>
  <c r="I319" i="58" s="1"/>
  <c r="AM308" i="58"/>
  <c r="AL308" i="58"/>
  <c r="AK308" i="58"/>
  <c r="AJ308" i="58"/>
  <c r="AI308" i="58"/>
  <c r="AH308" i="58"/>
  <c r="AG308" i="58"/>
  <c r="AF308" i="58"/>
  <c r="AE308" i="58"/>
  <c r="AD308" i="58"/>
  <c r="AC308" i="58"/>
  <c r="AB308" i="58"/>
  <c r="AA308" i="58"/>
  <c r="Z308" i="58"/>
  <c r="Y308" i="58"/>
  <c r="X308" i="58"/>
  <c r="V308" i="58"/>
  <c r="U308" i="58"/>
  <c r="T308" i="58"/>
  <c r="S308" i="58"/>
  <c r="R308" i="58"/>
  <c r="Q308" i="58"/>
  <c r="P308" i="58"/>
  <c r="N308" i="58"/>
  <c r="M308" i="58"/>
  <c r="L308" i="58"/>
  <c r="J308" i="58"/>
  <c r="I308" i="58"/>
  <c r="O304" i="58"/>
  <c r="K304" i="58"/>
  <c r="H304" i="58"/>
  <c r="AM303" i="58"/>
  <c r="AL303" i="58"/>
  <c r="AK303" i="58"/>
  <c r="AJ303" i="58"/>
  <c r="AI303" i="58"/>
  <c r="AH303" i="58"/>
  <c r="AG303" i="58"/>
  <c r="AF303" i="58"/>
  <c r="AE303" i="58"/>
  <c r="AD303" i="58"/>
  <c r="AC303" i="58"/>
  <c r="AB303" i="58"/>
  <c r="AA303" i="58"/>
  <c r="Z303" i="58"/>
  <c r="Y303" i="58"/>
  <c r="X303" i="58"/>
  <c r="V303" i="58"/>
  <c r="U303" i="58"/>
  <c r="T303" i="58"/>
  <c r="S303" i="58"/>
  <c r="R303" i="58"/>
  <c r="Q303" i="58"/>
  <c r="P303" i="58"/>
  <c r="N303" i="58"/>
  <c r="M303" i="58"/>
  <c r="L303" i="58"/>
  <c r="J303" i="58"/>
  <c r="I303" i="58"/>
  <c r="AM302" i="58"/>
  <c r="AL302" i="58"/>
  <c r="AK302" i="58"/>
  <c r="AJ302" i="58"/>
  <c r="AI302" i="58"/>
  <c r="AH302" i="58"/>
  <c r="AG302" i="58"/>
  <c r="AF302" i="58"/>
  <c r="AE302" i="58"/>
  <c r="AD302" i="58"/>
  <c r="AC302" i="58"/>
  <c r="AB302" i="58"/>
  <c r="AA302" i="58"/>
  <c r="Z302" i="58"/>
  <c r="Y302" i="58"/>
  <c r="X302" i="58"/>
  <c r="V302" i="58"/>
  <c r="U302" i="58"/>
  <c r="T302" i="58"/>
  <c r="S302" i="58"/>
  <c r="R302" i="58"/>
  <c r="Q302" i="58"/>
  <c r="P302" i="58"/>
  <c r="N302" i="58"/>
  <c r="M302" i="58"/>
  <c r="L302" i="58"/>
  <c r="J302" i="58"/>
  <c r="I302" i="58"/>
  <c r="O301" i="58"/>
  <c r="K301" i="58"/>
  <c r="H301" i="58"/>
  <c r="O300" i="58"/>
  <c r="K300" i="58"/>
  <c r="H300" i="58"/>
  <c r="O299" i="58"/>
  <c r="K299" i="58"/>
  <c r="H299" i="58"/>
  <c r="AM298" i="58"/>
  <c r="AM307" i="58" s="1"/>
  <c r="AL298" i="58"/>
  <c r="AK298" i="58"/>
  <c r="AK297" i="58" s="1"/>
  <c r="AJ298" i="58"/>
  <c r="AI298" i="58"/>
  <c r="AI297" i="58" s="1"/>
  <c r="AH298" i="58"/>
  <c r="AH307" i="58" s="1"/>
  <c r="AG298" i="58"/>
  <c r="AF298" i="58"/>
  <c r="AF307" i="58" s="1"/>
  <c r="AE298" i="58"/>
  <c r="AE297" i="58" s="1"/>
  <c r="AD298" i="58"/>
  <c r="AC298" i="58"/>
  <c r="AB298" i="58"/>
  <c r="AA298" i="58"/>
  <c r="AA307" i="58" s="1"/>
  <c r="Z298" i="58"/>
  <c r="Z307" i="58" s="1"/>
  <c r="Y298" i="58"/>
  <c r="Y297" i="58" s="1"/>
  <c r="X298" i="58"/>
  <c r="V298" i="58"/>
  <c r="U298" i="58"/>
  <c r="U297" i="58" s="1"/>
  <c r="T298" i="58"/>
  <c r="S298" i="58"/>
  <c r="S307" i="58" s="1"/>
  <c r="R298" i="58"/>
  <c r="Q298" i="58"/>
  <c r="P298" i="58"/>
  <c r="N298" i="58"/>
  <c r="M298" i="58"/>
  <c r="L298" i="58"/>
  <c r="L297" i="58" s="1"/>
  <c r="J298" i="58"/>
  <c r="J307" i="58" s="1"/>
  <c r="I298" i="58"/>
  <c r="I307" i="58" s="1"/>
  <c r="AM297" i="58"/>
  <c r="AH297" i="58"/>
  <c r="AM296" i="58"/>
  <c r="AL296" i="58"/>
  <c r="AK296" i="58"/>
  <c r="AJ296" i="58"/>
  <c r="AI296" i="58"/>
  <c r="AH296" i="58"/>
  <c r="AG296" i="58"/>
  <c r="AF296" i="58"/>
  <c r="AE296" i="58"/>
  <c r="AD296" i="58"/>
  <c r="AC296" i="58"/>
  <c r="AB296" i="58"/>
  <c r="AA296" i="58"/>
  <c r="Z296" i="58"/>
  <c r="Y296" i="58"/>
  <c r="X296" i="58"/>
  <c r="V296" i="58"/>
  <c r="U296" i="58"/>
  <c r="T296" i="58"/>
  <c r="S296" i="58"/>
  <c r="R296" i="58"/>
  <c r="Q296" i="58"/>
  <c r="P296" i="58"/>
  <c r="N296" i="58"/>
  <c r="M296" i="58"/>
  <c r="L296" i="58"/>
  <c r="J296" i="58"/>
  <c r="I296" i="58"/>
  <c r="O292" i="58"/>
  <c r="K292" i="58"/>
  <c r="H292" i="58"/>
  <c r="AM291" i="58"/>
  <c r="AL291" i="58"/>
  <c r="AK291" i="58"/>
  <c r="AJ291" i="58"/>
  <c r="AI291" i="58"/>
  <c r="AH291" i="58"/>
  <c r="AG291" i="58"/>
  <c r="AF291" i="58"/>
  <c r="AE291" i="58"/>
  <c r="AD291" i="58"/>
  <c r="AC291" i="58"/>
  <c r="AB291" i="58"/>
  <c r="AA291" i="58"/>
  <c r="Z291" i="58"/>
  <c r="Y291" i="58"/>
  <c r="X291" i="58"/>
  <c r="V291" i="58"/>
  <c r="U291" i="58"/>
  <c r="T291" i="58"/>
  <c r="S291" i="58"/>
  <c r="R291" i="58"/>
  <c r="Q291" i="58"/>
  <c r="P291" i="58"/>
  <c r="N291" i="58"/>
  <c r="M291" i="58"/>
  <c r="L291" i="58"/>
  <c r="J291" i="58"/>
  <c r="I291" i="58"/>
  <c r="AM290" i="58"/>
  <c r="AL290" i="58"/>
  <c r="AK290" i="58"/>
  <c r="AJ290" i="58"/>
  <c r="AI290" i="58"/>
  <c r="AH290" i="58"/>
  <c r="AG290" i="58"/>
  <c r="AF290" i="58"/>
  <c r="AE290" i="58"/>
  <c r="AD290" i="58"/>
  <c r="AC290" i="58"/>
  <c r="AB290" i="58"/>
  <c r="AA290" i="58"/>
  <c r="Z290" i="58"/>
  <c r="Y290" i="58"/>
  <c r="X290" i="58"/>
  <c r="V290" i="58"/>
  <c r="U290" i="58"/>
  <c r="T290" i="58"/>
  <c r="S290" i="58"/>
  <c r="R290" i="58"/>
  <c r="Q290" i="58"/>
  <c r="P290" i="58"/>
  <c r="N290" i="58"/>
  <c r="M290" i="58"/>
  <c r="L290" i="58"/>
  <c r="J290" i="58"/>
  <c r="I290" i="58"/>
  <c r="O289" i="58"/>
  <c r="K289" i="58"/>
  <c r="H289" i="58"/>
  <c r="O288" i="58"/>
  <c r="K288" i="58"/>
  <c r="H288" i="58"/>
  <c r="O287" i="58"/>
  <c r="K287" i="58"/>
  <c r="H287" i="58"/>
  <c r="AM286" i="58"/>
  <c r="AL286" i="58"/>
  <c r="AL285" i="58" s="1"/>
  <c r="AK286" i="58"/>
  <c r="AK295" i="58" s="1"/>
  <c r="AJ286" i="58"/>
  <c r="AI286" i="58"/>
  <c r="AI285" i="58" s="1"/>
  <c r="AH286" i="58"/>
  <c r="AH295" i="58" s="1"/>
  <c r="AG286" i="58"/>
  <c r="AG295" i="58" s="1"/>
  <c r="AF286" i="58"/>
  <c r="AE286" i="58"/>
  <c r="AD286" i="58"/>
  <c r="AD285" i="58" s="1"/>
  <c r="AC286" i="58"/>
  <c r="AC295" i="58" s="1"/>
  <c r="AB286" i="58"/>
  <c r="AA286" i="58"/>
  <c r="AA295" i="58" s="1"/>
  <c r="Z286" i="58"/>
  <c r="Z295" i="58" s="1"/>
  <c r="Y286" i="58"/>
  <c r="Y285" i="58" s="1"/>
  <c r="X286" i="58"/>
  <c r="V286" i="58"/>
  <c r="U286" i="58"/>
  <c r="U295" i="58" s="1"/>
  <c r="T286" i="58"/>
  <c r="S286" i="58"/>
  <c r="R286" i="58"/>
  <c r="R295" i="58" s="1"/>
  <c r="Q286" i="58"/>
  <c r="Q285" i="58" s="1"/>
  <c r="P286" i="58"/>
  <c r="N286" i="58"/>
  <c r="M286" i="58"/>
  <c r="L286" i="58"/>
  <c r="J286" i="58"/>
  <c r="J285" i="58" s="1"/>
  <c r="I286" i="58"/>
  <c r="AM284" i="58"/>
  <c r="AL284" i="58"/>
  <c r="AK284" i="58"/>
  <c r="AJ284" i="58"/>
  <c r="AI284" i="58"/>
  <c r="AH284" i="58"/>
  <c r="AG284" i="58"/>
  <c r="AF284" i="58"/>
  <c r="AE284" i="58"/>
  <c r="AD284" i="58"/>
  <c r="AC284" i="58"/>
  <c r="AB284" i="58"/>
  <c r="AA284" i="58"/>
  <c r="Z284" i="58"/>
  <c r="Y284" i="58"/>
  <c r="X284" i="58"/>
  <c r="V284" i="58"/>
  <c r="U284" i="58"/>
  <c r="T284" i="58"/>
  <c r="S284" i="58"/>
  <c r="R284" i="58"/>
  <c r="Q284" i="58"/>
  <c r="P284" i="58"/>
  <c r="N284" i="58"/>
  <c r="M284" i="58"/>
  <c r="L284" i="58"/>
  <c r="J284" i="58"/>
  <c r="I284" i="58"/>
  <c r="O280" i="58"/>
  <c r="K280" i="58"/>
  <c r="H280" i="58"/>
  <c r="AM279" i="58"/>
  <c r="AL279" i="58"/>
  <c r="AK279" i="58"/>
  <c r="AJ279" i="58"/>
  <c r="AI279" i="58"/>
  <c r="AH279" i="58"/>
  <c r="AG279" i="58"/>
  <c r="AF279" i="58"/>
  <c r="AE279" i="58"/>
  <c r="AD279" i="58"/>
  <c r="AC279" i="58"/>
  <c r="AB279" i="58"/>
  <c r="AA279" i="58"/>
  <c r="Z279" i="58"/>
  <c r="Y279" i="58"/>
  <c r="X279" i="58"/>
  <c r="V279" i="58"/>
  <c r="U279" i="58"/>
  <c r="T279" i="58"/>
  <c r="S279" i="58"/>
  <c r="R279" i="58"/>
  <c r="Q279" i="58"/>
  <c r="P279" i="58"/>
  <c r="N279" i="58"/>
  <c r="M279" i="58"/>
  <c r="L279" i="58"/>
  <c r="J279" i="58"/>
  <c r="I279" i="58"/>
  <c r="AM278" i="58"/>
  <c r="AL278" i="58"/>
  <c r="AK278" i="58"/>
  <c r="AJ278" i="58"/>
  <c r="AI278" i="58"/>
  <c r="AH278" i="58"/>
  <c r="AG278" i="58"/>
  <c r="AF278" i="58"/>
  <c r="AE278" i="58"/>
  <c r="AD278" i="58"/>
  <c r="AC278" i="58"/>
  <c r="AB278" i="58"/>
  <c r="AA278" i="58"/>
  <c r="Z278" i="58"/>
  <c r="Y278" i="58"/>
  <c r="X278" i="58"/>
  <c r="V278" i="58"/>
  <c r="U278" i="58"/>
  <c r="T278" i="58"/>
  <c r="S278" i="58"/>
  <c r="R278" i="58"/>
  <c r="Q278" i="58"/>
  <c r="P278" i="58"/>
  <c r="N278" i="58"/>
  <c r="M278" i="58"/>
  <c r="L278" i="58"/>
  <c r="J278" i="58"/>
  <c r="I278" i="58"/>
  <c r="O277" i="58"/>
  <c r="K277" i="58"/>
  <c r="H277" i="58"/>
  <c r="O276" i="58"/>
  <c r="K276" i="58"/>
  <c r="H276" i="58"/>
  <c r="O275" i="58"/>
  <c r="K275" i="58"/>
  <c r="H275" i="58"/>
  <c r="AM274" i="58"/>
  <c r="AL274" i="58"/>
  <c r="AK274" i="58"/>
  <c r="AJ274" i="58"/>
  <c r="AI274" i="58"/>
  <c r="AH274" i="58"/>
  <c r="AH273" i="58" s="1"/>
  <c r="AG274" i="58"/>
  <c r="AG283" i="58" s="1"/>
  <c r="AF274" i="58"/>
  <c r="AE274" i="58"/>
  <c r="AD274" i="58"/>
  <c r="AD273" i="58" s="1"/>
  <c r="AC274" i="58"/>
  <c r="AC283" i="58" s="1"/>
  <c r="AB274" i="58"/>
  <c r="AB273" i="58" s="1"/>
  <c r="AA274" i="58"/>
  <c r="Z274" i="58"/>
  <c r="Y274" i="58"/>
  <c r="X274" i="58"/>
  <c r="X283" i="58" s="1"/>
  <c r="V274" i="58"/>
  <c r="V283" i="58" s="1"/>
  <c r="U274" i="58"/>
  <c r="U273" i="58" s="1"/>
  <c r="T274" i="58"/>
  <c r="T273" i="58" s="1"/>
  <c r="S274" i="58"/>
  <c r="R274" i="58"/>
  <c r="Q274" i="58"/>
  <c r="Q283" i="58" s="1"/>
  <c r="P274" i="58"/>
  <c r="N274" i="58"/>
  <c r="M274" i="58"/>
  <c r="L274" i="58"/>
  <c r="L283" i="58" s="1"/>
  <c r="J274" i="58"/>
  <c r="J283" i="58" s="1"/>
  <c r="I274" i="58"/>
  <c r="AM272" i="58"/>
  <c r="AL272" i="58"/>
  <c r="AK272" i="58"/>
  <c r="AJ272" i="58"/>
  <c r="AI272" i="58"/>
  <c r="AH272" i="58"/>
  <c r="AG272" i="58"/>
  <c r="AF272" i="58"/>
  <c r="AE272" i="58"/>
  <c r="AD272" i="58"/>
  <c r="AC272" i="58"/>
  <c r="AB272" i="58"/>
  <c r="AA272" i="58"/>
  <c r="Z272" i="58"/>
  <c r="Y272" i="58"/>
  <c r="X272" i="58"/>
  <c r="V272" i="58"/>
  <c r="U272" i="58"/>
  <c r="T272" i="58"/>
  <c r="S272" i="58"/>
  <c r="R272" i="58"/>
  <c r="Q272" i="58"/>
  <c r="P272" i="58"/>
  <c r="N272" i="58"/>
  <c r="M272" i="58"/>
  <c r="L272" i="58"/>
  <c r="J272" i="58"/>
  <c r="I272" i="58"/>
  <c r="O268" i="58"/>
  <c r="K268" i="58"/>
  <c r="H268" i="58"/>
  <c r="AM267" i="58"/>
  <c r="AL267" i="58"/>
  <c r="AK267" i="58"/>
  <c r="AJ267" i="58"/>
  <c r="AI267" i="58"/>
  <c r="AH267" i="58"/>
  <c r="AG267" i="58"/>
  <c r="AF267" i="58"/>
  <c r="AE267" i="58"/>
  <c r="AD267" i="58"/>
  <c r="AC267" i="58"/>
  <c r="AB267" i="58"/>
  <c r="AA267" i="58"/>
  <c r="Z267" i="58"/>
  <c r="Y267" i="58"/>
  <c r="X267" i="58"/>
  <c r="V267" i="58"/>
  <c r="U267" i="58"/>
  <c r="T267" i="58"/>
  <c r="S267" i="58"/>
  <c r="R267" i="58"/>
  <c r="Q267" i="58"/>
  <c r="P267" i="58"/>
  <c r="N267" i="58"/>
  <c r="M267" i="58"/>
  <c r="L267" i="58"/>
  <c r="J267" i="58"/>
  <c r="I267" i="58"/>
  <c r="AM266" i="58"/>
  <c r="AL266" i="58"/>
  <c r="AK266" i="58"/>
  <c r="AJ266" i="58"/>
  <c r="AI266" i="58"/>
  <c r="AH266" i="58"/>
  <c r="AG266" i="58"/>
  <c r="AF266" i="58"/>
  <c r="AE266" i="58"/>
  <c r="AD266" i="58"/>
  <c r="AC266" i="58"/>
  <c r="AB266" i="58"/>
  <c r="AA266" i="58"/>
  <c r="Z266" i="58"/>
  <c r="Y266" i="58"/>
  <c r="X266" i="58"/>
  <c r="V266" i="58"/>
  <c r="U266" i="58"/>
  <c r="T266" i="58"/>
  <c r="S266" i="58"/>
  <c r="R266" i="58"/>
  <c r="Q266" i="58"/>
  <c r="P266" i="58"/>
  <c r="N266" i="58"/>
  <c r="M266" i="58"/>
  <c r="L266" i="58"/>
  <c r="J266" i="58"/>
  <c r="I266" i="58"/>
  <c r="O265" i="58"/>
  <c r="K265" i="58"/>
  <c r="H265" i="58"/>
  <c r="O264" i="58"/>
  <c r="K264" i="58"/>
  <c r="H264" i="58"/>
  <c r="O263" i="58"/>
  <c r="K263" i="58"/>
  <c r="H263" i="58"/>
  <c r="AM262" i="58"/>
  <c r="AM261" i="58" s="1"/>
  <c r="AL262" i="58"/>
  <c r="AK262" i="58"/>
  <c r="AJ262" i="58"/>
  <c r="AJ271" i="58" s="1"/>
  <c r="AI262" i="58"/>
  <c r="AH262" i="58"/>
  <c r="AH261" i="58" s="1"/>
  <c r="AG262" i="58"/>
  <c r="AF262" i="58"/>
  <c r="AF271" i="58" s="1"/>
  <c r="AE262" i="58"/>
  <c r="AD262" i="58"/>
  <c r="AD261" i="58" s="1"/>
  <c r="AC262" i="58"/>
  <c r="AB262" i="58"/>
  <c r="AB261" i="58" s="1"/>
  <c r="AA262" i="58"/>
  <c r="AA261" i="58" s="1"/>
  <c r="Z262" i="58"/>
  <c r="Y262" i="58"/>
  <c r="X262" i="58"/>
  <c r="V262" i="58"/>
  <c r="V271" i="58" s="1"/>
  <c r="U262" i="58"/>
  <c r="T262" i="58"/>
  <c r="T271" i="58" s="1"/>
  <c r="S262" i="58"/>
  <c r="R262" i="58"/>
  <c r="R271" i="58" s="1"/>
  <c r="Q262" i="58"/>
  <c r="P262" i="58"/>
  <c r="P261" i="58" s="1"/>
  <c r="N262" i="58"/>
  <c r="N271" i="58" s="1"/>
  <c r="M262" i="58"/>
  <c r="L262" i="58"/>
  <c r="J262" i="58"/>
  <c r="I262" i="58"/>
  <c r="V261" i="58"/>
  <c r="AM260" i="58"/>
  <c r="AL260" i="58"/>
  <c r="AK260" i="58"/>
  <c r="AJ260" i="58"/>
  <c r="AI260" i="58"/>
  <c r="AH260" i="58"/>
  <c r="AG260" i="58"/>
  <c r="AF260" i="58"/>
  <c r="AE260" i="58"/>
  <c r="AD260" i="58"/>
  <c r="AC260" i="58"/>
  <c r="AB260" i="58"/>
  <c r="AA260" i="58"/>
  <c r="Z260" i="58"/>
  <c r="Y260" i="58"/>
  <c r="X260" i="58"/>
  <c r="V260" i="58"/>
  <c r="U260" i="58"/>
  <c r="T260" i="58"/>
  <c r="S260" i="58"/>
  <c r="R260" i="58"/>
  <c r="Q260" i="58"/>
  <c r="P260" i="58"/>
  <c r="N260" i="58"/>
  <c r="M260" i="58"/>
  <c r="L260" i="58"/>
  <c r="J260" i="58"/>
  <c r="I260" i="58"/>
  <c r="O256" i="58"/>
  <c r="K256" i="58"/>
  <c r="H256" i="58"/>
  <c r="AM255" i="58"/>
  <c r="AL255" i="58"/>
  <c r="AK255" i="58"/>
  <c r="AJ255" i="58"/>
  <c r="AI255" i="58"/>
  <c r="AH255" i="58"/>
  <c r="AG255" i="58"/>
  <c r="AF255" i="58"/>
  <c r="AE255" i="58"/>
  <c r="AD255" i="58"/>
  <c r="AC255" i="58"/>
  <c r="AB255" i="58"/>
  <c r="AA255" i="58"/>
  <c r="Z255" i="58"/>
  <c r="Y255" i="58"/>
  <c r="X255" i="58"/>
  <c r="V255" i="58"/>
  <c r="U255" i="58"/>
  <c r="T255" i="58"/>
  <c r="S255" i="58"/>
  <c r="R255" i="58"/>
  <c r="Q255" i="58"/>
  <c r="P255" i="58"/>
  <c r="N255" i="58"/>
  <c r="M255" i="58"/>
  <c r="L255" i="58"/>
  <c r="J255" i="58"/>
  <c r="I255" i="58"/>
  <c r="AM254" i="58"/>
  <c r="AL254" i="58"/>
  <c r="AK254" i="58"/>
  <c r="AJ254" i="58"/>
  <c r="AI254" i="58"/>
  <c r="AH254" i="58"/>
  <c r="AG254" i="58"/>
  <c r="AF254" i="58"/>
  <c r="AE254" i="58"/>
  <c r="AD254" i="58"/>
  <c r="AC254" i="58"/>
  <c r="AB254" i="58"/>
  <c r="AA254" i="58"/>
  <c r="Z254" i="58"/>
  <c r="Y254" i="58"/>
  <c r="X254" i="58"/>
  <c r="V254" i="58"/>
  <c r="U254" i="58"/>
  <c r="T254" i="58"/>
  <c r="S254" i="58"/>
  <c r="R254" i="58"/>
  <c r="Q254" i="58"/>
  <c r="P254" i="58"/>
  <c r="N254" i="58"/>
  <c r="M254" i="58"/>
  <c r="L254" i="58"/>
  <c r="J254" i="58"/>
  <c r="I254" i="58"/>
  <c r="O253" i="58"/>
  <c r="K253" i="58"/>
  <c r="H253" i="58"/>
  <c r="O252" i="58"/>
  <c r="K252" i="58"/>
  <c r="H252" i="58"/>
  <c r="O251" i="58"/>
  <c r="K251" i="58"/>
  <c r="H251" i="58"/>
  <c r="AM250" i="58"/>
  <c r="AM249" i="58" s="1"/>
  <c r="AL250" i="58"/>
  <c r="AK250" i="58"/>
  <c r="AJ250" i="58"/>
  <c r="AJ249" i="58" s="1"/>
  <c r="AI250" i="58"/>
  <c r="AH250" i="58"/>
  <c r="AH249" i="58" s="1"/>
  <c r="AG250" i="58"/>
  <c r="AF250" i="58"/>
  <c r="AE250" i="58"/>
  <c r="AE259" i="58" s="1"/>
  <c r="AD250" i="58"/>
  <c r="AD259" i="58" s="1"/>
  <c r="AC250" i="58"/>
  <c r="AB250" i="58"/>
  <c r="AB259" i="58" s="1"/>
  <c r="AA250" i="58"/>
  <c r="AA259" i="58" s="1"/>
  <c r="Z250" i="58"/>
  <c r="Y250" i="58"/>
  <c r="X250" i="58"/>
  <c r="X259" i="58" s="1"/>
  <c r="V250" i="58"/>
  <c r="V259" i="58" s="1"/>
  <c r="U250" i="58"/>
  <c r="T250" i="58"/>
  <c r="T249" i="58" s="1"/>
  <c r="S250" i="58"/>
  <c r="R250" i="58"/>
  <c r="R259" i="58" s="1"/>
  <c r="Q250" i="58"/>
  <c r="P250" i="58"/>
  <c r="P249" i="58" s="1"/>
  <c r="N250" i="58"/>
  <c r="M250" i="58"/>
  <c r="L250" i="58"/>
  <c r="J250" i="58"/>
  <c r="J259" i="58" s="1"/>
  <c r="I250" i="58"/>
  <c r="AE249" i="58"/>
  <c r="AM248" i="58"/>
  <c r="AL248" i="58"/>
  <c r="AK248" i="58"/>
  <c r="AJ248" i="58"/>
  <c r="AI248" i="58"/>
  <c r="AH248" i="58"/>
  <c r="AG248" i="58"/>
  <c r="AF248" i="58"/>
  <c r="AE248" i="58"/>
  <c r="AD248" i="58"/>
  <c r="AC248" i="58"/>
  <c r="AB248" i="58"/>
  <c r="AA248" i="58"/>
  <c r="Z248" i="58"/>
  <c r="Y248" i="58"/>
  <c r="X248" i="58"/>
  <c r="V248" i="58"/>
  <c r="U248" i="58"/>
  <c r="T248" i="58"/>
  <c r="S248" i="58"/>
  <c r="R248" i="58"/>
  <c r="Q248" i="58"/>
  <c r="P248" i="58"/>
  <c r="N248" i="58"/>
  <c r="M248" i="58"/>
  <c r="L248" i="58"/>
  <c r="J248" i="58"/>
  <c r="I248" i="58"/>
  <c r="O244" i="58"/>
  <c r="K244" i="58"/>
  <c r="H244" i="58"/>
  <c r="AM243" i="58"/>
  <c r="AL243" i="58"/>
  <c r="AK243" i="58"/>
  <c r="AJ243" i="58"/>
  <c r="AI243" i="58"/>
  <c r="AH243" i="58"/>
  <c r="AG243" i="58"/>
  <c r="AF243" i="58"/>
  <c r="AE243" i="58"/>
  <c r="AD243" i="58"/>
  <c r="AC243" i="58"/>
  <c r="AB243" i="58"/>
  <c r="AA243" i="58"/>
  <c r="Z243" i="58"/>
  <c r="Y243" i="58"/>
  <c r="X243" i="58"/>
  <c r="V243" i="58"/>
  <c r="U243" i="58"/>
  <c r="T243" i="58"/>
  <c r="S243" i="58"/>
  <c r="R243" i="58"/>
  <c r="Q243" i="58"/>
  <c r="P243" i="58"/>
  <c r="N243" i="58"/>
  <c r="M243" i="58"/>
  <c r="L243" i="58"/>
  <c r="J243" i="58"/>
  <c r="I243" i="58"/>
  <c r="AM242" i="58"/>
  <c r="AL242" i="58"/>
  <c r="AK242" i="58"/>
  <c r="AJ242" i="58"/>
  <c r="AI242" i="58"/>
  <c r="AH242" i="58"/>
  <c r="AG242" i="58"/>
  <c r="AF242" i="58"/>
  <c r="AE242" i="58"/>
  <c r="AD242" i="58"/>
  <c r="AC242" i="58"/>
  <c r="AB242" i="58"/>
  <c r="AA242" i="58"/>
  <c r="Z242" i="58"/>
  <c r="Y242" i="58"/>
  <c r="X242" i="58"/>
  <c r="V242" i="58"/>
  <c r="U242" i="58"/>
  <c r="T242" i="58"/>
  <c r="S242" i="58"/>
  <c r="R242" i="58"/>
  <c r="Q242" i="58"/>
  <c r="P242" i="58"/>
  <c r="N242" i="58"/>
  <c r="M242" i="58"/>
  <c r="L242" i="58"/>
  <c r="J242" i="58"/>
  <c r="I242" i="58"/>
  <c r="O241" i="58"/>
  <c r="K241" i="58"/>
  <c r="H241" i="58"/>
  <c r="O240" i="58"/>
  <c r="K240" i="58"/>
  <c r="H240" i="58"/>
  <c r="O239" i="58"/>
  <c r="K239" i="58"/>
  <c r="H239" i="58"/>
  <c r="AM238" i="58"/>
  <c r="AM237" i="58" s="1"/>
  <c r="AL238" i="58"/>
  <c r="AL247" i="58" s="1"/>
  <c r="AK238" i="58"/>
  <c r="AK247" i="58" s="1"/>
  <c r="AJ238" i="58"/>
  <c r="AI238" i="58"/>
  <c r="AI247" i="58" s="1"/>
  <c r="AH238" i="58"/>
  <c r="AG238" i="58"/>
  <c r="AG237" i="58" s="1"/>
  <c r="AF238" i="58"/>
  <c r="AE238" i="58"/>
  <c r="AE237" i="58" s="1"/>
  <c r="AD238" i="58"/>
  <c r="AC238" i="58"/>
  <c r="AB238" i="58"/>
  <c r="AA238" i="58"/>
  <c r="AA237" i="58" s="1"/>
  <c r="Z238" i="58"/>
  <c r="Z247" i="58" s="1"/>
  <c r="Y238" i="58"/>
  <c r="X238" i="58"/>
  <c r="V238" i="58"/>
  <c r="V247" i="58" s="1"/>
  <c r="U238" i="58"/>
  <c r="U237" i="58" s="1"/>
  <c r="T238" i="58"/>
  <c r="S238" i="58"/>
  <c r="R238" i="58"/>
  <c r="R247" i="58" s="1"/>
  <c r="Q238" i="58"/>
  <c r="P238" i="58"/>
  <c r="N238" i="58"/>
  <c r="M238" i="58"/>
  <c r="L238" i="58"/>
  <c r="J238" i="58"/>
  <c r="J237" i="58" s="1"/>
  <c r="I238" i="58"/>
  <c r="V237" i="58"/>
  <c r="AM236" i="58"/>
  <c r="AL236" i="58"/>
  <c r="AK236" i="58"/>
  <c r="AJ236" i="58"/>
  <c r="AI236" i="58"/>
  <c r="AH236" i="58"/>
  <c r="AG236" i="58"/>
  <c r="AF236" i="58"/>
  <c r="AE236" i="58"/>
  <c r="AD236" i="58"/>
  <c r="AC236" i="58"/>
  <c r="AB236" i="58"/>
  <c r="AA236" i="58"/>
  <c r="Z236" i="58"/>
  <c r="Y236" i="58"/>
  <c r="X236" i="58"/>
  <c r="V236" i="58"/>
  <c r="U236" i="58"/>
  <c r="T236" i="58"/>
  <c r="S236" i="58"/>
  <c r="R236" i="58"/>
  <c r="Q236" i="58"/>
  <c r="P236" i="58"/>
  <c r="N236" i="58"/>
  <c r="M236" i="58"/>
  <c r="L236" i="58"/>
  <c r="J236" i="58"/>
  <c r="I236" i="58"/>
  <c r="O232" i="58"/>
  <c r="K232" i="58"/>
  <c r="H232" i="58"/>
  <c r="AM231" i="58"/>
  <c r="AL231" i="58"/>
  <c r="AK231" i="58"/>
  <c r="AJ231" i="58"/>
  <c r="AI231" i="58"/>
  <c r="AH231" i="58"/>
  <c r="AG231" i="58"/>
  <c r="AF231" i="58"/>
  <c r="AE231" i="58"/>
  <c r="AD231" i="58"/>
  <c r="AC231" i="58"/>
  <c r="AB231" i="58"/>
  <c r="AA231" i="58"/>
  <c r="Z231" i="58"/>
  <c r="Y231" i="58"/>
  <c r="X231" i="58"/>
  <c r="V231" i="58"/>
  <c r="U231" i="58"/>
  <c r="T231" i="58"/>
  <c r="S231" i="58"/>
  <c r="R231" i="58"/>
  <c r="Q231" i="58"/>
  <c r="P231" i="58"/>
  <c r="N231" i="58"/>
  <c r="M231" i="58"/>
  <c r="L231" i="58"/>
  <c r="J231" i="58"/>
  <c r="I231" i="58"/>
  <c r="AM230" i="58"/>
  <c r="AL230" i="58"/>
  <c r="AK230" i="58"/>
  <c r="AJ230" i="58"/>
  <c r="AI230" i="58"/>
  <c r="AH230" i="58"/>
  <c r="AG230" i="58"/>
  <c r="AF230" i="58"/>
  <c r="AE230" i="58"/>
  <c r="AD230" i="58"/>
  <c r="AC230" i="58"/>
  <c r="AB230" i="58"/>
  <c r="AA230" i="58"/>
  <c r="Z230" i="58"/>
  <c r="Y230" i="58"/>
  <c r="X230" i="58"/>
  <c r="V230" i="58"/>
  <c r="U230" i="58"/>
  <c r="T230" i="58"/>
  <c r="S230" i="58"/>
  <c r="R230" i="58"/>
  <c r="Q230" i="58"/>
  <c r="P230" i="58"/>
  <c r="N230" i="58"/>
  <c r="M230" i="58"/>
  <c r="L230" i="58"/>
  <c r="J230" i="58"/>
  <c r="I230" i="58"/>
  <c r="O229" i="58"/>
  <c r="K229" i="58"/>
  <c r="H229" i="58"/>
  <c r="O228" i="58"/>
  <c r="K228" i="58"/>
  <c r="H228" i="58"/>
  <c r="O227" i="58"/>
  <c r="K227" i="58"/>
  <c r="H227" i="58"/>
  <c r="AM226" i="58"/>
  <c r="AL226" i="58"/>
  <c r="AL225" i="58" s="1"/>
  <c r="AK226" i="58"/>
  <c r="AJ226" i="58"/>
  <c r="AJ235" i="58" s="1"/>
  <c r="AI226" i="58"/>
  <c r="AH226" i="58"/>
  <c r="AH235" i="58" s="1"/>
  <c r="AG226" i="58"/>
  <c r="AG235" i="58" s="1"/>
  <c r="AF226" i="58"/>
  <c r="AE226" i="58"/>
  <c r="AD226" i="58"/>
  <c r="AD225" i="58" s="1"/>
  <c r="AC226" i="58"/>
  <c r="AC225" i="58" s="1"/>
  <c r="AB226" i="58"/>
  <c r="AA226" i="58"/>
  <c r="Z226" i="58"/>
  <c r="Z235" i="58" s="1"/>
  <c r="Y226" i="58"/>
  <c r="Y225" i="58" s="1"/>
  <c r="X226" i="58"/>
  <c r="X225" i="58" s="1"/>
  <c r="V226" i="58"/>
  <c r="V225" i="58" s="1"/>
  <c r="U226" i="58"/>
  <c r="U235" i="58" s="1"/>
  <c r="T226" i="58"/>
  <c r="S226" i="58"/>
  <c r="R226" i="58"/>
  <c r="R235" i="58" s="1"/>
  <c r="Q226" i="58"/>
  <c r="Q225" i="58" s="1"/>
  <c r="P226" i="58"/>
  <c r="N226" i="58"/>
  <c r="N225" i="58" s="1"/>
  <c r="M226" i="58"/>
  <c r="L226" i="58"/>
  <c r="L235" i="58" s="1"/>
  <c r="J226" i="58"/>
  <c r="I226" i="58"/>
  <c r="I235" i="58" s="1"/>
  <c r="AM224" i="58"/>
  <c r="AL224" i="58"/>
  <c r="AK224" i="58"/>
  <c r="AJ224" i="58"/>
  <c r="AI224" i="58"/>
  <c r="AH224" i="58"/>
  <c r="AG224" i="58"/>
  <c r="AF224" i="58"/>
  <c r="AE224" i="58"/>
  <c r="AD224" i="58"/>
  <c r="AC224" i="58"/>
  <c r="AB224" i="58"/>
  <c r="AA224" i="58"/>
  <c r="Z224" i="58"/>
  <c r="Y224" i="58"/>
  <c r="X224" i="58"/>
  <c r="V224" i="58"/>
  <c r="U224" i="58"/>
  <c r="T224" i="58"/>
  <c r="S224" i="58"/>
  <c r="R224" i="58"/>
  <c r="Q224" i="58"/>
  <c r="P224" i="58"/>
  <c r="N224" i="58"/>
  <c r="M224" i="58"/>
  <c r="L224" i="58"/>
  <c r="J224" i="58"/>
  <c r="I224" i="58"/>
  <c r="O220" i="58"/>
  <c r="K220" i="58"/>
  <c r="H220" i="58"/>
  <c r="AM219" i="58"/>
  <c r="AL219" i="58"/>
  <c r="AK219" i="58"/>
  <c r="AJ219" i="58"/>
  <c r="AI219" i="58"/>
  <c r="AH219" i="58"/>
  <c r="AG219" i="58"/>
  <c r="AF219" i="58"/>
  <c r="AE219" i="58"/>
  <c r="AD219" i="58"/>
  <c r="AC219" i="58"/>
  <c r="AB219" i="58"/>
  <c r="AA219" i="58"/>
  <c r="Z219" i="58"/>
  <c r="Y219" i="58"/>
  <c r="X219" i="58"/>
  <c r="V219" i="58"/>
  <c r="U219" i="58"/>
  <c r="T219" i="58"/>
  <c r="S219" i="58"/>
  <c r="R219" i="58"/>
  <c r="Q219" i="58"/>
  <c r="P219" i="58"/>
  <c r="N219" i="58"/>
  <c r="M219" i="58"/>
  <c r="L219" i="58"/>
  <c r="J219" i="58"/>
  <c r="I219" i="58"/>
  <c r="AM218" i="58"/>
  <c r="AL218" i="58"/>
  <c r="AK218" i="58"/>
  <c r="AJ218" i="58"/>
  <c r="AI218" i="58"/>
  <c r="AH218" i="58"/>
  <c r="AG218" i="58"/>
  <c r="AF218" i="58"/>
  <c r="AE218" i="58"/>
  <c r="AD218" i="58"/>
  <c r="AC218" i="58"/>
  <c r="AB218" i="58"/>
  <c r="AA218" i="58"/>
  <c r="Z218" i="58"/>
  <c r="Y218" i="58"/>
  <c r="X218" i="58"/>
  <c r="V218" i="58"/>
  <c r="U218" i="58"/>
  <c r="T218" i="58"/>
  <c r="S218" i="58"/>
  <c r="R218" i="58"/>
  <c r="Q218" i="58"/>
  <c r="P218" i="58"/>
  <c r="N218" i="58"/>
  <c r="M218" i="58"/>
  <c r="L218" i="58"/>
  <c r="J218" i="58"/>
  <c r="I218" i="58"/>
  <c r="O217" i="58"/>
  <c r="K217" i="58"/>
  <c r="H217" i="58"/>
  <c r="O216" i="58"/>
  <c r="K216" i="58"/>
  <c r="H216" i="58"/>
  <c r="O215" i="58"/>
  <c r="K215" i="58"/>
  <c r="H215" i="58"/>
  <c r="AM214" i="58"/>
  <c r="AM223" i="58" s="1"/>
  <c r="AL214" i="58"/>
  <c r="AK214" i="58"/>
  <c r="AK223" i="58" s="1"/>
  <c r="AJ214" i="58"/>
  <c r="AJ223" i="58" s="1"/>
  <c r="AI214" i="58"/>
  <c r="AI223" i="58" s="1"/>
  <c r="AH214" i="58"/>
  <c r="AG214" i="58"/>
  <c r="AG213" i="58" s="1"/>
  <c r="AF214" i="58"/>
  <c r="AF223" i="58" s="1"/>
  <c r="AE214" i="58"/>
  <c r="AE213" i="58" s="1"/>
  <c r="AD214" i="58"/>
  <c r="AC214" i="58"/>
  <c r="AC213" i="58" s="1"/>
  <c r="AB214" i="58"/>
  <c r="AB223" i="58" s="1"/>
  <c r="AA214" i="58"/>
  <c r="AA223" i="58" s="1"/>
  <c r="Z214" i="58"/>
  <c r="Y214" i="58"/>
  <c r="X214" i="58"/>
  <c r="V214" i="58"/>
  <c r="U214" i="58"/>
  <c r="T214" i="58"/>
  <c r="T223" i="58" s="1"/>
  <c r="S214" i="58"/>
  <c r="R214" i="58"/>
  <c r="Q214" i="58"/>
  <c r="Q213" i="58" s="1"/>
  <c r="P214" i="58"/>
  <c r="N214" i="58"/>
  <c r="M214" i="58"/>
  <c r="M223" i="58" s="1"/>
  <c r="L214" i="58"/>
  <c r="J214" i="58"/>
  <c r="I214" i="58"/>
  <c r="AM212" i="58"/>
  <c r="AL212" i="58"/>
  <c r="AK212" i="58"/>
  <c r="AJ212" i="58"/>
  <c r="AI212" i="58"/>
  <c r="AH212" i="58"/>
  <c r="AG212" i="58"/>
  <c r="AF212" i="58"/>
  <c r="AE212" i="58"/>
  <c r="AD212" i="58"/>
  <c r="AC212" i="58"/>
  <c r="AB212" i="58"/>
  <c r="AA212" i="58"/>
  <c r="Z212" i="58"/>
  <c r="Y212" i="58"/>
  <c r="X212" i="58"/>
  <c r="V212" i="58"/>
  <c r="U212" i="58"/>
  <c r="T212" i="58"/>
  <c r="S212" i="58"/>
  <c r="R212" i="58"/>
  <c r="Q212" i="58"/>
  <c r="P212" i="58"/>
  <c r="N212" i="58"/>
  <c r="M212" i="58"/>
  <c r="L212" i="58"/>
  <c r="J212" i="58"/>
  <c r="I212" i="58"/>
  <c r="O208" i="58"/>
  <c r="K208" i="58"/>
  <c r="H208" i="58"/>
  <c r="AM207" i="58"/>
  <c r="AL207" i="58"/>
  <c r="AK207" i="58"/>
  <c r="AJ207" i="58"/>
  <c r="AI207" i="58"/>
  <c r="AH207" i="58"/>
  <c r="AG207" i="58"/>
  <c r="AF207" i="58"/>
  <c r="AE207" i="58"/>
  <c r="AD207" i="58"/>
  <c r="AC207" i="58"/>
  <c r="AB207" i="58"/>
  <c r="AA207" i="58"/>
  <c r="Z207" i="58"/>
  <c r="Y207" i="58"/>
  <c r="X207" i="58"/>
  <c r="V207" i="58"/>
  <c r="U207" i="58"/>
  <c r="T207" i="58"/>
  <c r="S207" i="58"/>
  <c r="R207" i="58"/>
  <c r="Q207" i="58"/>
  <c r="P207" i="58"/>
  <c r="N207" i="58"/>
  <c r="M207" i="58"/>
  <c r="L207" i="58"/>
  <c r="J207" i="58"/>
  <c r="I207" i="58"/>
  <c r="AM206" i="58"/>
  <c r="AL206" i="58"/>
  <c r="AK206" i="58"/>
  <c r="AJ206" i="58"/>
  <c r="AI206" i="58"/>
  <c r="AH206" i="58"/>
  <c r="AG206" i="58"/>
  <c r="AF206" i="58"/>
  <c r="AE206" i="58"/>
  <c r="AD206" i="58"/>
  <c r="AC206" i="58"/>
  <c r="AB206" i="58"/>
  <c r="AA206" i="58"/>
  <c r="Z206" i="58"/>
  <c r="Y206" i="58"/>
  <c r="X206" i="58"/>
  <c r="V206" i="58"/>
  <c r="U206" i="58"/>
  <c r="T206" i="58"/>
  <c r="S206" i="58"/>
  <c r="R206" i="58"/>
  <c r="Q206" i="58"/>
  <c r="P206" i="58"/>
  <c r="N206" i="58"/>
  <c r="M206" i="58"/>
  <c r="L206" i="58"/>
  <c r="J206" i="58"/>
  <c r="I206" i="58"/>
  <c r="O205" i="58"/>
  <c r="K205" i="58"/>
  <c r="H205" i="58"/>
  <c r="O204" i="58"/>
  <c r="K204" i="58"/>
  <c r="H204" i="58"/>
  <c r="O203" i="58"/>
  <c r="K203" i="58"/>
  <c r="H203" i="58"/>
  <c r="AM202" i="58"/>
  <c r="AM201" i="58" s="1"/>
  <c r="AL202" i="58"/>
  <c r="AL211" i="58" s="1"/>
  <c r="AK202" i="58"/>
  <c r="AJ202" i="58"/>
  <c r="AI202" i="58"/>
  <c r="AI201" i="58" s="1"/>
  <c r="AH202" i="58"/>
  <c r="AH201" i="58" s="1"/>
  <c r="AG202" i="58"/>
  <c r="AF202" i="58"/>
  <c r="AF211" i="58" s="1"/>
  <c r="AE202" i="58"/>
  <c r="AE211" i="58" s="1"/>
  <c r="AD202" i="58"/>
  <c r="AD201" i="58" s="1"/>
  <c r="AC202" i="58"/>
  <c r="AB202" i="58"/>
  <c r="AB201" i="58" s="1"/>
  <c r="AA202" i="58"/>
  <c r="AA211" i="58" s="1"/>
  <c r="Z202" i="58"/>
  <c r="Z211" i="58" s="1"/>
  <c r="Y202" i="58"/>
  <c r="X202" i="58"/>
  <c r="X201" i="58" s="1"/>
  <c r="V202" i="58"/>
  <c r="V201" i="58" s="1"/>
  <c r="U202" i="58"/>
  <c r="T202" i="58"/>
  <c r="T211" i="58" s="1"/>
  <c r="S202" i="58"/>
  <c r="S201" i="58" s="1"/>
  <c r="R202" i="58"/>
  <c r="R211" i="58" s="1"/>
  <c r="Q202" i="58"/>
  <c r="P202" i="58"/>
  <c r="N202" i="58"/>
  <c r="M202" i="58"/>
  <c r="L202" i="58"/>
  <c r="J202" i="58"/>
  <c r="I202" i="58"/>
  <c r="I211" i="58" s="1"/>
  <c r="AM200" i="58"/>
  <c r="AL200" i="58"/>
  <c r="AK200" i="58"/>
  <c r="AJ200" i="58"/>
  <c r="AI200" i="58"/>
  <c r="AH200" i="58"/>
  <c r="AG200" i="58"/>
  <c r="AF200" i="58"/>
  <c r="AE200" i="58"/>
  <c r="AD200" i="58"/>
  <c r="AC200" i="58"/>
  <c r="AB200" i="58"/>
  <c r="AA200" i="58"/>
  <c r="Z200" i="58"/>
  <c r="Y200" i="58"/>
  <c r="X200" i="58"/>
  <c r="V200" i="58"/>
  <c r="U200" i="58"/>
  <c r="T200" i="58"/>
  <c r="S200" i="58"/>
  <c r="R200" i="58"/>
  <c r="Q200" i="58"/>
  <c r="P200" i="58"/>
  <c r="N200" i="58"/>
  <c r="M200" i="58"/>
  <c r="L200" i="58"/>
  <c r="J200" i="58"/>
  <c r="I200" i="58"/>
  <c r="O196" i="58"/>
  <c r="K196" i="58"/>
  <c r="H196" i="58"/>
  <c r="AM195" i="58"/>
  <c r="AL195" i="58"/>
  <c r="AK195" i="58"/>
  <c r="AJ195" i="58"/>
  <c r="AI195" i="58"/>
  <c r="AH195" i="58"/>
  <c r="AG195" i="58"/>
  <c r="AF195" i="58"/>
  <c r="AE195" i="58"/>
  <c r="AD195" i="58"/>
  <c r="AC195" i="58"/>
  <c r="AB195" i="58"/>
  <c r="AA195" i="58"/>
  <c r="Z195" i="58"/>
  <c r="Y195" i="58"/>
  <c r="X195" i="58"/>
  <c r="V195" i="58"/>
  <c r="U195" i="58"/>
  <c r="T195" i="58"/>
  <c r="S195" i="58"/>
  <c r="R195" i="58"/>
  <c r="Q195" i="58"/>
  <c r="P195" i="58"/>
  <c r="N195" i="58"/>
  <c r="M195" i="58"/>
  <c r="L195" i="58"/>
  <c r="J195" i="58"/>
  <c r="I195" i="58"/>
  <c r="AM194" i="58"/>
  <c r="AL194" i="58"/>
  <c r="AK194" i="58"/>
  <c r="AJ194" i="58"/>
  <c r="AI194" i="58"/>
  <c r="AH194" i="58"/>
  <c r="AG194" i="58"/>
  <c r="AF194" i="58"/>
  <c r="AE194" i="58"/>
  <c r="AD194" i="58"/>
  <c r="AC194" i="58"/>
  <c r="AB194" i="58"/>
  <c r="AA194" i="58"/>
  <c r="Z194" i="58"/>
  <c r="Y194" i="58"/>
  <c r="X194" i="58"/>
  <c r="V194" i="58"/>
  <c r="U194" i="58"/>
  <c r="T194" i="58"/>
  <c r="S194" i="58"/>
  <c r="R194" i="58"/>
  <c r="Q194" i="58"/>
  <c r="P194" i="58"/>
  <c r="N194" i="58"/>
  <c r="M194" i="58"/>
  <c r="L194" i="58"/>
  <c r="J194" i="58"/>
  <c r="I194" i="58"/>
  <c r="O193" i="58"/>
  <c r="K193" i="58"/>
  <c r="H193" i="58"/>
  <c r="O192" i="58"/>
  <c r="K192" i="58"/>
  <c r="H192" i="58"/>
  <c r="O191" i="58"/>
  <c r="K191" i="58"/>
  <c r="H191" i="58"/>
  <c r="AM190" i="58"/>
  <c r="AM199" i="58" s="1"/>
  <c r="AL190" i="58"/>
  <c r="AL189" i="58" s="1"/>
  <c r="AK190" i="58"/>
  <c r="AJ190" i="58"/>
  <c r="AI190" i="58"/>
  <c r="AI199" i="58" s="1"/>
  <c r="AH190" i="58"/>
  <c r="AH199" i="58" s="1"/>
  <c r="AG190" i="58"/>
  <c r="AG199" i="58" s="1"/>
  <c r="AF190" i="58"/>
  <c r="AE190" i="58"/>
  <c r="AE189" i="58" s="1"/>
  <c r="AD190" i="58"/>
  <c r="AD189" i="58" s="1"/>
  <c r="AC190" i="58"/>
  <c r="AC189" i="58" s="1"/>
  <c r="AB190" i="58"/>
  <c r="AA190" i="58"/>
  <c r="AA189" i="58" s="1"/>
  <c r="Z190" i="58"/>
  <c r="Z189" i="58" s="1"/>
  <c r="Y190" i="58"/>
  <c r="Y199" i="58" s="1"/>
  <c r="X190" i="58"/>
  <c r="V190" i="58"/>
  <c r="V189" i="58" s="1"/>
  <c r="U190" i="58"/>
  <c r="U189" i="58" s="1"/>
  <c r="T190" i="58"/>
  <c r="S190" i="58"/>
  <c r="S199" i="58" s="1"/>
  <c r="R190" i="58"/>
  <c r="Q190" i="58"/>
  <c r="P190" i="58"/>
  <c r="N190" i="58"/>
  <c r="N189" i="58" s="1"/>
  <c r="M190" i="58"/>
  <c r="M189" i="58" s="1"/>
  <c r="L190" i="58"/>
  <c r="J190" i="58"/>
  <c r="I190" i="58"/>
  <c r="AM188" i="58"/>
  <c r="AL188" i="58"/>
  <c r="AK188" i="58"/>
  <c r="AJ188" i="58"/>
  <c r="AI188" i="58"/>
  <c r="AH188" i="58"/>
  <c r="AG188" i="58"/>
  <c r="AF188" i="58"/>
  <c r="AE188" i="58"/>
  <c r="AD188" i="58"/>
  <c r="AC188" i="58"/>
  <c r="AB188" i="58"/>
  <c r="AA188" i="58"/>
  <c r="Z188" i="58"/>
  <c r="Y188" i="58"/>
  <c r="X188" i="58"/>
  <c r="V188" i="58"/>
  <c r="U188" i="58"/>
  <c r="T188" i="58"/>
  <c r="S188" i="58"/>
  <c r="R188" i="58"/>
  <c r="Q188" i="58"/>
  <c r="P188" i="58"/>
  <c r="N188" i="58"/>
  <c r="M188" i="58"/>
  <c r="L188" i="58"/>
  <c r="J188" i="58"/>
  <c r="I188" i="58"/>
  <c r="O184" i="58"/>
  <c r="K184" i="58"/>
  <c r="H184" i="58"/>
  <c r="AM183" i="58"/>
  <c r="AL183" i="58"/>
  <c r="AK183" i="58"/>
  <c r="AJ183" i="58"/>
  <c r="AI183" i="58"/>
  <c r="AH183" i="58"/>
  <c r="AG183" i="58"/>
  <c r="AF183" i="58"/>
  <c r="AE183" i="58"/>
  <c r="AD183" i="58"/>
  <c r="AC183" i="58"/>
  <c r="AB183" i="58"/>
  <c r="AA183" i="58"/>
  <c r="Z183" i="58"/>
  <c r="Y183" i="58"/>
  <c r="X183" i="58"/>
  <c r="V183" i="58"/>
  <c r="U183" i="58"/>
  <c r="T183" i="58"/>
  <c r="S183" i="58"/>
  <c r="R183" i="58"/>
  <c r="Q183" i="58"/>
  <c r="P183" i="58"/>
  <c r="N183" i="58"/>
  <c r="M183" i="58"/>
  <c r="L183" i="58"/>
  <c r="J183" i="58"/>
  <c r="I183" i="58"/>
  <c r="AM182" i="58"/>
  <c r="AL182" i="58"/>
  <c r="AK182" i="58"/>
  <c r="AJ182" i="58"/>
  <c r="AI182" i="58"/>
  <c r="AH182" i="58"/>
  <c r="AG182" i="58"/>
  <c r="AF182" i="58"/>
  <c r="AE182" i="58"/>
  <c r="AD182" i="58"/>
  <c r="AC182" i="58"/>
  <c r="AB182" i="58"/>
  <c r="AA182" i="58"/>
  <c r="Z182" i="58"/>
  <c r="Y182" i="58"/>
  <c r="X182" i="58"/>
  <c r="V182" i="58"/>
  <c r="U182" i="58"/>
  <c r="T182" i="58"/>
  <c r="S182" i="58"/>
  <c r="R182" i="58"/>
  <c r="Q182" i="58"/>
  <c r="P182" i="58"/>
  <c r="N182" i="58"/>
  <c r="M182" i="58"/>
  <c r="L182" i="58"/>
  <c r="J182" i="58"/>
  <c r="I182" i="58"/>
  <c r="O181" i="58"/>
  <c r="K181" i="58"/>
  <c r="H181" i="58"/>
  <c r="O180" i="58"/>
  <c r="K180" i="58"/>
  <c r="H180" i="58"/>
  <c r="O179" i="58"/>
  <c r="K179" i="58"/>
  <c r="H179" i="58"/>
  <c r="AM178" i="58"/>
  <c r="AL178" i="58"/>
  <c r="AL187" i="58" s="1"/>
  <c r="AK178" i="58"/>
  <c r="AK187" i="58" s="1"/>
  <c r="AJ178" i="58"/>
  <c r="AJ177" i="58" s="1"/>
  <c r="AI178" i="58"/>
  <c r="AH178" i="58"/>
  <c r="AH177" i="58" s="1"/>
  <c r="AG178" i="58"/>
  <c r="AG187" i="58" s="1"/>
  <c r="AF178" i="58"/>
  <c r="AF187" i="58" s="1"/>
  <c r="AE178" i="58"/>
  <c r="AD178" i="58"/>
  <c r="AD187" i="58" s="1"/>
  <c r="AC178" i="58"/>
  <c r="AC177" i="58" s="1"/>
  <c r="AB178" i="58"/>
  <c r="AB177" i="58" s="1"/>
  <c r="AA178" i="58"/>
  <c r="Z178" i="58"/>
  <c r="Z187" i="58" s="1"/>
  <c r="Y178" i="58"/>
  <c r="X178" i="58"/>
  <c r="X187" i="58" s="1"/>
  <c r="V178" i="58"/>
  <c r="V177" i="58" s="1"/>
  <c r="U178" i="58"/>
  <c r="U187" i="58" s="1"/>
  <c r="T178" i="58"/>
  <c r="T187" i="58" s="1"/>
  <c r="S178" i="58"/>
  <c r="R178" i="58"/>
  <c r="Q178" i="58"/>
  <c r="Q177" i="58" s="1"/>
  <c r="P178" i="58"/>
  <c r="P187" i="58" s="1"/>
  <c r="N178" i="58"/>
  <c r="N187" i="58" s="1"/>
  <c r="M178" i="58"/>
  <c r="M177" i="58" s="1"/>
  <c r="L178" i="58"/>
  <c r="J178" i="58"/>
  <c r="I178" i="58"/>
  <c r="AM176" i="58"/>
  <c r="AL176" i="58"/>
  <c r="AK176" i="58"/>
  <c r="AJ176" i="58"/>
  <c r="AI176" i="58"/>
  <c r="AH176" i="58"/>
  <c r="AG176" i="58"/>
  <c r="AF176" i="58"/>
  <c r="AE176" i="58"/>
  <c r="AC176" i="58"/>
  <c r="AB176" i="58"/>
  <c r="AA176" i="58"/>
  <c r="Z176" i="58"/>
  <c r="Y176" i="58"/>
  <c r="X176" i="58"/>
  <c r="U176" i="58"/>
  <c r="T176" i="58"/>
  <c r="S176" i="58"/>
  <c r="R176" i="58"/>
  <c r="Q176" i="58"/>
  <c r="P176" i="58"/>
  <c r="L176" i="58"/>
  <c r="I176" i="58"/>
  <c r="O172" i="58"/>
  <c r="K172" i="58"/>
  <c r="H172" i="58"/>
  <c r="AM171" i="58"/>
  <c r="AL171" i="58"/>
  <c r="AK171" i="58"/>
  <c r="AJ171" i="58"/>
  <c r="AI171" i="58"/>
  <c r="AH171" i="58"/>
  <c r="AG171" i="58"/>
  <c r="AF171" i="58"/>
  <c r="AE171" i="58"/>
  <c r="AD171" i="58"/>
  <c r="AC171" i="58"/>
  <c r="AB171" i="58"/>
  <c r="AA171" i="58"/>
  <c r="Z171" i="58"/>
  <c r="Y171" i="58"/>
  <c r="X171" i="58"/>
  <c r="V171" i="58"/>
  <c r="U171" i="58"/>
  <c r="T171" i="58"/>
  <c r="S171" i="58"/>
  <c r="R171" i="58"/>
  <c r="Q171" i="58"/>
  <c r="P171" i="58"/>
  <c r="N171" i="58"/>
  <c r="M171" i="58"/>
  <c r="L171" i="58"/>
  <c r="J171" i="58"/>
  <c r="I171" i="58"/>
  <c r="AM170" i="58"/>
  <c r="AL170" i="58"/>
  <c r="AK170" i="58"/>
  <c r="AJ170" i="58"/>
  <c r="AI170" i="58"/>
  <c r="AH170" i="58"/>
  <c r="AG170" i="58"/>
  <c r="AF170" i="58"/>
  <c r="AE170" i="58"/>
  <c r="AD170" i="58"/>
  <c r="AC170" i="58"/>
  <c r="AB170" i="58"/>
  <c r="AA170" i="58"/>
  <c r="Z170" i="58"/>
  <c r="Y170" i="58"/>
  <c r="X170" i="58"/>
  <c r="V170" i="58"/>
  <c r="U170" i="58"/>
  <c r="T170" i="58"/>
  <c r="S170" i="58"/>
  <c r="R170" i="58"/>
  <c r="Q170" i="58"/>
  <c r="P170" i="58"/>
  <c r="N170" i="58"/>
  <c r="M170" i="58"/>
  <c r="L170" i="58"/>
  <c r="J170" i="58"/>
  <c r="I170" i="58"/>
  <c r="O169" i="58"/>
  <c r="K169" i="58"/>
  <c r="H169" i="58"/>
  <c r="O168" i="58"/>
  <c r="K168" i="58"/>
  <c r="H168" i="58"/>
  <c r="O167" i="58"/>
  <c r="K167" i="58"/>
  <c r="H167" i="58"/>
  <c r="AM166" i="58"/>
  <c r="AM165" i="58" s="1"/>
  <c r="AL166" i="58"/>
  <c r="AK166" i="58"/>
  <c r="AK175" i="58" s="1"/>
  <c r="AJ166" i="58"/>
  <c r="AI166" i="58"/>
  <c r="AI165" i="58" s="1"/>
  <c r="AH166" i="58"/>
  <c r="AH175" i="58" s="1"/>
  <c r="AG166" i="58"/>
  <c r="AG165" i="58" s="1"/>
  <c r="AF166" i="58"/>
  <c r="AF175" i="58" s="1"/>
  <c r="AE166" i="58"/>
  <c r="AE165" i="58" s="1"/>
  <c r="AD166" i="58"/>
  <c r="AC166" i="58"/>
  <c r="AC165" i="58" s="1"/>
  <c r="AB166" i="58"/>
  <c r="AB175" i="58" s="1"/>
  <c r="AA166" i="58"/>
  <c r="AA165" i="58" s="1"/>
  <c r="Z166" i="58"/>
  <c r="Y166" i="58"/>
  <c r="X166" i="58"/>
  <c r="V166" i="58"/>
  <c r="U166" i="58"/>
  <c r="T166" i="58"/>
  <c r="T165" i="58" s="1"/>
  <c r="S166" i="58"/>
  <c r="S165" i="58" s="1"/>
  <c r="R166" i="58"/>
  <c r="Q166" i="58"/>
  <c r="Q175" i="58" s="1"/>
  <c r="P166" i="58"/>
  <c r="N166" i="58"/>
  <c r="N175" i="58" s="1"/>
  <c r="M166" i="58"/>
  <c r="M165" i="58" s="1"/>
  <c r="L166" i="58"/>
  <c r="L165" i="58" s="1"/>
  <c r="J166" i="58"/>
  <c r="J165" i="58" s="1"/>
  <c r="I166" i="58"/>
  <c r="I175" i="58" s="1"/>
  <c r="AM164" i="58"/>
  <c r="AL164" i="58"/>
  <c r="AK164" i="58"/>
  <c r="AJ164" i="58"/>
  <c r="AI164" i="58"/>
  <c r="AH164" i="58"/>
  <c r="AG164" i="58"/>
  <c r="AF164" i="58"/>
  <c r="AE164" i="58"/>
  <c r="AD164" i="58"/>
  <c r="AC164" i="58"/>
  <c r="AB164" i="58"/>
  <c r="AA164" i="58"/>
  <c r="Z164" i="58"/>
  <c r="Y164" i="58"/>
  <c r="X164" i="58"/>
  <c r="V164" i="58"/>
  <c r="U164" i="58"/>
  <c r="T164" i="58"/>
  <c r="S164" i="58"/>
  <c r="R164" i="58"/>
  <c r="Q164" i="58"/>
  <c r="P164" i="58"/>
  <c r="N164" i="58"/>
  <c r="M164" i="58"/>
  <c r="L164" i="58"/>
  <c r="J164" i="58"/>
  <c r="I164" i="58"/>
  <c r="O160" i="58"/>
  <c r="K160" i="58"/>
  <c r="H160" i="58"/>
  <c r="AM159" i="58"/>
  <c r="AL159" i="58"/>
  <c r="AK159" i="58"/>
  <c r="AJ159" i="58"/>
  <c r="AI159" i="58"/>
  <c r="AH159" i="58"/>
  <c r="AG159" i="58"/>
  <c r="AF159" i="58"/>
  <c r="AE159" i="58"/>
  <c r="AD159" i="58"/>
  <c r="AC159" i="58"/>
  <c r="AB159" i="58"/>
  <c r="AA159" i="58"/>
  <c r="Z159" i="58"/>
  <c r="Y159" i="58"/>
  <c r="X159" i="58"/>
  <c r="V159" i="58"/>
  <c r="U159" i="58"/>
  <c r="T159" i="58"/>
  <c r="S159" i="58"/>
  <c r="R159" i="58"/>
  <c r="Q159" i="58"/>
  <c r="P159" i="58"/>
  <c r="N159" i="58"/>
  <c r="M159" i="58"/>
  <c r="L159" i="58"/>
  <c r="J159" i="58"/>
  <c r="I159" i="58"/>
  <c r="AM158" i="58"/>
  <c r="AL158" i="58"/>
  <c r="AK158" i="58"/>
  <c r="AJ158" i="58"/>
  <c r="AI158" i="58"/>
  <c r="AH158" i="58"/>
  <c r="AG158" i="58"/>
  <c r="AF158" i="58"/>
  <c r="AE158" i="58"/>
  <c r="AD158" i="58"/>
  <c r="AC158" i="58"/>
  <c r="AB158" i="58"/>
  <c r="AA158" i="58"/>
  <c r="Z158" i="58"/>
  <c r="Y158" i="58"/>
  <c r="X158" i="58"/>
  <c r="V158" i="58"/>
  <c r="U158" i="58"/>
  <c r="T158" i="58"/>
  <c r="S158" i="58"/>
  <c r="R158" i="58"/>
  <c r="Q158" i="58"/>
  <c r="P158" i="58"/>
  <c r="N158" i="58"/>
  <c r="M158" i="58"/>
  <c r="L158" i="58"/>
  <c r="J158" i="58"/>
  <c r="I158" i="58"/>
  <c r="O157" i="58"/>
  <c r="K157" i="58"/>
  <c r="H157" i="58"/>
  <c r="O156" i="58"/>
  <c r="K156" i="58"/>
  <c r="H156" i="58"/>
  <c r="O155" i="58"/>
  <c r="K155" i="58"/>
  <c r="H155" i="58"/>
  <c r="AM154" i="58"/>
  <c r="AL154" i="58"/>
  <c r="AK154" i="58"/>
  <c r="AJ154" i="58"/>
  <c r="AJ163" i="58" s="1"/>
  <c r="AI154" i="58"/>
  <c r="AH154" i="58"/>
  <c r="AG154" i="58"/>
  <c r="AG163" i="58" s="1"/>
  <c r="AF154" i="58"/>
  <c r="AF153" i="58" s="1"/>
  <c r="AE154" i="58"/>
  <c r="AD154" i="58"/>
  <c r="AC154" i="58"/>
  <c r="AB154" i="58"/>
  <c r="AA154" i="58"/>
  <c r="Z154" i="58"/>
  <c r="Y154" i="58"/>
  <c r="Y163" i="58" s="1"/>
  <c r="X154" i="58"/>
  <c r="X163" i="58" s="1"/>
  <c r="V154" i="58"/>
  <c r="U154" i="58"/>
  <c r="T154" i="58"/>
  <c r="T163" i="58" s="1"/>
  <c r="S154" i="58"/>
  <c r="S163" i="58" s="1"/>
  <c r="R154" i="58"/>
  <c r="Q154" i="58"/>
  <c r="Q163" i="58" s="1"/>
  <c r="P154" i="58"/>
  <c r="N154" i="58"/>
  <c r="M154" i="58"/>
  <c r="M163" i="58" s="1"/>
  <c r="L154" i="58"/>
  <c r="J154" i="58"/>
  <c r="J163" i="58" s="1"/>
  <c r="I154" i="58"/>
  <c r="AM152" i="58"/>
  <c r="AL152" i="58"/>
  <c r="AK152" i="58"/>
  <c r="AJ152" i="58"/>
  <c r="AI152" i="58"/>
  <c r="AH152" i="58"/>
  <c r="AG152" i="58"/>
  <c r="AF152" i="58"/>
  <c r="AE152" i="58"/>
  <c r="AD152" i="58"/>
  <c r="AC152" i="58"/>
  <c r="AB152" i="58"/>
  <c r="AA152" i="58"/>
  <c r="Z152" i="58"/>
  <c r="Y152" i="58"/>
  <c r="X152" i="58"/>
  <c r="V152" i="58"/>
  <c r="U152" i="58"/>
  <c r="T152" i="58"/>
  <c r="S152" i="58"/>
  <c r="R152" i="58"/>
  <c r="Q152" i="58"/>
  <c r="P152" i="58"/>
  <c r="N152" i="58"/>
  <c r="M152" i="58"/>
  <c r="L152" i="58"/>
  <c r="J152" i="58"/>
  <c r="I152" i="58"/>
  <c r="O148" i="58"/>
  <c r="K148" i="58"/>
  <c r="H148" i="58"/>
  <c r="AM147" i="58"/>
  <c r="AL147" i="58"/>
  <c r="AK147" i="58"/>
  <c r="AJ147" i="58"/>
  <c r="AI147" i="58"/>
  <c r="AH147" i="58"/>
  <c r="AG147" i="58"/>
  <c r="AF147" i="58"/>
  <c r="AE147" i="58"/>
  <c r="AD147" i="58"/>
  <c r="AC147" i="58"/>
  <c r="AB147" i="58"/>
  <c r="AA147" i="58"/>
  <c r="Z147" i="58"/>
  <c r="Y147" i="58"/>
  <c r="X147" i="58"/>
  <c r="V147" i="58"/>
  <c r="U147" i="58"/>
  <c r="T147" i="58"/>
  <c r="S147" i="58"/>
  <c r="R147" i="58"/>
  <c r="Q147" i="58"/>
  <c r="P147" i="58"/>
  <c r="N147" i="58"/>
  <c r="M147" i="58"/>
  <c r="L147" i="58"/>
  <c r="J147" i="58"/>
  <c r="I147" i="58"/>
  <c r="AM146" i="58"/>
  <c r="AL146" i="58"/>
  <c r="AK146" i="58"/>
  <c r="AJ146" i="58"/>
  <c r="AI146" i="58"/>
  <c r="AH146" i="58"/>
  <c r="AG146" i="58"/>
  <c r="AF146" i="58"/>
  <c r="AE146" i="58"/>
  <c r="AD146" i="58"/>
  <c r="AC146" i="58"/>
  <c r="AB146" i="58"/>
  <c r="AA146" i="58"/>
  <c r="Z146" i="58"/>
  <c r="Y146" i="58"/>
  <c r="X146" i="58"/>
  <c r="V146" i="58"/>
  <c r="U146" i="58"/>
  <c r="T146" i="58"/>
  <c r="S146" i="58"/>
  <c r="R146" i="58"/>
  <c r="Q146" i="58"/>
  <c r="P146" i="58"/>
  <c r="N146" i="58"/>
  <c r="M146" i="58"/>
  <c r="L146" i="58"/>
  <c r="J146" i="58"/>
  <c r="I146" i="58"/>
  <c r="O145" i="58"/>
  <c r="K145" i="58"/>
  <c r="H145" i="58"/>
  <c r="O144" i="58"/>
  <c r="K144" i="58"/>
  <c r="H144" i="58"/>
  <c r="O143" i="58"/>
  <c r="K143" i="58"/>
  <c r="H143" i="58"/>
  <c r="AM142" i="58"/>
  <c r="AM141" i="58" s="1"/>
  <c r="AL142" i="58"/>
  <c r="AL141" i="58" s="1"/>
  <c r="AK142" i="58"/>
  <c r="AJ142" i="58"/>
  <c r="AJ151" i="58" s="1"/>
  <c r="AI142" i="58"/>
  <c r="AH142" i="58"/>
  <c r="AH141" i="58" s="1"/>
  <c r="AG142" i="58"/>
  <c r="AF142" i="58"/>
  <c r="AE142" i="58"/>
  <c r="AE151" i="58" s="1"/>
  <c r="AD142" i="58"/>
  <c r="AD151" i="58" s="1"/>
  <c r="AC142" i="58"/>
  <c r="AB142" i="58"/>
  <c r="AB141" i="58" s="1"/>
  <c r="AA142" i="58"/>
  <c r="AA141" i="58" s="1"/>
  <c r="Z142" i="58"/>
  <c r="Y142" i="58"/>
  <c r="X142" i="58"/>
  <c r="X151" i="58" s="1"/>
  <c r="V142" i="58"/>
  <c r="V141" i="58" s="1"/>
  <c r="U142" i="58"/>
  <c r="T142" i="58"/>
  <c r="T151" i="58" s="1"/>
  <c r="S142" i="58"/>
  <c r="R142" i="58"/>
  <c r="R151" i="58" s="1"/>
  <c r="Q142" i="58"/>
  <c r="P142" i="58"/>
  <c r="N142" i="58"/>
  <c r="N151" i="58" s="1"/>
  <c r="M142" i="58"/>
  <c r="L142" i="58"/>
  <c r="L141" i="58" s="1"/>
  <c r="J142" i="58"/>
  <c r="I142" i="58"/>
  <c r="I151" i="58" s="1"/>
  <c r="AM140" i="58"/>
  <c r="AL140" i="58"/>
  <c r="AK140" i="58"/>
  <c r="AJ140" i="58"/>
  <c r="AI140" i="58"/>
  <c r="AH140" i="58"/>
  <c r="AG140" i="58"/>
  <c r="AF140" i="58"/>
  <c r="AE140" i="58"/>
  <c r="AD140" i="58"/>
  <c r="AC140" i="58"/>
  <c r="AB140" i="58"/>
  <c r="AA140" i="58"/>
  <c r="Z140" i="58"/>
  <c r="Y140" i="58"/>
  <c r="X140" i="58"/>
  <c r="V140" i="58"/>
  <c r="U140" i="58"/>
  <c r="T140" i="58"/>
  <c r="S140" i="58"/>
  <c r="R140" i="58"/>
  <c r="Q140" i="58"/>
  <c r="P140" i="58"/>
  <c r="N140" i="58"/>
  <c r="M140" i="58"/>
  <c r="L140" i="58"/>
  <c r="J140" i="58"/>
  <c r="I140" i="58"/>
  <c r="O136" i="58"/>
  <c r="K136" i="58"/>
  <c r="H136" i="58"/>
  <c r="AM135" i="58"/>
  <c r="AL135" i="58"/>
  <c r="AK135" i="58"/>
  <c r="AJ135" i="58"/>
  <c r="AI135" i="58"/>
  <c r="AH135" i="58"/>
  <c r="AG135" i="58"/>
  <c r="AF135" i="58"/>
  <c r="AE135" i="58"/>
  <c r="AD135" i="58"/>
  <c r="AC135" i="58"/>
  <c r="AB135" i="58"/>
  <c r="AA135" i="58"/>
  <c r="Z135" i="58"/>
  <c r="Y135" i="58"/>
  <c r="X135" i="58"/>
  <c r="V135" i="58"/>
  <c r="U135" i="58"/>
  <c r="T135" i="58"/>
  <c r="S135" i="58"/>
  <c r="R135" i="58"/>
  <c r="Q135" i="58"/>
  <c r="P135" i="58"/>
  <c r="N135" i="58"/>
  <c r="M135" i="58"/>
  <c r="L135" i="58"/>
  <c r="J135" i="58"/>
  <c r="I135" i="58"/>
  <c r="AM134" i="58"/>
  <c r="AL134" i="58"/>
  <c r="AK134" i="58"/>
  <c r="AJ134" i="58"/>
  <c r="AI134" i="58"/>
  <c r="AH134" i="58"/>
  <c r="AG134" i="58"/>
  <c r="AF134" i="58"/>
  <c r="AE134" i="58"/>
  <c r="AD134" i="58"/>
  <c r="AC134" i="58"/>
  <c r="AB134" i="58"/>
  <c r="AA134" i="58"/>
  <c r="Z134" i="58"/>
  <c r="Y134" i="58"/>
  <c r="X134" i="58"/>
  <c r="V134" i="58"/>
  <c r="U134" i="58"/>
  <c r="T134" i="58"/>
  <c r="S134" i="58"/>
  <c r="R134" i="58"/>
  <c r="Q134" i="58"/>
  <c r="P134" i="58"/>
  <c r="N134" i="58"/>
  <c r="M134" i="58"/>
  <c r="L134" i="58"/>
  <c r="J134" i="58"/>
  <c r="I134" i="58"/>
  <c r="O133" i="58"/>
  <c r="K133" i="58"/>
  <c r="H133" i="58"/>
  <c r="O132" i="58"/>
  <c r="K132" i="58"/>
  <c r="H132" i="58"/>
  <c r="O131" i="58"/>
  <c r="K131" i="58"/>
  <c r="H131" i="58"/>
  <c r="AM130" i="58"/>
  <c r="AM139" i="58" s="1"/>
  <c r="AL130" i="58"/>
  <c r="AK130" i="58"/>
  <c r="AJ130" i="58"/>
  <c r="AI130" i="58"/>
  <c r="AI139" i="58" s="1"/>
  <c r="AH130" i="58"/>
  <c r="AH139" i="58" s="1"/>
  <c r="AG130" i="58"/>
  <c r="AG139" i="58" s="1"/>
  <c r="AF130" i="58"/>
  <c r="AE130" i="58"/>
  <c r="AE129" i="58" s="1"/>
  <c r="AD130" i="58"/>
  <c r="AD129" i="58" s="1"/>
  <c r="AC130" i="58"/>
  <c r="AB130" i="58"/>
  <c r="AA130" i="58"/>
  <c r="Z130" i="58"/>
  <c r="Z129" i="58" s="1"/>
  <c r="Y130" i="58"/>
  <c r="Y139" i="58" s="1"/>
  <c r="X130" i="58"/>
  <c r="V130" i="58"/>
  <c r="U130" i="58"/>
  <c r="U129" i="58" s="1"/>
  <c r="T130" i="58"/>
  <c r="S130" i="58"/>
  <c r="R130" i="58"/>
  <c r="R129" i="58" s="1"/>
  <c r="Q130" i="58"/>
  <c r="Q129" i="58" s="1"/>
  <c r="P130" i="58"/>
  <c r="N130" i="58"/>
  <c r="N129" i="58" s="1"/>
  <c r="M130" i="58"/>
  <c r="M129" i="58" s="1"/>
  <c r="L130" i="58"/>
  <c r="J130" i="58"/>
  <c r="J139" i="58" s="1"/>
  <c r="I130" i="58"/>
  <c r="I129" i="58" s="1"/>
  <c r="AM129" i="58"/>
  <c r="AM128" i="58"/>
  <c r="AL128" i="58"/>
  <c r="AK128" i="58"/>
  <c r="AJ128" i="58"/>
  <c r="AI128" i="58"/>
  <c r="AH128" i="58"/>
  <c r="AG128" i="58"/>
  <c r="AF128" i="58"/>
  <c r="AE128" i="58"/>
  <c r="AD128" i="58"/>
  <c r="AC128" i="58"/>
  <c r="AB128" i="58"/>
  <c r="AA128" i="58"/>
  <c r="Z128" i="58"/>
  <c r="Y128" i="58"/>
  <c r="X128" i="58"/>
  <c r="V128" i="58"/>
  <c r="U128" i="58"/>
  <c r="T128" i="58"/>
  <c r="S128" i="58"/>
  <c r="R128" i="58"/>
  <c r="Q128" i="58"/>
  <c r="P128" i="58"/>
  <c r="N128" i="58"/>
  <c r="M128" i="58"/>
  <c r="L128" i="58"/>
  <c r="J128" i="58"/>
  <c r="I128" i="58"/>
  <c r="O124" i="58"/>
  <c r="K124" i="58"/>
  <c r="H124" i="58"/>
  <c r="AM123" i="58"/>
  <c r="AL123" i="58"/>
  <c r="AK123" i="58"/>
  <c r="AJ123" i="58"/>
  <c r="AI123" i="58"/>
  <c r="AH123" i="58"/>
  <c r="AG123" i="58"/>
  <c r="AF123" i="58"/>
  <c r="AE123" i="58"/>
  <c r="AD123" i="58"/>
  <c r="AC123" i="58"/>
  <c r="AB123" i="58"/>
  <c r="AA123" i="58"/>
  <c r="Z123" i="58"/>
  <c r="Y123" i="58"/>
  <c r="X123" i="58"/>
  <c r="V123" i="58"/>
  <c r="U123" i="58"/>
  <c r="T123" i="58"/>
  <c r="S123" i="58"/>
  <c r="R123" i="58"/>
  <c r="Q123" i="58"/>
  <c r="P123" i="58"/>
  <c r="N123" i="58"/>
  <c r="M123" i="58"/>
  <c r="L123" i="58"/>
  <c r="J123" i="58"/>
  <c r="I123" i="58"/>
  <c r="AM122" i="58"/>
  <c r="AL122" i="58"/>
  <c r="AK122" i="58"/>
  <c r="AJ122" i="58"/>
  <c r="AI122" i="58"/>
  <c r="AH122" i="58"/>
  <c r="AG122" i="58"/>
  <c r="AF122" i="58"/>
  <c r="AE122" i="58"/>
  <c r="AD122" i="58"/>
  <c r="AC122" i="58"/>
  <c r="AB122" i="58"/>
  <c r="AA122" i="58"/>
  <c r="Z122" i="58"/>
  <c r="Y122" i="58"/>
  <c r="X122" i="58"/>
  <c r="V122" i="58"/>
  <c r="U122" i="58"/>
  <c r="T122" i="58"/>
  <c r="S122" i="58"/>
  <c r="R122" i="58"/>
  <c r="Q122" i="58"/>
  <c r="P122" i="58"/>
  <c r="N122" i="58"/>
  <c r="M122" i="58"/>
  <c r="L122" i="58"/>
  <c r="J122" i="58"/>
  <c r="I122" i="58"/>
  <c r="O121" i="58"/>
  <c r="K121" i="58"/>
  <c r="H121" i="58"/>
  <c r="O120" i="58"/>
  <c r="K120" i="58"/>
  <c r="H120" i="58"/>
  <c r="O119" i="58"/>
  <c r="K119" i="58"/>
  <c r="H119" i="58"/>
  <c r="AM118" i="58"/>
  <c r="AL118" i="58"/>
  <c r="AL117" i="58" s="1"/>
  <c r="AK118" i="58"/>
  <c r="AJ118" i="58"/>
  <c r="AJ127" i="58" s="1"/>
  <c r="AI118" i="58"/>
  <c r="AH118" i="58"/>
  <c r="AH127" i="58" s="1"/>
  <c r="AG118" i="58"/>
  <c r="AF118" i="58"/>
  <c r="AF127" i="58" s="1"/>
  <c r="AE118" i="58"/>
  <c r="AD118" i="58"/>
  <c r="AD117" i="58" s="1"/>
  <c r="AC118" i="58"/>
  <c r="AB118" i="58"/>
  <c r="AB127" i="58" s="1"/>
  <c r="AA118" i="58"/>
  <c r="Z118" i="58"/>
  <c r="Z117" i="58" s="1"/>
  <c r="Y118" i="58"/>
  <c r="X118" i="58"/>
  <c r="X127" i="58" s="1"/>
  <c r="V118" i="58"/>
  <c r="V117" i="58" s="1"/>
  <c r="U118" i="58"/>
  <c r="T118" i="58"/>
  <c r="S118" i="58"/>
  <c r="R118" i="58"/>
  <c r="Q118" i="58"/>
  <c r="Q117" i="58" s="1"/>
  <c r="P118" i="58"/>
  <c r="N118" i="58"/>
  <c r="N117" i="58" s="1"/>
  <c r="M118" i="58"/>
  <c r="M127" i="58" s="1"/>
  <c r="L118" i="58"/>
  <c r="J118" i="58"/>
  <c r="I118" i="58"/>
  <c r="AM116" i="58"/>
  <c r="AL116" i="58"/>
  <c r="AK116" i="58"/>
  <c r="AJ116" i="58"/>
  <c r="AI116" i="58"/>
  <c r="AH116" i="58"/>
  <c r="AG116" i="58"/>
  <c r="AF116" i="58"/>
  <c r="AE116" i="58"/>
  <c r="AD116" i="58"/>
  <c r="AC116" i="58"/>
  <c r="AB116" i="58"/>
  <c r="AA116" i="58"/>
  <c r="Z116" i="58"/>
  <c r="Y116" i="58"/>
  <c r="X116" i="58"/>
  <c r="V116" i="58"/>
  <c r="U116" i="58"/>
  <c r="T116" i="58"/>
  <c r="S116" i="58"/>
  <c r="R116" i="58"/>
  <c r="Q116" i="58"/>
  <c r="P116" i="58"/>
  <c r="N116" i="58"/>
  <c r="M116" i="58"/>
  <c r="L116" i="58"/>
  <c r="J116" i="58"/>
  <c r="I116" i="58"/>
  <c r="O112" i="58"/>
  <c r="K112" i="58"/>
  <c r="H112" i="58"/>
  <c r="AM111" i="58"/>
  <c r="AL111" i="58"/>
  <c r="AK111" i="58"/>
  <c r="AJ111" i="58"/>
  <c r="AI111" i="58"/>
  <c r="AH111" i="58"/>
  <c r="AG111" i="58"/>
  <c r="AF111" i="58"/>
  <c r="AE111" i="58"/>
  <c r="AD111" i="58"/>
  <c r="AC111" i="58"/>
  <c r="AB111" i="58"/>
  <c r="AA111" i="58"/>
  <c r="Z111" i="58"/>
  <c r="Y111" i="58"/>
  <c r="X111" i="58"/>
  <c r="V111" i="58"/>
  <c r="U111" i="58"/>
  <c r="T111" i="58"/>
  <c r="S111" i="58"/>
  <c r="R111" i="58"/>
  <c r="Q111" i="58"/>
  <c r="P111" i="58"/>
  <c r="N111" i="58"/>
  <c r="M111" i="58"/>
  <c r="L111" i="58"/>
  <c r="J111" i="58"/>
  <c r="I111" i="58"/>
  <c r="AM110" i="58"/>
  <c r="AL110" i="58"/>
  <c r="AK110" i="58"/>
  <c r="AJ110" i="58"/>
  <c r="AI110" i="58"/>
  <c r="AH110" i="58"/>
  <c r="AG110" i="58"/>
  <c r="AF110" i="58"/>
  <c r="AE110" i="58"/>
  <c r="AD110" i="58"/>
  <c r="AC110" i="58"/>
  <c r="AB110" i="58"/>
  <c r="AA110" i="58"/>
  <c r="Z110" i="58"/>
  <c r="Y110" i="58"/>
  <c r="X110" i="58"/>
  <c r="V110" i="58"/>
  <c r="U110" i="58"/>
  <c r="T110" i="58"/>
  <c r="S110" i="58"/>
  <c r="R110" i="58"/>
  <c r="Q110" i="58"/>
  <c r="P110" i="58"/>
  <c r="N110" i="58"/>
  <c r="M110" i="58"/>
  <c r="L110" i="58"/>
  <c r="J110" i="58"/>
  <c r="I110" i="58"/>
  <c r="O109" i="58"/>
  <c r="K109" i="58"/>
  <c r="H109" i="58"/>
  <c r="O108" i="58"/>
  <c r="K108" i="58"/>
  <c r="H108" i="58"/>
  <c r="O107" i="58"/>
  <c r="K107" i="58"/>
  <c r="H107" i="58"/>
  <c r="AM106" i="58"/>
  <c r="AL106" i="58"/>
  <c r="AK106" i="58"/>
  <c r="AK115" i="58" s="1"/>
  <c r="AJ106" i="58"/>
  <c r="AJ105" i="58" s="1"/>
  <c r="AI106" i="58"/>
  <c r="AH106" i="58"/>
  <c r="AG106" i="58"/>
  <c r="AG115" i="58" s="1"/>
  <c r="AF106" i="58"/>
  <c r="AF115" i="58" s="1"/>
  <c r="AE106" i="58"/>
  <c r="AE105" i="58" s="1"/>
  <c r="AD106" i="58"/>
  <c r="AC106" i="58"/>
  <c r="AC115" i="58" s="1"/>
  <c r="AB106" i="58"/>
  <c r="AB105" i="58" s="1"/>
  <c r="AA106" i="58"/>
  <c r="Z106" i="58"/>
  <c r="Y106" i="58"/>
  <c r="Y115" i="58" s="1"/>
  <c r="X106" i="58"/>
  <c r="X115" i="58" s="1"/>
  <c r="V106" i="58"/>
  <c r="U106" i="58"/>
  <c r="T106" i="58"/>
  <c r="T115" i="58" s="1"/>
  <c r="S106" i="58"/>
  <c r="S105" i="58" s="1"/>
  <c r="R106" i="58"/>
  <c r="Q106" i="58"/>
  <c r="Q115" i="58" s="1"/>
  <c r="P106" i="58"/>
  <c r="N106" i="58"/>
  <c r="M106" i="58"/>
  <c r="M115" i="58" s="1"/>
  <c r="L106" i="58"/>
  <c r="J106" i="58"/>
  <c r="I106" i="58"/>
  <c r="AM104" i="58"/>
  <c r="AL104" i="58"/>
  <c r="AK104" i="58"/>
  <c r="AJ104" i="58"/>
  <c r="AI104" i="58"/>
  <c r="AH104" i="58"/>
  <c r="AG104" i="58"/>
  <c r="AF104" i="58"/>
  <c r="AE104" i="58"/>
  <c r="AD104" i="58"/>
  <c r="AC104" i="58"/>
  <c r="AB104" i="58"/>
  <c r="AA104" i="58"/>
  <c r="Z104" i="58"/>
  <c r="Y104" i="58"/>
  <c r="X104" i="58"/>
  <c r="V104" i="58"/>
  <c r="U104" i="58"/>
  <c r="T104" i="58"/>
  <c r="S104" i="58"/>
  <c r="R104" i="58"/>
  <c r="Q104" i="58"/>
  <c r="P104" i="58"/>
  <c r="N104" i="58"/>
  <c r="M104" i="58"/>
  <c r="L104" i="58"/>
  <c r="J104" i="58"/>
  <c r="I104" i="58"/>
  <c r="O100" i="58"/>
  <c r="K100" i="58"/>
  <c r="H100" i="58"/>
  <c r="AM99" i="58"/>
  <c r="AL99" i="58"/>
  <c r="AK99" i="58"/>
  <c r="AJ99" i="58"/>
  <c r="AI99" i="58"/>
  <c r="AH99" i="58"/>
  <c r="AG99" i="58"/>
  <c r="AF99" i="58"/>
  <c r="AE99" i="58"/>
  <c r="AD99" i="58"/>
  <c r="AC99" i="58"/>
  <c r="AB99" i="58"/>
  <c r="AA99" i="58"/>
  <c r="Z99" i="58"/>
  <c r="Y99" i="58"/>
  <c r="X99" i="58"/>
  <c r="V99" i="58"/>
  <c r="U99" i="58"/>
  <c r="T99" i="58"/>
  <c r="S99" i="58"/>
  <c r="R99" i="58"/>
  <c r="Q99" i="58"/>
  <c r="P99" i="58"/>
  <c r="N99" i="58"/>
  <c r="M99" i="58"/>
  <c r="L99" i="58"/>
  <c r="J99" i="58"/>
  <c r="I99" i="58"/>
  <c r="AM98" i="58"/>
  <c r="AL98" i="58"/>
  <c r="AK98" i="58"/>
  <c r="AJ98" i="58"/>
  <c r="AI98" i="58"/>
  <c r="AH98" i="58"/>
  <c r="AG98" i="58"/>
  <c r="AF98" i="58"/>
  <c r="AE98" i="58"/>
  <c r="AD98" i="58"/>
  <c r="AC98" i="58"/>
  <c r="AB98" i="58"/>
  <c r="AA98" i="58"/>
  <c r="Z98" i="58"/>
  <c r="Y98" i="58"/>
  <c r="X98" i="58"/>
  <c r="V98" i="58"/>
  <c r="U98" i="58"/>
  <c r="T98" i="58"/>
  <c r="S98" i="58"/>
  <c r="R98" i="58"/>
  <c r="Q98" i="58"/>
  <c r="P98" i="58"/>
  <c r="N98" i="58"/>
  <c r="M98" i="58"/>
  <c r="L98" i="58"/>
  <c r="J98" i="58"/>
  <c r="I98" i="58"/>
  <c r="O97" i="58"/>
  <c r="K97" i="58"/>
  <c r="H97" i="58"/>
  <c r="O96" i="58"/>
  <c r="K96" i="58"/>
  <c r="H96" i="58"/>
  <c r="O95" i="58"/>
  <c r="K95" i="58"/>
  <c r="H95" i="58"/>
  <c r="AM94" i="58"/>
  <c r="AM103" i="58" s="1"/>
  <c r="AL94" i="58"/>
  <c r="AL93" i="58" s="1"/>
  <c r="AK94" i="58"/>
  <c r="AK103" i="58" s="1"/>
  <c r="AJ94" i="58"/>
  <c r="AI94" i="58"/>
  <c r="AI93" i="58" s="1"/>
  <c r="AH94" i="58"/>
  <c r="AG94" i="58"/>
  <c r="AG103" i="58" s="1"/>
  <c r="AF94" i="58"/>
  <c r="AF93" i="58" s="1"/>
  <c r="AE94" i="58"/>
  <c r="AE93" i="58" s="1"/>
  <c r="AD94" i="58"/>
  <c r="AD93" i="58" s="1"/>
  <c r="AC94" i="58"/>
  <c r="AC103" i="58" s="1"/>
  <c r="AB94" i="58"/>
  <c r="AA94" i="58"/>
  <c r="AA103" i="58" s="1"/>
  <c r="Z94" i="58"/>
  <c r="Z93" i="58" s="1"/>
  <c r="Y94" i="58"/>
  <c r="X94" i="58"/>
  <c r="V94" i="58"/>
  <c r="V93" i="58" s="1"/>
  <c r="U94" i="58"/>
  <c r="U103" i="58" s="1"/>
  <c r="T94" i="58"/>
  <c r="T103" i="58" s="1"/>
  <c r="S94" i="58"/>
  <c r="S93" i="58" s="1"/>
  <c r="R94" i="58"/>
  <c r="R93" i="58" s="1"/>
  <c r="Q94" i="58"/>
  <c r="Q103" i="58" s="1"/>
  <c r="P94" i="58"/>
  <c r="P103" i="58" s="1"/>
  <c r="N94" i="58"/>
  <c r="N93" i="58" s="1"/>
  <c r="M94" i="58"/>
  <c r="M103" i="58" s="1"/>
  <c r="L94" i="58"/>
  <c r="L93" i="58" s="1"/>
  <c r="J94" i="58"/>
  <c r="J103" i="58" s="1"/>
  <c r="I94" i="58"/>
  <c r="AM93" i="58"/>
  <c r="U93" i="58"/>
  <c r="AM92" i="58"/>
  <c r="AL92" i="58"/>
  <c r="AK92" i="58"/>
  <c r="AJ92" i="58"/>
  <c r="AI92" i="58"/>
  <c r="AH92" i="58"/>
  <c r="AG92" i="58"/>
  <c r="AF92" i="58"/>
  <c r="AE92" i="58"/>
  <c r="AD92" i="58"/>
  <c r="AC92" i="58"/>
  <c r="AB92" i="58"/>
  <c r="AA92" i="58"/>
  <c r="Z92" i="58"/>
  <c r="Y92" i="58"/>
  <c r="X92" i="58"/>
  <c r="V92" i="58"/>
  <c r="U92" i="58"/>
  <c r="T92" i="58"/>
  <c r="S92" i="58"/>
  <c r="R92" i="58"/>
  <c r="Q92" i="58"/>
  <c r="P92" i="58"/>
  <c r="N92" i="58"/>
  <c r="M92" i="58"/>
  <c r="L92" i="58"/>
  <c r="J92" i="58"/>
  <c r="I92" i="58"/>
  <c r="O88" i="58"/>
  <c r="K88" i="58"/>
  <c r="H88" i="58"/>
  <c r="AM87" i="58"/>
  <c r="AL87" i="58"/>
  <c r="AK87" i="58"/>
  <c r="AJ87" i="58"/>
  <c r="AI87" i="58"/>
  <c r="AH87" i="58"/>
  <c r="AG87" i="58"/>
  <c r="AF87" i="58"/>
  <c r="AE87" i="58"/>
  <c r="AD87" i="58"/>
  <c r="AC87" i="58"/>
  <c r="AB87" i="58"/>
  <c r="AA87" i="58"/>
  <c r="Z87" i="58"/>
  <c r="Y87" i="58"/>
  <c r="X87" i="58"/>
  <c r="V87" i="58"/>
  <c r="U87" i="58"/>
  <c r="T87" i="58"/>
  <c r="S87" i="58"/>
  <c r="R87" i="58"/>
  <c r="Q87" i="58"/>
  <c r="P87" i="58"/>
  <c r="N87" i="58"/>
  <c r="M87" i="58"/>
  <c r="L87" i="58"/>
  <c r="J87" i="58"/>
  <c r="I87" i="58"/>
  <c r="AM86" i="58"/>
  <c r="AL86" i="58"/>
  <c r="AK86" i="58"/>
  <c r="AJ86" i="58"/>
  <c r="AI86" i="58"/>
  <c r="AH86" i="58"/>
  <c r="AG86" i="58"/>
  <c r="AF86" i="58"/>
  <c r="AE86" i="58"/>
  <c r="AD86" i="58"/>
  <c r="AC86" i="58"/>
  <c r="AB86" i="58"/>
  <c r="AA86" i="58"/>
  <c r="Z86" i="58"/>
  <c r="Y86" i="58"/>
  <c r="X86" i="58"/>
  <c r="V86" i="58"/>
  <c r="U86" i="58"/>
  <c r="T86" i="58"/>
  <c r="S86" i="58"/>
  <c r="R86" i="58"/>
  <c r="Q86" i="58"/>
  <c r="P86" i="58"/>
  <c r="N86" i="58"/>
  <c r="M86" i="58"/>
  <c r="L86" i="58"/>
  <c r="J86" i="58"/>
  <c r="I86" i="58"/>
  <c r="O85" i="58"/>
  <c r="K85" i="58"/>
  <c r="H85" i="58"/>
  <c r="O84" i="58"/>
  <c r="K84" i="58"/>
  <c r="H84" i="58"/>
  <c r="O83" i="58"/>
  <c r="K83" i="58"/>
  <c r="H83" i="58"/>
  <c r="AM82" i="58"/>
  <c r="AM81" i="58" s="1"/>
  <c r="AL82" i="58"/>
  <c r="AL91" i="58" s="1"/>
  <c r="AK82" i="58"/>
  <c r="AJ82" i="58"/>
  <c r="AI82" i="58"/>
  <c r="AI81" i="58" s="1"/>
  <c r="AH82" i="58"/>
  <c r="AH81" i="58" s="1"/>
  <c r="AG82" i="58"/>
  <c r="AF82" i="58"/>
  <c r="AF91" i="58" s="1"/>
  <c r="AE82" i="58"/>
  <c r="AE91" i="58" s="1"/>
  <c r="AD82" i="58"/>
  <c r="AD91" i="58" s="1"/>
  <c r="AC82" i="58"/>
  <c r="AB82" i="58"/>
  <c r="AB81" i="58" s="1"/>
  <c r="AA82" i="58"/>
  <c r="AA91" i="58" s="1"/>
  <c r="Z82" i="58"/>
  <c r="Y82" i="58"/>
  <c r="X82" i="58"/>
  <c r="X81" i="58" s="1"/>
  <c r="V82" i="58"/>
  <c r="V91" i="58" s="1"/>
  <c r="U82" i="58"/>
  <c r="T82" i="58"/>
  <c r="T91" i="58" s="1"/>
  <c r="S82" i="58"/>
  <c r="S81" i="58" s="1"/>
  <c r="R82" i="58"/>
  <c r="R91" i="58" s="1"/>
  <c r="Q82" i="58"/>
  <c r="P82" i="58"/>
  <c r="N82" i="58"/>
  <c r="N91" i="58" s="1"/>
  <c r="M82" i="58"/>
  <c r="L82" i="58"/>
  <c r="J82" i="58"/>
  <c r="I82" i="58"/>
  <c r="I81" i="58" s="1"/>
  <c r="AE81" i="58"/>
  <c r="O76" i="58"/>
  <c r="AM68" i="58"/>
  <c r="AL68" i="58"/>
  <c r="AK68" i="58"/>
  <c r="AJ68" i="58"/>
  <c r="AI68" i="58"/>
  <c r="AH68" i="58"/>
  <c r="AG68" i="58"/>
  <c r="AF68" i="58"/>
  <c r="AE68" i="58"/>
  <c r="AD68" i="58"/>
  <c r="AC68" i="58"/>
  <c r="AB68" i="58"/>
  <c r="AA68" i="58"/>
  <c r="Z68" i="58"/>
  <c r="Y68" i="58"/>
  <c r="X68" i="58"/>
  <c r="V68" i="58"/>
  <c r="U68" i="58"/>
  <c r="T68" i="58"/>
  <c r="S68" i="58"/>
  <c r="R68" i="58"/>
  <c r="Q68" i="58"/>
  <c r="P68" i="58"/>
  <c r="N68" i="58"/>
  <c r="M68" i="58"/>
  <c r="L68" i="58"/>
  <c r="J68" i="58"/>
  <c r="I68" i="58"/>
  <c r="O64" i="58"/>
  <c r="K64" i="58"/>
  <c r="H64" i="58"/>
  <c r="AM63" i="58"/>
  <c r="AL63" i="58"/>
  <c r="AK63" i="58"/>
  <c r="AJ63" i="58"/>
  <c r="AI63" i="58"/>
  <c r="AH63" i="58"/>
  <c r="AG63" i="58"/>
  <c r="AF63" i="58"/>
  <c r="AE63" i="58"/>
  <c r="AD63" i="58"/>
  <c r="AC63" i="58"/>
  <c r="AB63" i="58"/>
  <c r="AA63" i="58"/>
  <c r="Z63" i="58"/>
  <c r="Y63" i="58"/>
  <c r="X63" i="58"/>
  <c r="V63" i="58"/>
  <c r="U63" i="58"/>
  <c r="T63" i="58"/>
  <c r="S63" i="58"/>
  <c r="R63" i="58"/>
  <c r="Q63" i="58"/>
  <c r="P63" i="58"/>
  <c r="N63" i="58"/>
  <c r="M63" i="58"/>
  <c r="L63" i="58"/>
  <c r="J63" i="58"/>
  <c r="I63" i="58"/>
  <c r="AM62" i="58"/>
  <c r="AL62" i="58"/>
  <c r="AK62" i="58"/>
  <c r="AJ62" i="58"/>
  <c r="AI62" i="58"/>
  <c r="AH62" i="58"/>
  <c r="AG62" i="58"/>
  <c r="AF62" i="58"/>
  <c r="AE62" i="58"/>
  <c r="AD62" i="58"/>
  <c r="AC62" i="58"/>
  <c r="AB62" i="58"/>
  <c r="AA62" i="58"/>
  <c r="Z62" i="58"/>
  <c r="Y62" i="58"/>
  <c r="X62" i="58"/>
  <c r="V62" i="58"/>
  <c r="U62" i="58"/>
  <c r="T62" i="58"/>
  <c r="S62" i="58"/>
  <c r="R62" i="58"/>
  <c r="Q62" i="58"/>
  <c r="P62" i="58"/>
  <c r="N62" i="58"/>
  <c r="M62" i="58"/>
  <c r="L62" i="58"/>
  <c r="J62" i="58"/>
  <c r="I62" i="58"/>
  <c r="O61" i="58"/>
  <c r="K61" i="58"/>
  <c r="H61" i="58"/>
  <c r="O60" i="58"/>
  <c r="K60" i="58"/>
  <c r="H60" i="58"/>
  <c r="O59" i="58"/>
  <c r="K59" i="58"/>
  <c r="H59" i="58"/>
  <c r="AM58" i="58"/>
  <c r="AL58" i="58"/>
  <c r="AK58" i="58"/>
  <c r="AK67" i="58" s="1"/>
  <c r="AJ58" i="58"/>
  <c r="AJ67" i="58" s="1"/>
  <c r="AI58" i="58"/>
  <c r="AH58" i="58"/>
  <c r="AH67" i="58" s="1"/>
  <c r="AG58" i="58"/>
  <c r="AF58" i="58"/>
  <c r="AF67" i="58" s="1"/>
  <c r="AE58" i="58"/>
  <c r="AD58" i="58"/>
  <c r="AD57" i="58" s="1"/>
  <c r="AC58" i="58"/>
  <c r="AC57" i="58" s="1"/>
  <c r="AB58" i="58"/>
  <c r="AB67" i="58" s="1"/>
  <c r="AA58" i="58"/>
  <c r="Z58" i="58"/>
  <c r="Z67" i="58" s="1"/>
  <c r="Y58" i="58"/>
  <c r="Y57" i="58" s="1"/>
  <c r="X58" i="58"/>
  <c r="X57" i="58" s="1"/>
  <c r="V58" i="58"/>
  <c r="U58" i="58"/>
  <c r="U67" i="58" s="1"/>
  <c r="T58" i="58"/>
  <c r="T67" i="58" s="1"/>
  <c r="S58" i="58"/>
  <c r="R58" i="58"/>
  <c r="R57" i="58" s="1"/>
  <c r="Q58" i="58"/>
  <c r="Q57" i="58" s="1"/>
  <c r="P58" i="58"/>
  <c r="N58" i="58"/>
  <c r="N57" i="58" s="1"/>
  <c r="M58" i="58"/>
  <c r="L58" i="58"/>
  <c r="L67" i="58" s="1"/>
  <c r="J58" i="58"/>
  <c r="I58" i="58"/>
  <c r="I67" i="58" s="1"/>
  <c r="AM56" i="58"/>
  <c r="AL56" i="58"/>
  <c r="AK56" i="58"/>
  <c r="AJ56" i="58"/>
  <c r="AI56" i="58"/>
  <c r="AH56" i="58"/>
  <c r="AG56" i="58"/>
  <c r="AF56" i="58"/>
  <c r="AE56" i="58"/>
  <c r="AD56" i="58"/>
  <c r="AC56" i="58"/>
  <c r="AB56" i="58"/>
  <c r="AA56" i="58"/>
  <c r="Z56" i="58"/>
  <c r="Y56" i="58"/>
  <c r="X56" i="58"/>
  <c r="V56" i="58"/>
  <c r="U56" i="58"/>
  <c r="T56" i="58"/>
  <c r="S56" i="58"/>
  <c r="R56" i="58"/>
  <c r="Q56" i="58"/>
  <c r="P56" i="58"/>
  <c r="N56" i="58"/>
  <c r="M56" i="58"/>
  <c r="L56" i="58"/>
  <c r="J56" i="58"/>
  <c r="I56" i="58"/>
  <c r="O52" i="58"/>
  <c r="K52" i="58"/>
  <c r="H52" i="58"/>
  <c r="AM51" i="58"/>
  <c r="AL51" i="58"/>
  <c r="AK51" i="58"/>
  <c r="AJ51" i="58"/>
  <c r="AI51" i="58"/>
  <c r="AH51" i="58"/>
  <c r="AG51" i="58"/>
  <c r="AF51" i="58"/>
  <c r="AE51" i="58"/>
  <c r="AD51" i="58"/>
  <c r="AC51" i="58"/>
  <c r="AB51" i="58"/>
  <c r="AA51" i="58"/>
  <c r="Z51" i="58"/>
  <c r="Y51" i="58"/>
  <c r="X51" i="58"/>
  <c r="V51" i="58"/>
  <c r="U51" i="58"/>
  <c r="T51" i="58"/>
  <c r="S51" i="58"/>
  <c r="R51" i="58"/>
  <c r="Q51" i="58"/>
  <c r="P51" i="58"/>
  <c r="N51" i="58"/>
  <c r="M51" i="58"/>
  <c r="L51" i="58"/>
  <c r="J51" i="58"/>
  <c r="I51" i="58"/>
  <c r="AM50" i="58"/>
  <c r="AL50" i="58"/>
  <c r="AK50" i="58"/>
  <c r="AJ50" i="58"/>
  <c r="AI50" i="58"/>
  <c r="AH50" i="58"/>
  <c r="AG50" i="58"/>
  <c r="AF50" i="58"/>
  <c r="AE50" i="58"/>
  <c r="AD50" i="58"/>
  <c r="AC50" i="58"/>
  <c r="AB50" i="58"/>
  <c r="AA50" i="58"/>
  <c r="Z50" i="58"/>
  <c r="Y50" i="58"/>
  <c r="X50" i="58"/>
  <c r="V50" i="58"/>
  <c r="U50" i="58"/>
  <c r="T50" i="58"/>
  <c r="S50" i="58"/>
  <c r="R50" i="58"/>
  <c r="Q50" i="58"/>
  <c r="P50" i="58"/>
  <c r="N50" i="58"/>
  <c r="M50" i="58"/>
  <c r="L50" i="58"/>
  <c r="J50" i="58"/>
  <c r="I50" i="58"/>
  <c r="O49" i="58"/>
  <c r="K49" i="58"/>
  <c r="H49" i="58"/>
  <c r="O48" i="58"/>
  <c r="K48" i="58"/>
  <c r="H48" i="58"/>
  <c r="O47" i="58"/>
  <c r="K47" i="58"/>
  <c r="H47" i="58"/>
  <c r="AM46" i="58"/>
  <c r="AM55" i="58" s="1"/>
  <c r="AL46" i="58"/>
  <c r="AK46" i="58"/>
  <c r="AK55" i="58" s="1"/>
  <c r="AJ46" i="58"/>
  <c r="AJ55" i="58" s="1"/>
  <c r="AI46" i="58"/>
  <c r="AI45" i="58" s="1"/>
  <c r="AH46" i="58"/>
  <c r="AG46" i="58"/>
  <c r="AG45" i="58" s="1"/>
  <c r="AF46" i="58"/>
  <c r="AF55" i="58" s="1"/>
  <c r="AE46" i="58"/>
  <c r="AD46" i="58"/>
  <c r="AC46" i="58"/>
  <c r="AC55" i="58" s="1"/>
  <c r="AB46" i="58"/>
  <c r="AB55" i="58" s="1"/>
  <c r="AA46" i="58"/>
  <c r="Z46" i="58"/>
  <c r="Y46" i="58"/>
  <c r="Y55" i="58" s="1"/>
  <c r="X46" i="58"/>
  <c r="X55" i="58" s="1"/>
  <c r="V46" i="58"/>
  <c r="U46" i="58"/>
  <c r="T46" i="58"/>
  <c r="S46" i="58"/>
  <c r="S55" i="58" s="1"/>
  <c r="R46" i="58"/>
  <c r="Q46" i="58"/>
  <c r="Q55" i="58" s="1"/>
  <c r="P46" i="58"/>
  <c r="N46" i="58"/>
  <c r="M46" i="58"/>
  <c r="M55" i="58" s="1"/>
  <c r="L46" i="58"/>
  <c r="L45" i="58" s="1"/>
  <c r="J46" i="58"/>
  <c r="J45" i="58" s="1"/>
  <c r="I46" i="58"/>
  <c r="AM45" i="58"/>
  <c r="AM44" i="58"/>
  <c r="AL44" i="58"/>
  <c r="AK44" i="58"/>
  <c r="AJ44" i="58"/>
  <c r="AI44" i="58"/>
  <c r="AH44" i="58"/>
  <c r="AG44" i="58"/>
  <c r="AF44" i="58"/>
  <c r="AE44" i="58"/>
  <c r="AD44" i="58"/>
  <c r="AC44" i="58"/>
  <c r="AB44" i="58"/>
  <c r="AA44" i="58"/>
  <c r="Z44" i="58"/>
  <c r="Y44" i="58"/>
  <c r="X44" i="58"/>
  <c r="V44" i="58"/>
  <c r="U44" i="58"/>
  <c r="T44" i="58"/>
  <c r="S44" i="58"/>
  <c r="R44" i="58"/>
  <c r="Q44" i="58"/>
  <c r="P44" i="58"/>
  <c r="N44" i="58"/>
  <c r="M44" i="58"/>
  <c r="L44" i="58"/>
  <c r="J44" i="58"/>
  <c r="I44" i="58"/>
  <c r="O40" i="58"/>
  <c r="K40" i="58"/>
  <c r="H40" i="58"/>
  <c r="AM39" i="58"/>
  <c r="AL39" i="58"/>
  <c r="AK39" i="58"/>
  <c r="AJ39" i="58"/>
  <c r="AI39" i="58"/>
  <c r="AH39" i="58"/>
  <c r="AG39" i="58"/>
  <c r="AF39" i="58"/>
  <c r="AE39" i="58"/>
  <c r="AD39" i="58"/>
  <c r="AC39" i="58"/>
  <c r="AB39" i="58"/>
  <c r="AA39" i="58"/>
  <c r="Z39" i="58"/>
  <c r="Y39" i="58"/>
  <c r="X39" i="58"/>
  <c r="V39" i="58"/>
  <c r="U39" i="58"/>
  <c r="T39" i="58"/>
  <c r="S39" i="58"/>
  <c r="R39" i="58"/>
  <c r="Q39" i="58"/>
  <c r="P39" i="58"/>
  <c r="N39" i="58"/>
  <c r="M39" i="58"/>
  <c r="L39" i="58"/>
  <c r="J39" i="58"/>
  <c r="I39" i="58"/>
  <c r="AM38" i="58"/>
  <c r="AL38" i="58"/>
  <c r="AK38" i="58"/>
  <c r="AJ38" i="58"/>
  <c r="AI38" i="58"/>
  <c r="AH38" i="58"/>
  <c r="AG38" i="58"/>
  <c r="AF38" i="58"/>
  <c r="AE38" i="58"/>
  <c r="AD38" i="58"/>
  <c r="AC38" i="58"/>
  <c r="AB38" i="58"/>
  <c r="AA38" i="58"/>
  <c r="Z38" i="58"/>
  <c r="Y38" i="58"/>
  <c r="X38" i="58"/>
  <c r="V38" i="58"/>
  <c r="U38" i="58"/>
  <c r="T38" i="58"/>
  <c r="S38" i="58"/>
  <c r="R38" i="58"/>
  <c r="Q38" i="58"/>
  <c r="P38" i="58"/>
  <c r="N38" i="58"/>
  <c r="M38" i="58"/>
  <c r="L38" i="58"/>
  <c r="J38" i="58"/>
  <c r="I38" i="58"/>
  <c r="O37" i="58"/>
  <c r="K37" i="58"/>
  <c r="H37" i="58"/>
  <c r="O36" i="58"/>
  <c r="K36" i="58"/>
  <c r="H36" i="58"/>
  <c r="O35" i="58"/>
  <c r="K35" i="58"/>
  <c r="H35" i="58"/>
  <c r="AM34" i="58"/>
  <c r="AM33" i="58" s="1"/>
  <c r="AL34" i="58"/>
  <c r="AL33" i="58" s="1"/>
  <c r="AK34" i="58"/>
  <c r="AJ34" i="58"/>
  <c r="AI34" i="58"/>
  <c r="AI33" i="58" s="1"/>
  <c r="AH34" i="58"/>
  <c r="AH43" i="58" s="1"/>
  <c r="AG34" i="58"/>
  <c r="AF34" i="58"/>
  <c r="AF43" i="58" s="1"/>
  <c r="AE34" i="58"/>
  <c r="AD34" i="58"/>
  <c r="AD43" i="58" s="1"/>
  <c r="AC34" i="58"/>
  <c r="AB34" i="58"/>
  <c r="AB33" i="58" s="1"/>
  <c r="AA34" i="58"/>
  <c r="AA43" i="58" s="1"/>
  <c r="Z34" i="58"/>
  <c r="Z43" i="58" s="1"/>
  <c r="Y34" i="58"/>
  <c r="X34" i="58"/>
  <c r="X33" i="58" s="1"/>
  <c r="V34" i="58"/>
  <c r="V33" i="58" s="1"/>
  <c r="U34" i="58"/>
  <c r="T34" i="58"/>
  <c r="S34" i="58"/>
  <c r="S33" i="58" s="1"/>
  <c r="R34" i="58"/>
  <c r="R33" i="58" s="1"/>
  <c r="Q34" i="58"/>
  <c r="P34" i="58"/>
  <c r="P33" i="58" s="1"/>
  <c r="N34" i="58"/>
  <c r="N43" i="58" s="1"/>
  <c r="M34" i="58"/>
  <c r="L34" i="58"/>
  <c r="J34" i="58"/>
  <c r="I34" i="58"/>
  <c r="I43" i="58" s="1"/>
  <c r="AM32" i="58"/>
  <c r="AL32" i="58"/>
  <c r="AK32" i="58"/>
  <c r="AJ32" i="58"/>
  <c r="AI32" i="58"/>
  <c r="AH32" i="58"/>
  <c r="AG32" i="58"/>
  <c r="AF32" i="58"/>
  <c r="AE32" i="58"/>
  <c r="AD32" i="58"/>
  <c r="AC32" i="58"/>
  <c r="AB32" i="58"/>
  <c r="AA32" i="58"/>
  <c r="Z32" i="58"/>
  <c r="Y32" i="58"/>
  <c r="X32" i="58"/>
  <c r="V32" i="58"/>
  <c r="U32" i="58"/>
  <c r="T32" i="58"/>
  <c r="S32" i="58"/>
  <c r="R32" i="58"/>
  <c r="Q32" i="58"/>
  <c r="P32" i="58"/>
  <c r="N32" i="58"/>
  <c r="M32" i="58"/>
  <c r="L32" i="58"/>
  <c r="J32" i="58"/>
  <c r="I32" i="58"/>
  <c r="O28" i="58"/>
  <c r="K28" i="58"/>
  <c r="H28" i="58"/>
  <c r="AM27" i="58"/>
  <c r="AL27" i="58"/>
  <c r="AK27" i="58"/>
  <c r="AJ27" i="58"/>
  <c r="AI27" i="58"/>
  <c r="AH27" i="58"/>
  <c r="AG27" i="58"/>
  <c r="AF27" i="58"/>
  <c r="AE27" i="58"/>
  <c r="AD27" i="58"/>
  <c r="AC27" i="58"/>
  <c r="AB27" i="58"/>
  <c r="AA27" i="58"/>
  <c r="Z27" i="58"/>
  <c r="Y27" i="58"/>
  <c r="X27" i="58"/>
  <c r="V27" i="58"/>
  <c r="U27" i="58"/>
  <c r="T27" i="58"/>
  <c r="S27" i="58"/>
  <c r="R27" i="58"/>
  <c r="Q27" i="58"/>
  <c r="P27" i="58"/>
  <c r="N27" i="58"/>
  <c r="M27" i="58"/>
  <c r="L27" i="58"/>
  <c r="J27" i="58"/>
  <c r="I27" i="58"/>
  <c r="AM26" i="58"/>
  <c r="AL26" i="58"/>
  <c r="AK26" i="58"/>
  <c r="AJ26" i="58"/>
  <c r="AI26" i="58"/>
  <c r="AH26" i="58"/>
  <c r="AG26" i="58"/>
  <c r="AF26" i="58"/>
  <c r="AE26" i="58"/>
  <c r="AD26" i="58"/>
  <c r="AC26" i="58"/>
  <c r="AB26" i="58"/>
  <c r="AA26" i="58"/>
  <c r="Z26" i="58"/>
  <c r="Y26" i="58"/>
  <c r="X26" i="58"/>
  <c r="V26" i="58"/>
  <c r="U26" i="58"/>
  <c r="T26" i="58"/>
  <c r="S26" i="58"/>
  <c r="R26" i="58"/>
  <c r="Q26" i="58"/>
  <c r="P26" i="58"/>
  <c r="N26" i="58"/>
  <c r="M26" i="58"/>
  <c r="L26" i="58"/>
  <c r="J26" i="58"/>
  <c r="I26" i="58"/>
  <c r="O25" i="58"/>
  <c r="K25" i="58"/>
  <c r="H25" i="58"/>
  <c r="O24" i="58"/>
  <c r="K24" i="58"/>
  <c r="H24" i="58"/>
  <c r="O23" i="58"/>
  <c r="K23" i="58"/>
  <c r="H23" i="58"/>
  <c r="AM22" i="58"/>
  <c r="AL22" i="58"/>
  <c r="AL21" i="58" s="1"/>
  <c r="AK22" i="58"/>
  <c r="AK31" i="58" s="1"/>
  <c r="AJ22" i="58"/>
  <c r="AI22" i="58"/>
  <c r="AI31" i="58" s="1"/>
  <c r="AH22" i="58"/>
  <c r="AH31" i="58" s="1"/>
  <c r="AG22" i="58"/>
  <c r="AG31" i="58" s="1"/>
  <c r="AF22" i="58"/>
  <c r="AE22" i="58"/>
  <c r="AE21" i="58" s="1"/>
  <c r="AD22" i="58"/>
  <c r="AD21" i="58" s="1"/>
  <c r="AC22" i="58"/>
  <c r="AC21" i="58" s="1"/>
  <c r="AB22" i="58"/>
  <c r="AA22" i="58"/>
  <c r="AA21" i="58" s="1"/>
  <c r="Z22" i="58"/>
  <c r="Z21" i="58" s="1"/>
  <c r="Y22" i="58"/>
  <c r="Y21" i="58" s="1"/>
  <c r="X22" i="58"/>
  <c r="V22" i="58"/>
  <c r="V21" i="58" s="1"/>
  <c r="U22" i="58"/>
  <c r="U31" i="58" s="1"/>
  <c r="T22" i="58"/>
  <c r="S22" i="58"/>
  <c r="S21" i="58" s="1"/>
  <c r="R22" i="58"/>
  <c r="R31" i="58" s="1"/>
  <c r="Q22" i="58"/>
  <c r="Q31" i="58" s="1"/>
  <c r="P22" i="58"/>
  <c r="N22" i="58"/>
  <c r="N21" i="58" s="1"/>
  <c r="M22" i="58"/>
  <c r="M21" i="58" s="1"/>
  <c r="L22" i="58"/>
  <c r="J22" i="58"/>
  <c r="J31" i="58" s="1"/>
  <c r="I22" i="58"/>
  <c r="R21" i="58"/>
  <c r="Q21" i="58"/>
  <c r="AM20" i="58"/>
  <c r="AL20" i="58"/>
  <c r="AK20" i="58"/>
  <c r="AJ20" i="58"/>
  <c r="AI20" i="58"/>
  <c r="AH20" i="58"/>
  <c r="AG20" i="58"/>
  <c r="AF20" i="58"/>
  <c r="AE20" i="58"/>
  <c r="AD20" i="58"/>
  <c r="AC20" i="58"/>
  <c r="AB20" i="58"/>
  <c r="AA20" i="58"/>
  <c r="Z20" i="58"/>
  <c r="Y20" i="58"/>
  <c r="X20" i="58"/>
  <c r="V20" i="58"/>
  <c r="T20" i="58"/>
  <c r="S20" i="58"/>
  <c r="R20" i="58"/>
  <c r="Q20" i="58"/>
  <c r="P20" i="58"/>
  <c r="N20" i="58"/>
  <c r="M20" i="58"/>
  <c r="L20" i="58"/>
  <c r="J20" i="58"/>
  <c r="I20" i="58"/>
  <c r="O17" i="58"/>
  <c r="H17" i="58"/>
  <c r="O16" i="58"/>
  <c r="K16" i="58"/>
  <c r="H16" i="58"/>
  <c r="AM15" i="58"/>
  <c r="AL15" i="58"/>
  <c r="AK15" i="58"/>
  <c r="AJ15" i="58"/>
  <c r="AI15" i="58"/>
  <c r="AH15" i="58"/>
  <c r="AG15" i="58"/>
  <c r="AF15" i="58"/>
  <c r="AE15" i="58"/>
  <c r="AD15" i="58"/>
  <c r="AC15" i="58"/>
  <c r="AB15" i="58"/>
  <c r="AA15" i="58"/>
  <c r="Z15" i="58"/>
  <c r="Y15" i="58"/>
  <c r="X15" i="58"/>
  <c r="V15" i="58"/>
  <c r="U15" i="58"/>
  <c r="T15" i="58"/>
  <c r="S15" i="58"/>
  <c r="R15" i="58"/>
  <c r="Q15" i="58"/>
  <c r="P15" i="58"/>
  <c r="N15" i="58"/>
  <c r="M15" i="58"/>
  <c r="L15" i="58"/>
  <c r="J15" i="58"/>
  <c r="I15" i="58"/>
  <c r="AM14" i="58"/>
  <c r="AL14" i="58"/>
  <c r="AK14" i="58"/>
  <c r="AJ14" i="58"/>
  <c r="AI14" i="58"/>
  <c r="AH14" i="58"/>
  <c r="AG14" i="58"/>
  <c r="AF14" i="58"/>
  <c r="AE14" i="58"/>
  <c r="AD14" i="58"/>
  <c r="AC14" i="58"/>
  <c r="AB14" i="58"/>
  <c r="AA14" i="58"/>
  <c r="Z14" i="58"/>
  <c r="Y14" i="58"/>
  <c r="X14" i="58"/>
  <c r="V14" i="58"/>
  <c r="U14" i="58"/>
  <c r="T14" i="58"/>
  <c r="S14" i="58"/>
  <c r="R14" i="58"/>
  <c r="Q14" i="58"/>
  <c r="P14" i="58"/>
  <c r="N14" i="58"/>
  <c r="M14" i="58"/>
  <c r="L14" i="58"/>
  <c r="J14" i="58"/>
  <c r="I14" i="58"/>
  <c r="O13" i="58"/>
  <c r="K13" i="58"/>
  <c r="H13" i="58"/>
  <c r="O12" i="58"/>
  <c r="K12" i="58"/>
  <c r="H12" i="58"/>
  <c r="O11" i="58"/>
  <c r="K11" i="58"/>
  <c r="H11" i="58"/>
  <c r="AM10" i="58"/>
  <c r="AM9" i="58" s="1"/>
  <c r="AL10" i="58"/>
  <c r="AK10" i="58"/>
  <c r="AK19" i="58" s="1"/>
  <c r="AJ10" i="58"/>
  <c r="AJ9" i="58" s="1"/>
  <c r="AI10" i="58"/>
  <c r="AI19" i="58" s="1"/>
  <c r="AH10" i="58"/>
  <c r="AG10" i="58"/>
  <c r="AG9" i="58" s="1"/>
  <c r="AF10" i="58"/>
  <c r="AF9" i="58" s="1"/>
  <c r="AE10" i="58"/>
  <c r="AE19" i="58" s="1"/>
  <c r="AD10" i="58"/>
  <c r="AC10" i="58"/>
  <c r="AC9" i="58" s="1"/>
  <c r="AB10" i="58"/>
  <c r="AB9" i="58" s="1"/>
  <c r="AA10" i="58"/>
  <c r="AA19" i="58" s="1"/>
  <c r="Z10" i="58"/>
  <c r="Z19" i="58" s="1"/>
  <c r="Y10" i="58"/>
  <c r="Y19" i="58" s="1"/>
  <c r="X10" i="58"/>
  <c r="X9" i="58" s="1"/>
  <c r="V10" i="58"/>
  <c r="V19" i="58" s="1"/>
  <c r="U10" i="58"/>
  <c r="T10" i="58"/>
  <c r="T9" i="58" s="1"/>
  <c r="S10" i="58"/>
  <c r="R10" i="58"/>
  <c r="Q10" i="58"/>
  <c r="Q19" i="58" s="1"/>
  <c r="P10" i="58"/>
  <c r="P9" i="58" s="1"/>
  <c r="N10" i="58"/>
  <c r="N19" i="58" s="1"/>
  <c r="M10" i="58"/>
  <c r="M9" i="58" s="1"/>
  <c r="L10" i="58"/>
  <c r="L9" i="58" s="1"/>
  <c r="J10" i="58"/>
  <c r="J9" i="58" s="1"/>
  <c r="I10" i="58"/>
  <c r="AH780" i="84" l="1"/>
  <c r="AO780" i="84"/>
  <c r="AG780" i="84"/>
  <c r="AP780" i="84"/>
  <c r="W12" i="58"/>
  <c r="AI9" i="58"/>
  <c r="M456" i="58"/>
  <c r="R456" i="58"/>
  <c r="V456" i="58"/>
  <c r="M457" i="58"/>
  <c r="M577" i="58" s="1"/>
  <c r="R457" i="58"/>
  <c r="R577" i="58" s="1"/>
  <c r="V457" i="58"/>
  <c r="AA457" i="58"/>
  <c r="AA577" i="58" s="1"/>
  <c r="AE457" i="58"/>
  <c r="AE577" i="58" s="1"/>
  <c r="AM457" i="58"/>
  <c r="AM577" i="58" s="1"/>
  <c r="AA456" i="58"/>
  <c r="AE456" i="58"/>
  <c r="AE576" i="58" s="1"/>
  <c r="AI456" i="58"/>
  <c r="AI576" i="58" s="1"/>
  <c r="AM456" i="58"/>
  <c r="W11" i="58"/>
  <c r="J457" i="58"/>
  <c r="J577" i="58" s="1"/>
  <c r="AH309" i="58"/>
  <c r="Z33" i="58"/>
  <c r="R249" i="58"/>
  <c r="K250" i="58"/>
  <c r="N261" i="58"/>
  <c r="K482" i="58"/>
  <c r="V487" i="58"/>
  <c r="V477" i="58"/>
  <c r="AL537" i="58"/>
  <c r="H212" i="58"/>
  <c r="S456" i="58"/>
  <c r="S576" i="58" s="1"/>
  <c r="N457" i="58"/>
  <c r="N577" i="58" s="1"/>
  <c r="X457" i="58"/>
  <c r="X577" i="58" s="1"/>
  <c r="AB457" i="58"/>
  <c r="AB577" i="58" s="1"/>
  <c r="AF457" i="58"/>
  <c r="AF577" i="58" s="1"/>
  <c r="AJ457" i="58"/>
  <c r="AJ577" i="58" s="1"/>
  <c r="P345" i="58"/>
  <c r="H362" i="58"/>
  <c r="AM334" i="58"/>
  <c r="AM333" i="58" s="1"/>
  <c r="AG225" i="58"/>
  <c r="K62" i="58"/>
  <c r="AH225" i="58"/>
  <c r="U285" i="58"/>
  <c r="AL309" i="58"/>
  <c r="K310" i="58"/>
  <c r="AB45" i="58"/>
  <c r="K202" i="58"/>
  <c r="AJ477" i="58"/>
  <c r="AJ429" i="58"/>
  <c r="AJ439" i="58"/>
  <c r="N9" i="58"/>
  <c r="T81" i="58"/>
  <c r="T153" i="58"/>
  <c r="K231" i="58"/>
  <c r="L273" i="58"/>
  <c r="AD319" i="58"/>
  <c r="AG456" i="58"/>
  <c r="AG454" i="58" s="1"/>
  <c r="P457" i="58"/>
  <c r="P577" i="58" s="1"/>
  <c r="T457" i="58"/>
  <c r="T577" i="58" s="1"/>
  <c r="Y457" i="58"/>
  <c r="Y577" i="58" s="1"/>
  <c r="AC457" i="58"/>
  <c r="AC577" i="58" s="1"/>
  <c r="AG457" i="58"/>
  <c r="AG577" i="58" s="1"/>
  <c r="AK457" i="58"/>
  <c r="AK577" i="58" s="1"/>
  <c r="AK562" i="58"/>
  <c r="AK561" i="58" s="1"/>
  <c r="H62" i="58"/>
  <c r="Z201" i="58"/>
  <c r="AJ225" i="58"/>
  <c r="AJ261" i="58"/>
  <c r="K290" i="58"/>
  <c r="K302" i="58"/>
  <c r="K303" i="58"/>
  <c r="I456" i="58"/>
  <c r="L456" i="58"/>
  <c r="L576" i="58" s="1"/>
  <c r="U456" i="58"/>
  <c r="Z456" i="58"/>
  <c r="Z576" i="58" s="1"/>
  <c r="AD456" i="58"/>
  <c r="AD576" i="58" s="1"/>
  <c r="AH456" i="58"/>
  <c r="AL456" i="58"/>
  <c r="Q457" i="58"/>
  <c r="U457" i="58"/>
  <c r="U577" i="58" s="1"/>
  <c r="AD457" i="58"/>
  <c r="AD577" i="58" s="1"/>
  <c r="AH457" i="58"/>
  <c r="AH577" i="58" s="1"/>
  <c r="AL457" i="58"/>
  <c r="AL577" i="58" s="1"/>
  <c r="AL460" i="58"/>
  <c r="AL580" i="58" s="1"/>
  <c r="Q525" i="58"/>
  <c r="U535" i="58"/>
  <c r="K27" i="58"/>
  <c r="K92" i="58"/>
  <c r="S189" i="58"/>
  <c r="AI460" i="58"/>
  <c r="AI580" i="58" s="1"/>
  <c r="M582" i="58"/>
  <c r="R582" i="58"/>
  <c r="AE582" i="58"/>
  <c r="AI582" i="58"/>
  <c r="AM582" i="58"/>
  <c r="H46" i="58"/>
  <c r="H214" i="58"/>
  <c r="H322" i="58"/>
  <c r="H332" i="58"/>
  <c r="R67" i="58"/>
  <c r="Y153" i="58"/>
  <c r="P177" i="58"/>
  <c r="AL201" i="58"/>
  <c r="Y345" i="58"/>
  <c r="AB165" i="58"/>
  <c r="H14" i="58"/>
  <c r="K14" i="58"/>
  <c r="H15" i="58"/>
  <c r="AF33" i="58"/>
  <c r="S45" i="58"/>
  <c r="N81" i="58"/>
  <c r="AG129" i="58"/>
  <c r="AG153" i="58"/>
  <c r="AF165" i="58"/>
  <c r="K380" i="58"/>
  <c r="AA477" i="58"/>
  <c r="S537" i="58"/>
  <c r="Y189" i="58"/>
  <c r="Y321" i="58"/>
  <c r="K38" i="58"/>
  <c r="H39" i="58"/>
  <c r="K39" i="58"/>
  <c r="Z57" i="58"/>
  <c r="H87" i="58"/>
  <c r="K87" i="58"/>
  <c r="AH117" i="58"/>
  <c r="J129" i="58"/>
  <c r="H129" i="58" s="1"/>
  <c r="AE201" i="58"/>
  <c r="AD211" i="58"/>
  <c r="T213" i="58"/>
  <c r="K242" i="58"/>
  <c r="K243" i="58"/>
  <c r="X273" i="58"/>
  <c r="AG285" i="58"/>
  <c r="H315" i="58"/>
  <c r="K315" i="58"/>
  <c r="I339" i="58"/>
  <c r="N379" i="58"/>
  <c r="L381" i="58"/>
  <c r="S297" i="58"/>
  <c r="H68" i="58"/>
  <c r="V81" i="58"/>
  <c r="J93" i="58"/>
  <c r="H98" i="58"/>
  <c r="Q127" i="58"/>
  <c r="H140" i="58"/>
  <c r="L151" i="58"/>
  <c r="AG223" i="58"/>
  <c r="H236" i="58"/>
  <c r="R237" i="58"/>
  <c r="N339" i="58"/>
  <c r="I582" i="58"/>
  <c r="AA381" i="58"/>
  <c r="H452" i="58"/>
  <c r="AI487" i="58"/>
  <c r="J525" i="58"/>
  <c r="AA55" i="58"/>
  <c r="AA45" i="58"/>
  <c r="L103" i="58"/>
  <c r="K103" i="58" s="1"/>
  <c r="AC139" i="58"/>
  <c r="AC129" i="58"/>
  <c r="T177" i="58"/>
  <c r="L225" i="58"/>
  <c r="AI271" i="58"/>
  <c r="AI261" i="58"/>
  <c r="AI307" i="58"/>
  <c r="AK321" i="58"/>
  <c r="N211" i="58"/>
  <c r="N201" i="58"/>
  <c r="AG247" i="58"/>
  <c r="R307" i="58"/>
  <c r="R297" i="58"/>
  <c r="I572" i="58"/>
  <c r="H572" i="58" s="1"/>
  <c r="H570" i="58"/>
  <c r="P151" i="58"/>
  <c r="P141" i="58"/>
  <c r="Y187" i="58"/>
  <c r="Y177" i="58"/>
  <c r="AJ187" i="58"/>
  <c r="I225" i="58"/>
  <c r="AH247" i="58"/>
  <c r="AH237" i="58"/>
  <c r="AA297" i="58"/>
  <c r="AE307" i="58"/>
  <c r="V309" i="58"/>
  <c r="O315" i="58"/>
  <c r="W316" i="58"/>
  <c r="Z400" i="58"/>
  <c r="Z460" i="58" s="1"/>
  <c r="Z339" i="58"/>
  <c r="Y535" i="58"/>
  <c r="Y525" i="58"/>
  <c r="AG535" i="58"/>
  <c r="AG525" i="58"/>
  <c r="AE45" i="58"/>
  <c r="AE55" i="58"/>
  <c r="T105" i="58"/>
  <c r="K206" i="58"/>
  <c r="Z237" i="58"/>
  <c r="N283" i="58"/>
  <c r="N273" i="58"/>
  <c r="AF297" i="58"/>
  <c r="S334" i="58"/>
  <c r="S343" i="58" s="1"/>
  <c r="Q339" i="58"/>
  <c r="AH369" i="58"/>
  <c r="H392" i="58"/>
  <c r="S19" i="58"/>
  <c r="S9" i="58"/>
  <c r="H44" i="58"/>
  <c r="V57" i="58"/>
  <c r="V67" i="58"/>
  <c r="I91" i="58"/>
  <c r="Q93" i="58"/>
  <c r="O111" i="58"/>
  <c r="M117" i="58"/>
  <c r="I117" i="58"/>
  <c r="H118" i="58"/>
  <c r="U127" i="58"/>
  <c r="U117" i="58"/>
  <c r="AI129" i="58"/>
  <c r="P163" i="58"/>
  <c r="P153" i="58"/>
  <c r="AC153" i="58"/>
  <c r="AC163" i="58"/>
  <c r="X175" i="58"/>
  <c r="X165" i="58"/>
  <c r="AK177" i="58"/>
  <c r="AG189" i="58"/>
  <c r="I201" i="58"/>
  <c r="U247" i="58"/>
  <c r="J273" i="58"/>
  <c r="O279" i="58"/>
  <c r="K341" i="58"/>
  <c r="P344" i="58"/>
  <c r="AK355" i="58"/>
  <c r="AK345" i="58"/>
  <c r="K350" i="58"/>
  <c r="AE357" i="58"/>
  <c r="O386" i="58"/>
  <c r="J487" i="58"/>
  <c r="J477" i="58"/>
  <c r="AE487" i="58"/>
  <c r="AE477" i="58"/>
  <c r="AM489" i="58"/>
  <c r="T525" i="58"/>
  <c r="AA547" i="58"/>
  <c r="K15" i="58"/>
  <c r="H20" i="58"/>
  <c r="K22" i="58"/>
  <c r="H50" i="58"/>
  <c r="H51" i="58"/>
  <c r="H63" i="58"/>
  <c r="K123" i="58"/>
  <c r="K128" i="58"/>
  <c r="H152" i="58"/>
  <c r="W169" i="58"/>
  <c r="K171" i="58"/>
  <c r="O171" i="58"/>
  <c r="K182" i="58"/>
  <c r="H183" i="58"/>
  <c r="O202" i="58"/>
  <c r="H219" i="58"/>
  <c r="K230" i="58"/>
  <c r="H231" i="58"/>
  <c r="K272" i="58"/>
  <c r="H296" i="58"/>
  <c r="Q582" i="58"/>
  <c r="U582" i="58"/>
  <c r="Z582" i="58"/>
  <c r="AD582" i="58"/>
  <c r="AH582" i="58"/>
  <c r="AL582" i="58"/>
  <c r="K428" i="58"/>
  <c r="K526" i="58"/>
  <c r="O526" i="58"/>
  <c r="L535" i="58"/>
  <c r="H536" i="58"/>
  <c r="M355" i="58"/>
  <c r="M345" i="58"/>
  <c r="N547" i="58"/>
  <c r="N537" i="58"/>
  <c r="AF547" i="58"/>
  <c r="AF537" i="58"/>
  <c r="O86" i="58"/>
  <c r="AB117" i="58"/>
  <c r="O195" i="58"/>
  <c r="V211" i="58"/>
  <c r="I271" i="58"/>
  <c r="I261" i="58"/>
  <c r="L261" i="58"/>
  <c r="L271" i="58"/>
  <c r="M331" i="58"/>
  <c r="M321" i="58"/>
  <c r="AB537" i="58"/>
  <c r="AE562" i="58"/>
  <c r="AE561" i="58" s="1"/>
  <c r="V9" i="58"/>
  <c r="AB19" i="58"/>
  <c r="Y31" i="58"/>
  <c r="AE115" i="58"/>
  <c r="Y9" i="58"/>
  <c r="AK21" i="58"/>
  <c r="O27" i="58"/>
  <c r="AC31" i="58"/>
  <c r="AL43" i="58"/>
  <c r="J55" i="58"/>
  <c r="K56" i="58"/>
  <c r="O56" i="58"/>
  <c r="AF57" i="58"/>
  <c r="K63" i="58"/>
  <c r="K68" i="58"/>
  <c r="H92" i="58"/>
  <c r="O92" i="58"/>
  <c r="K98" i="58"/>
  <c r="H99" i="58"/>
  <c r="Y105" i="58"/>
  <c r="H128" i="58"/>
  <c r="K135" i="58"/>
  <c r="U139" i="58"/>
  <c r="AJ141" i="58"/>
  <c r="K142" i="58"/>
  <c r="U163" i="58"/>
  <c r="U153" i="58"/>
  <c r="AJ175" i="58"/>
  <c r="AJ165" i="58"/>
  <c r="K170" i="58"/>
  <c r="AG177" i="58"/>
  <c r="H182" i="58"/>
  <c r="K190" i="58"/>
  <c r="W193" i="58"/>
  <c r="AL237" i="58"/>
  <c r="M237" i="58"/>
  <c r="M247" i="58"/>
  <c r="R261" i="58"/>
  <c r="AJ283" i="58"/>
  <c r="AJ273" i="58"/>
  <c r="AB283" i="58"/>
  <c r="AC285" i="58"/>
  <c r="I295" i="58"/>
  <c r="I285" i="58"/>
  <c r="H285" i="58" s="1"/>
  <c r="J297" i="58"/>
  <c r="N307" i="58"/>
  <c r="N297" i="58"/>
  <c r="AB307" i="58"/>
  <c r="AB297" i="58"/>
  <c r="AJ307" i="58"/>
  <c r="AJ297" i="58"/>
  <c r="AE321" i="58"/>
  <c r="H326" i="58"/>
  <c r="K326" i="58"/>
  <c r="AI331" i="58"/>
  <c r="V400" i="58"/>
  <c r="V339" i="58"/>
  <c r="V369" i="58"/>
  <c r="Q379" i="58"/>
  <c r="Q369" i="58"/>
  <c r="O482" i="58"/>
  <c r="K564" i="58"/>
  <c r="R187" i="58"/>
  <c r="R177" i="58"/>
  <c r="M285" i="58"/>
  <c r="M295" i="58"/>
  <c r="Y175" i="58"/>
  <c r="Y165" i="58"/>
  <c r="T175" i="58"/>
  <c r="S487" i="58"/>
  <c r="S477" i="58"/>
  <c r="AL103" i="58"/>
  <c r="R225" i="58"/>
  <c r="AI391" i="58"/>
  <c r="AI381" i="58"/>
  <c r="X511" i="58"/>
  <c r="X501" i="58"/>
  <c r="AH33" i="58"/>
  <c r="M139" i="58"/>
  <c r="T141" i="58"/>
  <c r="K146" i="58"/>
  <c r="AK163" i="58"/>
  <c r="AK153" i="58"/>
  <c r="AH165" i="58"/>
  <c r="R201" i="58"/>
  <c r="H202" i="58"/>
  <c r="L223" i="58"/>
  <c r="K223" i="58" s="1"/>
  <c r="L213" i="58"/>
  <c r="K224" i="58"/>
  <c r="W232" i="58"/>
  <c r="W233" i="58"/>
  <c r="W234" i="58"/>
  <c r="Q247" i="58"/>
  <c r="Q237" i="58"/>
  <c r="AD247" i="58"/>
  <c r="AD237" i="58"/>
  <c r="H243" i="58"/>
  <c r="W252" i="58"/>
  <c r="W253" i="58"/>
  <c r="H254" i="58"/>
  <c r="H255" i="58"/>
  <c r="K255" i="58"/>
  <c r="AE271" i="58"/>
  <c r="AE261" i="58"/>
  <c r="AA321" i="58"/>
  <c r="X345" i="58"/>
  <c r="AD367" i="58"/>
  <c r="AF391" i="58"/>
  <c r="AF381" i="58"/>
  <c r="H178" i="58"/>
  <c r="W180" i="58"/>
  <c r="K195" i="58"/>
  <c r="AC199" i="58"/>
  <c r="H207" i="58"/>
  <c r="K207" i="58"/>
  <c r="O238" i="58"/>
  <c r="W239" i="58"/>
  <c r="H242" i="58"/>
  <c r="H266" i="58"/>
  <c r="H267" i="58"/>
  <c r="K267" i="58"/>
  <c r="K308" i="58"/>
  <c r="K320" i="58"/>
  <c r="W330" i="58"/>
  <c r="K332" i="58"/>
  <c r="S338" i="58"/>
  <c r="AG345" i="58"/>
  <c r="AD355" i="58"/>
  <c r="R357" i="58"/>
  <c r="K368" i="58"/>
  <c r="O370" i="58"/>
  <c r="H374" i="58"/>
  <c r="K374" i="58"/>
  <c r="H445" i="58"/>
  <c r="Z501" i="58"/>
  <c r="AK525" i="58"/>
  <c r="N582" i="58"/>
  <c r="S582" i="58"/>
  <c r="X582" i="58"/>
  <c r="AB582" i="58"/>
  <c r="H512" i="58"/>
  <c r="K542" i="58"/>
  <c r="Y283" i="58"/>
  <c r="Y273" i="58"/>
  <c r="U55" i="58"/>
  <c r="U45" i="58"/>
  <c r="P67" i="58"/>
  <c r="P57" i="58"/>
  <c r="AG57" i="58"/>
  <c r="AG67" i="58"/>
  <c r="P127" i="58"/>
  <c r="P117" i="58"/>
  <c r="T117" i="58"/>
  <c r="T127" i="58"/>
  <c r="Y127" i="58"/>
  <c r="Y117" i="58"/>
  <c r="AC127" i="58"/>
  <c r="AC117" i="58"/>
  <c r="AG117" i="58"/>
  <c r="AG127" i="58"/>
  <c r="AK127" i="58"/>
  <c r="AK117" i="58"/>
  <c r="AA153" i="58"/>
  <c r="AA163" i="58"/>
  <c r="AE163" i="58"/>
  <c r="AE153" i="58"/>
  <c r="AI163" i="58"/>
  <c r="AI153" i="58"/>
  <c r="AM153" i="58"/>
  <c r="AM163" i="58"/>
  <c r="R175" i="58"/>
  <c r="R165" i="58"/>
  <c r="V175" i="58"/>
  <c r="V165" i="58"/>
  <c r="L177" i="58"/>
  <c r="K177" i="58" s="1"/>
  <c r="L187" i="58"/>
  <c r="P273" i="58"/>
  <c r="P283" i="58"/>
  <c r="AK273" i="58"/>
  <c r="AK283" i="58"/>
  <c r="N357" i="58"/>
  <c r="N367" i="58"/>
  <c r="S367" i="58"/>
  <c r="S357" i="58"/>
  <c r="X427" i="58"/>
  <c r="X417" i="58"/>
  <c r="I33" i="58"/>
  <c r="S139" i="58"/>
  <c r="S129" i="58"/>
  <c r="J153" i="58"/>
  <c r="Q199" i="58"/>
  <c r="Q189" i="58"/>
  <c r="I259" i="58"/>
  <c r="H250" i="58"/>
  <c r="I249" i="58"/>
  <c r="AL259" i="58"/>
  <c r="AL249" i="58"/>
  <c r="I397" i="58"/>
  <c r="I457" i="58" s="1"/>
  <c r="H337" i="58"/>
  <c r="AB345" i="58"/>
  <c r="AB355" i="58"/>
  <c r="AJ355" i="58"/>
  <c r="AJ345" i="58"/>
  <c r="Y369" i="58"/>
  <c r="Y379" i="58"/>
  <c r="AC379" i="58"/>
  <c r="AC369" i="58"/>
  <c r="P391" i="58"/>
  <c r="P381" i="58"/>
  <c r="T391" i="58"/>
  <c r="T381" i="58"/>
  <c r="Y381" i="58"/>
  <c r="Y391" i="58"/>
  <c r="AB446" i="58"/>
  <c r="AJ446" i="58"/>
  <c r="AE525" i="58"/>
  <c r="AE535" i="58"/>
  <c r="I19" i="58"/>
  <c r="I9" i="58"/>
  <c r="H9" i="58" s="1"/>
  <c r="U19" i="58"/>
  <c r="U9" i="58"/>
  <c r="AD19" i="58"/>
  <c r="AD9" i="58"/>
  <c r="AL19" i="58"/>
  <c r="AL9" i="58"/>
  <c r="W13" i="58"/>
  <c r="AG19" i="58"/>
  <c r="AJ43" i="58"/>
  <c r="AJ33" i="58"/>
  <c r="O38" i="58"/>
  <c r="W40" i="58"/>
  <c r="X103" i="58"/>
  <c r="X93" i="58"/>
  <c r="AB103" i="58"/>
  <c r="AB93" i="58"/>
  <c r="AI151" i="58"/>
  <c r="AI141" i="58"/>
  <c r="V151" i="58"/>
  <c r="Y247" i="58"/>
  <c r="Y237" i="58"/>
  <c r="M395" i="58"/>
  <c r="M455" i="58" s="1"/>
  <c r="M575" i="58" s="1"/>
  <c r="M334" i="58"/>
  <c r="M343" i="58" s="1"/>
  <c r="AG369" i="58"/>
  <c r="I477" i="58"/>
  <c r="H478" i="58"/>
  <c r="AH477" i="58"/>
  <c r="AH487" i="58"/>
  <c r="AL487" i="58"/>
  <c r="AL477" i="58"/>
  <c r="N499" i="58"/>
  <c r="N489" i="58"/>
  <c r="S499" i="58"/>
  <c r="S489" i="58"/>
  <c r="AK499" i="58"/>
  <c r="AK489" i="58"/>
  <c r="AK9" i="58"/>
  <c r="AG21" i="58"/>
  <c r="W25" i="58"/>
  <c r="O26" i="58"/>
  <c r="H27" i="58"/>
  <c r="W36" i="58"/>
  <c r="J105" i="58"/>
  <c r="J115" i="58"/>
  <c r="AA115" i="58"/>
  <c r="AA105" i="58"/>
  <c r="AI115" i="58"/>
  <c r="AI105" i="58"/>
  <c r="AM115" i="58"/>
  <c r="AM105" i="58"/>
  <c r="S213" i="58"/>
  <c r="S223" i="58"/>
  <c r="X223" i="58"/>
  <c r="X213" i="58"/>
  <c r="P225" i="58"/>
  <c r="P235" i="58"/>
  <c r="T235" i="58"/>
  <c r="T225" i="58"/>
  <c r="AK237" i="58"/>
  <c r="T283" i="58"/>
  <c r="AC321" i="58"/>
  <c r="AC331" i="58"/>
  <c r="AK379" i="58"/>
  <c r="H502" i="58"/>
  <c r="J501" i="58"/>
  <c r="R511" i="58"/>
  <c r="R501" i="58"/>
  <c r="V511" i="58"/>
  <c r="V501" i="58"/>
  <c r="AA511" i="58"/>
  <c r="AA501" i="58"/>
  <c r="AE511" i="58"/>
  <c r="AE501" i="58"/>
  <c r="AI511" i="58"/>
  <c r="AI501" i="58"/>
  <c r="AM501" i="58"/>
  <c r="AM511" i="58"/>
  <c r="J511" i="58"/>
  <c r="W41" i="58"/>
  <c r="W42" i="58"/>
  <c r="O51" i="58"/>
  <c r="AI55" i="58"/>
  <c r="H56" i="58"/>
  <c r="O82" i="58"/>
  <c r="W85" i="58"/>
  <c r="H86" i="58"/>
  <c r="K86" i="58"/>
  <c r="W96" i="58"/>
  <c r="AJ115" i="58"/>
  <c r="W121" i="58"/>
  <c r="H122" i="58"/>
  <c r="K122" i="58"/>
  <c r="AK139" i="58"/>
  <c r="AK129" i="58"/>
  <c r="AF151" i="58"/>
  <c r="AF141" i="58"/>
  <c r="AB163" i="58"/>
  <c r="AB153" i="58"/>
  <c r="W162" i="58"/>
  <c r="P211" i="58"/>
  <c r="P201" i="58"/>
  <c r="AL235" i="58"/>
  <c r="O248" i="58"/>
  <c r="AI259" i="58"/>
  <c r="AI249" i="58"/>
  <c r="AB271" i="58"/>
  <c r="H272" i="58"/>
  <c r="O272" i="58"/>
  <c r="K296" i="58"/>
  <c r="Y367" i="58"/>
  <c r="Y357" i="58"/>
  <c r="AK367" i="58"/>
  <c r="AK357" i="58"/>
  <c r="O452" i="58"/>
  <c r="X525" i="58"/>
  <c r="X535" i="58"/>
  <c r="AB525" i="58"/>
  <c r="AB535" i="58"/>
  <c r="O15" i="58"/>
  <c r="O20" i="58"/>
  <c r="K32" i="58"/>
  <c r="O32" i="58"/>
  <c r="I57" i="58"/>
  <c r="U57" i="58"/>
  <c r="AH57" i="58"/>
  <c r="O62" i="58"/>
  <c r="W64" i="58"/>
  <c r="W65" i="58"/>
  <c r="W66" i="58"/>
  <c r="H82" i="58"/>
  <c r="K82" i="58"/>
  <c r="AH93" i="58"/>
  <c r="AH103" i="58"/>
  <c r="O99" i="58"/>
  <c r="Z103" i="58"/>
  <c r="AF105" i="58"/>
  <c r="N141" i="58"/>
  <c r="X141" i="58"/>
  <c r="O164" i="58"/>
  <c r="U223" i="58"/>
  <c r="U213" i="58"/>
  <c r="H218" i="58"/>
  <c r="Q223" i="58"/>
  <c r="U225" i="58"/>
  <c r="Q235" i="58"/>
  <c r="K248" i="58"/>
  <c r="V249" i="58"/>
  <c r="S259" i="58"/>
  <c r="S249" i="58"/>
  <c r="O254" i="58"/>
  <c r="AF261" i="58"/>
  <c r="O266" i="58"/>
  <c r="H284" i="58"/>
  <c r="AK285" i="58"/>
  <c r="Y295" i="58"/>
  <c r="O314" i="58"/>
  <c r="L345" i="58"/>
  <c r="K346" i="58"/>
  <c r="Q355" i="58"/>
  <c r="Q345" i="58"/>
  <c r="U355" i="58"/>
  <c r="U345" i="58"/>
  <c r="AH345" i="58"/>
  <c r="AH355" i="58"/>
  <c r="L355" i="58"/>
  <c r="AG357" i="58"/>
  <c r="AC367" i="58"/>
  <c r="M369" i="58"/>
  <c r="M379" i="58"/>
  <c r="R379" i="58"/>
  <c r="R369" i="58"/>
  <c r="P417" i="58"/>
  <c r="T427" i="58"/>
  <c r="O488" i="58"/>
  <c r="T499" i="58"/>
  <c r="P572" i="58"/>
  <c r="O572" i="58" s="1"/>
  <c r="O570" i="58"/>
  <c r="O14" i="58"/>
  <c r="K20" i="58"/>
  <c r="S31" i="58"/>
  <c r="AD33" i="58"/>
  <c r="X45" i="58"/>
  <c r="W48" i="58"/>
  <c r="W59" i="58"/>
  <c r="R81" i="58"/>
  <c r="T93" i="58"/>
  <c r="O98" i="58"/>
  <c r="K99" i="58"/>
  <c r="AI103" i="58"/>
  <c r="X105" i="58"/>
  <c r="K111" i="58"/>
  <c r="S115" i="58"/>
  <c r="W119" i="58"/>
  <c r="Y129" i="58"/>
  <c r="AA139" i="58"/>
  <c r="AA129" i="58"/>
  <c r="O135" i="58"/>
  <c r="O142" i="58"/>
  <c r="H147" i="58"/>
  <c r="K147" i="58"/>
  <c r="H154" i="58"/>
  <c r="K154" i="58"/>
  <c r="K164" i="58"/>
  <c r="K166" i="58"/>
  <c r="U165" i="58"/>
  <c r="U175" i="58"/>
  <c r="AD175" i="58"/>
  <c r="AD165" i="58"/>
  <c r="AG175" i="58"/>
  <c r="V187" i="58"/>
  <c r="AK189" i="58"/>
  <c r="AK199" i="58"/>
  <c r="K194" i="58"/>
  <c r="K200" i="58"/>
  <c r="K212" i="58"/>
  <c r="J223" i="58"/>
  <c r="J213" i="58"/>
  <c r="H224" i="58"/>
  <c r="Z225" i="58"/>
  <c r="AB235" i="58"/>
  <c r="AB225" i="58"/>
  <c r="AF225" i="58"/>
  <c r="AF235" i="58"/>
  <c r="AI237" i="58"/>
  <c r="S247" i="58"/>
  <c r="S237" i="58"/>
  <c r="AA249" i="58"/>
  <c r="K254" i="58"/>
  <c r="T261" i="58"/>
  <c r="O262" i="58"/>
  <c r="AL271" i="58"/>
  <c r="AL261" i="58"/>
  <c r="P271" i="58"/>
  <c r="AF283" i="58"/>
  <c r="AF273" i="58"/>
  <c r="AM295" i="58"/>
  <c r="AM285" i="58"/>
  <c r="O290" i="58"/>
  <c r="Z297" i="58"/>
  <c r="X307" i="58"/>
  <c r="X297" i="58"/>
  <c r="O302" i="58"/>
  <c r="H308" i="58"/>
  <c r="Z319" i="58"/>
  <c r="Z309" i="58"/>
  <c r="K314" i="58"/>
  <c r="H320" i="58"/>
  <c r="O320" i="58"/>
  <c r="AL398" i="58"/>
  <c r="J355" i="58"/>
  <c r="J345" i="58"/>
  <c r="K386" i="58"/>
  <c r="H422" i="58"/>
  <c r="W450" i="58"/>
  <c r="K488" i="58"/>
  <c r="AH511" i="58"/>
  <c r="AH501" i="58"/>
  <c r="AJ535" i="58"/>
  <c r="L572" i="58"/>
  <c r="K572" i="58" s="1"/>
  <c r="K570" i="58"/>
  <c r="K104" i="58"/>
  <c r="O104" i="58"/>
  <c r="K106" i="58"/>
  <c r="H110" i="58"/>
  <c r="K110" i="58"/>
  <c r="H111" i="58"/>
  <c r="K116" i="58"/>
  <c r="K130" i="58"/>
  <c r="W133" i="58"/>
  <c r="K134" i="58"/>
  <c r="H158" i="58"/>
  <c r="K158" i="58"/>
  <c r="H164" i="58"/>
  <c r="K183" i="58"/>
  <c r="O183" i="58"/>
  <c r="O206" i="58"/>
  <c r="W217" i="58"/>
  <c r="O224" i="58"/>
  <c r="K226" i="58"/>
  <c r="K236" i="58"/>
  <c r="K238" i="58"/>
  <c r="H248" i="58"/>
  <c r="H260" i="58"/>
  <c r="H262" i="58"/>
  <c r="K262" i="58"/>
  <c r="H274" i="58"/>
  <c r="W276" i="58"/>
  <c r="K278" i="58"/>
  <c r="K279" i="58"/>
  <c r="O291" i="58"/>
  <c r="O308" i="58"/>
  <c r="W313" i="58"/>
  <c r="AJ344" i="58"/>
  <c r="AC355" i="58"/>
  <c r="AC345" i="58"/>
  <c r="I367" i="58"/>
  <c r="I357" i="58"/>
  <c r="AL367" i="58"/>
  <c r="O368" i="58"/>
  <c r="L379" i="58"/>
  <c r="K370" i="58"/>
  <c r="U369" i="58"/>
  <c r="U379" i="58"/>
  <c r="AL379" i="58"/>
  <c r="AL369" i="58"/>
  <c r="AD379" i="58"/>
  <c r="L427" i="58"/>
  <c r="L417" i="58"/>
  <c r="V441" i="58"/>
  <c r="AJ487" i="58"/>
  <c r="H488" i="58"/>
  <c r="P535" i="58"/>
  <c r="P525" i="58"/>
  <c r="K548" i="58"/>
  <c r="I399" i="58"/>
  <c r="K340" i="58"/>
  <c r="AD339" i="58"/>
  <c r="I344" i="58"/>
  <c r="AI344" i="58"/>
  <c r="T582" i="58"/>
  <c r="Y582" i="58"/>
  <c r="AC582" i="58"/>
  <c r="AG582" i="58"/>
  <c r="AK582" i="58"/>
  <c r="H368" i="58"/>
  <c r="O422" i="58"/>
  <c r="W426" i="58"/>
  <c r="K444" i="58"/>
  <c r="Z441" i="58"/>
  <c r="AL441" i="58"/>
  <c r="O448" i="58"/>
  <c r="K452" i="58"/>
  <c r="O494" i="58"/>
  <c r="H500" i="58"/>
  <c r="H506" i="58"/>
  <c r="K506" i="58"/>
  <c r="H568" i="58"/>
  <c r="Q396" i="58"/>
  <c r="Q456" i="58" s="1"/>
  <c r="Q338" i="58"/>
  <c r="R43" i="58"/>
  <c r="T55" i="58"/>
  <c r="T45" i="58"/>
  <c r="Z91" i="58"/>
  <c r="Z81" i="58"/>
  <c r="Y103" i="58"/>
  <c r="Y93" i="58"/>
  <c r="AH151" i="58"/>
  <c r="U199" i="58"/>
  <c r="AJ211" i="58"/>
  <c r="AJ201" i="58"/>
  <c r="O335" i="58"/>
  <c r="R395" i="58"/>
  <c r="R455" i="58" s="1"/>
  <c r="R575" i="58" s="1"/>
  <c r="R334" i="58"/>
  <c r="V395" i="58"/>
  <c r="V455" i="58" s="1"/>
  <c r="V334" i="58"/>
  <c r="V343" i="58" s="1"/>
  <c r="W109" i="58"/>
  <c r="W112" i="58"/>
  <c r="X117" i="58"/>
  <c r="L127" i="58"/>
  <c r="K127" i="58" s="1"/>
  <c r="K118" i="58"/>
  <c r="L117" i="58"/>
  <c r="O123" i="58"/>
  <c r="W124" i="58"/>
  <c r="V139" i="58"/>
  <c r="V129" i="58"/>
  <c r="H135" i="58"/>
  <c r="Q139" i="58"/>
  <c r="R141" i="58"/>
  <c r="S151" i="58"/>
  <c r="S141" i="58"/>
  <c r="X153" i="58"/>
  <c r="AK165" i="58"/>
  <c r="Z175" i="58"/>
  <c r="Z165" i="58"/>
  <c r="L175" i="58"/>
  <c r="N177" i="58"/>
  <c r="AD177" i="58"/>
  <c r="O178" i="58"/>
  <c r="W179" i="58"/>
  <c r="AF201" i="58"/>
  <c r="AH211" i="58"/>
  <c r="AM213" i="58"/>
  <c r="AC223" i="58"/>
  <c r="W227" i="58"/>
  <c r="AC247" i="58"/>
  <c r="AC237" i="58"/>
  <c r="AD249" i="58"/>
  <c r="AD271" i="58"/>
  <c r="N285" i="58"/>
  <c r="N295" i="58"/>
  <c r="AE499" i="58"/>
  <c r="AE43" i="58"/>
  <c r="AE33" i="58"/>
  <c r="AH91" i="58"/>
  <c r="I93" i="58"/>
  <c r="I103" i="58"/>
  <c r="Z151" i="58"/>
  <c r="Z141" i="58"/>
  <c r="AH187" i="58"/>
  <c r="J199" i="58"/>
  <c r="J189" i="58"/>
  <c r="AB211" i="58"/>
  <c r="Z273" i="58"/>
  <c r="Z283" i="58"/>
  <c r="AL283" i="58"/>
  <c r="AL273" i="58"/>
  <c r="X331" i="58"/>
  <c r="X321" i="58"/>
  <c r="AF331" i="58"/>
  <c r="AF321" i="58"/>
  <c r="U338" i="58"/>
  <c r="AF344" i="58"/>
  <c r="AF402" i="58"/>
  <c r="AF462" i="58" s="1"/>
  <c r="AF582" i="58" s="1"/>
  <c r="AA395" i="58"/>
  <c r="AA394" i="58" s="1"/>
  <c r="J499" i="58"/>
  <c r="H499" i="58" s="1"/>
  <c r="J489" i="58"/>
  <c r="AD499" i="58"/>
  <c r="AD489" i="58"/>
  <c r="AH499" i="58"/>
  <c r="AH489" i="58"/>
  <c r="AH19" i="58"/>
  <c r="AH9" i="58"/>
  <c r="AM31" i="58"/>
  <c r="AM21" i="58"/>
  <c r="W29" i="58"/>
  <c r="V43" i="58"/>
  <c r="K51" i="58"/>
  <c r="L55" i="58"/>
  <c r="K55" i="58" s="1"/>
  <c r="W88" i="58"/>
  <c r="AC93" i="58"/>
  <c r="U115" i="58"/>
  <c r="U105" i="58"/>
  <c r="AJ117" i="58"/>
  <c r="AL139" i="58"/>
  <c r="AL129" i="58"/>
  <c r="W145" i="58"/>
  <c r="AA151" i="58"/>
  <c r="AL151" i="58"/>
  <c r="O166" i="58"/>
  <c r="P165" i="58"/>
  <c r="Z177" i="58"/>
  <c r="Q187" i="58"/>
  <c r="AH189" i="58"/>
  <c r="R199" i="58"/>
  <c r="R189" i="58"/>
  <c r="O194" i="58"/>
  <c r="H195" i="58"/>
  <c r="L201" i="58"/>
  <c r="L211" i="58"/>
  <c r="W204" i="58"/>
  <c r="AA213" i="58"/>
  <c r="AI213" i="58"/>
  <c r="W215" i="58"/>
  <c r="W220" i="58"/>
  <c r="W222" i="58"/>
  <c r="V235" i="58"/>
  <c r="N247" i="58"/>
  <c r="N237" i="58"/>
  <c r="Z249" i="58"/>
  <c r="Z259" i="58"/>
  <c r="O260" i="58"/>
  <c r="Z271" i="58"/>
  <c r="Z261" i="58"/>
  <c r="K266" i="58"/>
  <c r="AD283" i="58"/>
  <c r="AH285" i="58"/>
  <c r="V295" i="58"/>
  <c r="V285" i="58"/>
  <c r="AE295" i="58"/>
  <c r="AE285" i="58"/>
  <c r="Q295" i="58"/>
  <c r="AI295" i="58"/>
  <c r="I309" i="58"/>
  <c r="O310" i="58"/>
  <c r="AB319" i="58"/>
  <c r="T331" i="58"/>
  <c r="T321" i="58"/>
  <c r="W323" i="58"/>
  <c r="W324" i="58"/>
  <c r="L397" i="58"/>
  <c r="K397" i="58" s="1"/>
  <c r="K337" i="58"/>
  <c r="I461" i="58"/>
  <c r="I404" i="58"/>
  <c r="AJ402" i="58"/>
  <c r="AJ462" i="58" s="1"/>
  <c r="AJ582" i="58" s="1"/>
  <c r="R489" i="58"/>
  <c r="R499" i="58"/>
  <c r="V499" i="58"/>
  <c r="V489" i="58"/>
  <c r="AA489" i="58"/>
  <c r="AA499" i="58"/>
  <c r="AI499" i="58"/>
  <c r="AI489" i="58"/>
  <c r="W492" i="58"/>
  <c r="U537" i="58"/>
  <c r="U547" i="58"/>
  <c r="Z547" i="58"/>
  <c r="Z537" i="58"/>
  <c r="AD547" i="58"/>
  <c r="AD537" i="58"/>
  <c r="Q9" i="58"/>
  <c r="R19" i="58"/>
  <c r="R9" i="58"/>
  <c r="M19" i="58"/>
  <c r="J21" i="58"/>
  <c r="U21" i="58"/>
  <c r="AH21" i="58"/>
  <c r="M31" i="58"/>
  <c r="P43" i="58"/>
  <c r="O34" i="58"/>
  <c r="T43" i="58"/>
  <c r="T33" i="58"/>
  <c r="AC45" i="58"/>
  <c r="AG55" i="58"/>
  <c r="AJ57" i="58"/>
  <c r="O58" i="58"/>
  <c r="AL67" i="58"/>
  <c r="AL57" i="58"/>
  <c r="W60" i="58"/>
  <c r="X67" i="58"/>
  <c r="AL81" i="58"/>
  <c r="AJ91" i="58"/>
  <c r="AJ81" i="58"/>
  <c r="AB91" i="58"/>
  <c r="AG93" i="58"/>
  <c r="W97" i="58"/>
  <c r="AE103" i="58"/>
  <c r="H104" i="58"/>
  <c r="AF117" i="58"/>
  <c r="W120" i="58"/>
  <c r="O130" i="58"/>
  <c r="R139" i="58"/>
  <c r="AD141" i="58"/>
  <c r="AB151" i="58"/>
  <c r="O152" i="58"/>
  <c r="O159" i="58"/>
  <c r="N165" i="58"/>
  <c r="AL175" i="58"/>
  <c r="AL165" i="58"/>
  <c r="H171" i="58"/>
  <c r="U177" i="58"/>
  <c r="K178" i="58"/>
  <c r="W184" i="58"/>
  <c r="AB187" i="58"/>
  <c r="AI189" i="58"/>
  <c r="M199" i="58"/>
  <c r="T201" i="58"/>
  <c r="W205" i="58"/>
  <c r="H206" i="58"/>
  <c r="AB213" i="58"/>
  <c r="Y223" i="58"/>
  <c r="Y213" i="58"/>
  <c r="W216" i="58"/>
  <c r="O219" i="58"/>
  <c r="O231" i="58"/>
  <c r="X235" i="58"/>
  <c r="W256" i="58"/>
  <c r="AA285" i="58"/>
  <c r="S295" i="58"/>
  <c r="S285" i="58"/>
  <c r="H298" i="58"/>
  <c r="I297" i="58"/>
  <c r="AD297" i="58"/>
  <c r="AD307" i="58"/>
  <c r="N309" i="58"/>
  <c r="AA309" i="58"/>
  <c r="T319" i="58"/>
  <c r="T309" i="58"/>
  <c r="W312" i="58"/>
  <c r="P321" i="58"/>
  <c r="O332" i="58"/>
  <c r="U334" i="58"/>
  <c r="U343" i="58" s="1"/>
  <c r="R345" i="58"/>
  <c r="R355" i="58"/>
  <c r="O346" i="58"/>
  <c r="AI355" i="58"/>
  <c r="AI345" i="58"/>
  <c r="W353" i="58"/>
  <c r="W354" i="58"/>
  <c r="AB379" i="58"/>
  <c r="AB369" i="58"/>
  <c r="AJ379" i="58"/>
  <c r="AJ369" i="58"/>
  <c r="J427" i="58"/>
  <c r="H427" i="58" s="1"/>
  <c r="J417" i="58"/>
  <c r="AA427" i="58"/>
  <c r="AA417" i="58"/>
  <c r="AI427" i="58"/>
  <c r="AI417" i="58"/>
  <c r="L442" i="58"/>
  <c r="K442" i="58" s="1"/>
  <c r="Z489" i="58"/>
  <c r="N511" i="58"/>
  <c r="N501" i="58"/>
  <c r="S501" i="58"/>
  <c r="S511" i="58"/>
  <c r="AB511" i="58"/>
  <c r="AB501" i="58"/>
  <c r="AJ511" i="58"/>
  <c r="AJ501" i="58"/>
  <c r="AI537" i="58"/>
  <c r="AI547" i="58"/>
  <c r="J547" i="58"/>
  <c r="AE547" i="58"/>
  <c r="Z9" i="58"/>
  <c r="K10" i="58"/>
  <c r="O10" i="58"/>
  <c r="AI21" i="58"/>
  <c r="K26" i="58"/>
  <c r="N33" i="58"/>
  <c r="L33" i="58"/>
  <c r="K34" i="58"/>
  <c r="W37" i="58"/>
  <c r="H38" i="58"/>
  <c r="L43" i="58"/>
  <c r="K44" i="58"/>
  <c r="Q45" i="58"/>
  <c r="Y45" i="58"/>
  <c r="W47" i="58"/>
  <c r="W52" i="58"/>
  <c r="W54" i="58"/>
  <c r="L57" i="58"/>
  <c r="T57" i="58"/>
  <c r="AB57" i="58"/>
  <c r="AK57" i="58"/>
  <c r="Q67" i="58"/>
  <c r="AD81" i="58"/>
  <c r="L81" i="58"/>
  <c r="L91" i="58"/>
  <c r="P91" i="58"/>
  <c r="P81" i="58"/>
  <c r="W84" i="58"/>
  <c r="AA93" i="58"/>
  <c r="H94" i="58"/>
  <c r="AJ93" i="58"/>
  <c r="AJ103" i="58"/>
  <c r="W95" i="58"/>
  <c r="W100" i="58"/>
  <c r="S103" i="58"/>
  <c r="W107" i="58"/>
  <c r="W113" i="58"/>
  <c r="W114" i="58"/>
  <c r="AB115" i="58"/>
  <c r="H116" i="58"/>
  <c r="R127" i="58"/>
  <c r="R117" i="58"/>
  <c r="O122" i="58"/>
  <c r="H123" i="58"/>
  <c r="AH129" i="58"/>
  <c r="W137" i="58"/>
  <c r="O140" i="58"/>
  <c r="I141" i="58"/>
  <c r="AE141" i="58"/>
  <c r="H142" i="58"/>
  <c r="H146" i="58"/>
  <c r="O146" i="58"/>
  <c r="O147" i="58"/>
  <c r="W149" i="58"/>
  <c r="W150" i="58"/>
  <c r="K152" i="58"/>
  <c r="S153" i="58"/>
  <c r="W157" i="58"/>
  <c r="H159" i="58"/>
  <c r="K159" i="58"/>
  <c r="AF163" i="58"/>
  <c r="Q165" i="58"/>
  <c r="P175" i="58"/>
  <c r="W176" i="58"/>
  <c r="X177" i="58"/>
  <c r="AF177" i="58"/>
  <c r="AL177" i="58"/>
  <c r="K188" i="58"/>
  <c r="AM189" i="58"/>
  <c r="H190" i="58"/>
  <c r="W191" i="58"/>
  <c r="H194" i="58"/>
  <c r="O200" i="58"/>
  <c r="W208" i="58"/>
  <c r="W209" i="58"/>
  <c r="W210" i="58"/>
  <c r="O212" i="58"/>
  <c r="AE223" i="58"/>
  <c r="AK235" i="58"/>
  <c r="AK225" i="58"/>
  <c r="O230" i="58"/>
  <c r="AC235" i="58"/>
  <c r="I247" i="58"/>
  <c r="I237" i="58"/>
  <c r="H237" i="58" s="1"/>
  <c r="J249" i="58"/>
  <c r="N259" i="58"/>
  <c r="N249" i="58"/>
  <c r="AF259" i="58"/>
  <c r="AF249" i="58"/>
  <c r="AH259" i="58"/>
  <c r="S271" i="58"/>
  <c r="S261" i="58"/>
  <c r="X271" i="58"/>
  <c r="X261" i="58"/>
  <c r="O267" i="58"/>
  <c r="W269" i="58"/>
  <c r="W270" i="58"/>
  <c r="AH271" i="58"/>
  <c r="Q273" i="58"/>
  <c r="H278" i="58"/>
  <c r="O278" i="58"/>
  <c r="R285" i="58"/>
  <c r="K291" i="58"/>
  <c r="J295" i="58"/>
  <c r="M297" i="58"/>
  <c r="K297" i="58" s="1"/>
  <c r="M307" i="58"/>
  <c r="W301" i="58"/>
  <c r="P309" i="58"/>
  <c r="R319" i="58"/>
  <c r="S321" i="58"/>
  <c r="AG321" i="58"/>
  <c r="J331" i="58"/>
  <c r="J321" i="58"/>
  <c r="AB331" i="58"/>
  <c r="J334" i="58"/>
  <c r="J333" i="58" s="1"/>
  <c r="AI334" i="58"/>
  <c r="AI343" i="58" s="1"/>
  <c r="L334" i="58"/>
  <c r="K335" i="58"/>
  <c r="L395" i="58"/>
  <c r="L455" i="58" s="1"/>
  <c r="Q395" i="58"/>
  <c r="Q455" i="58" s="1"/>
  <c r="Q575" i="58" s="1"/>
  <c r="Q334" i="58"/>
  <c r="Q343" i="58" s="1"/>
  <c r="AD395" i="58"/>
  <c r="AD394" i="58" s="1"/>
  <c r="AD334" i="58"/>
  <c r="AD333" i="58" s="1"/>
  <c r="AL334" i="58"/>
  <c r="AL333" i="58" s="1"/>
  <c r="AL395" i="58"/>
  <c r="H336" i="58"/>
  <c r="AC396" i="58"/>
  <c r="AC334" i="58"/>
  <c r="AC343" i="58" s="1"/>
  <c r="AC338" i="58"/>
  <c r="X400" i="58"/>
  <c r="X460" i="58" s="1"/>
  <c r="X339" i="58"/>
  <c r="AB400" i="58"/>
  <c r="AB339" i="58"/>
  <c r="P339" i="58"/>
  <c r="P401" i="58"/>
  <c r="P461" i="58" s="1"/>
  <c r="Y401" i="58"/>
  <c r="Y404" i="58" s="1"/>
  <c r="Y339" i="58"/>
  <c r="AC401" i="58"/>
  <c r="AC399" i="58" s="1"/>
  <c r="AC339" i="58"/>
  <c r="AG401" i="58"/>
  <c r="AG461" i="58" s="1"/>
  <c r="AG464" i="58" s="1"/>
  <c r="AG339" i="58"/>
  <c r="AK401" i="58"/>
  <c r="AK404" i="58" s="1"/>
  <c r="AK339" i="58"/>
  <c r="S391" i="58"/>
  <c r="S381" i="58"/>
  <c r="X381" i="58"/>
  <c r="X391" i="58"/>
  <c r="AB391" i="58"/>
  <c r="AB381" i="58"/>
  <c r="AJ391" i="58"/>
  <c r="AJ381" i="58"/>
  <c r="S427" i="58"/>
  <c r="S417" i="58"/>
  <c r="AB417" i="58"/>
  <c r="AB427" i="58"/>
  <c r="AF427" i="58"/>
  <c r="AF417" i="58"/>
  <c r="AK427" i="58"/>
  <c r="AJ441" i="58"/>
  <c r="P446" i="58"/>
  <c r="O444" i="58"/>
  <c r="P442" i="58"/>
  <c r="P451" i="58" s="1"/>
  <c r="T446" i="58"/>
  <c r="T442" i="58"/>
  <c r="T441" i="58" s="1"/>
  <c r="Y446" i="58"/>
  <c r="Y442" i="58"/>
  <c r="AC446" i="58"/>
  <c r="AC442" i="58"/>
  <c r="AG446" i="58"/>
  <c r="AG442" i="58"/>
  <c r="AK446" i="58"/>
  <c r="AK442" i="58"/>
  <c r="AK441" i="58" s="1"/>
  <c r="Z338" i="58"/>
  <c r="M401" i="58"/>
  <c r="M461" i="58" s="1"/>
  <c r="M581" i="58" s="1"/>
  <c r="M339" i="58"/>
  <c r="AF355" i="58"/>
  <c r="AF345" i="58"/>
  <c r="M441" i="58"/>
  <c r="Z477" i="58"/>
  <c r="Z487" i="58"/>
  <c r="I487" i="58"/>
  <c r="W16" i="58"/>
  <c r="W17" i="58"/>
  <c r="W18" i="58"/>
  <c r="L19" i="58"/>
  <c r="AC19" i="58"/>
  <c r="H22" i="58"/>
  <c r="W23" i="58"/>
  <c r="H26" i="58"/>
  <c r="H34" i="58"/>
  <c r="AB43" i="58"/>
  <c r="O44" i="58"/>
  <c r="W49" i="58"/>
  <c r="K58" i="58"/>
  <c r="O63" i="58"/>
  <c r="O106" i="58"/>
  <c r="W108" i="58"/>
  <c r="O110" i="58"/>
  <c r="O116" i="58"/>
  <c r="O128" i="58"/>
  <c r="H130" i="58"/>
  <c r="W131" i="58"/>
  <c r="H134" i="58"/>
  <c r="O134" i="58"/>
  <c r="K140" i="58"/>
  <c r="W144" i="58"/>
  <c r="W148" i="58"/>
  <c r="W155" i="58"/>
  <c r="W156" i="58"/>
  <c r="W160" i="58"/>
  <c r="W167" i="58"/>
  <c r="H170" i="58"/>
  <c r="O170" i="58"/>
  <c r="O182" i="58"/>
  <c r="H188" i="58"/>
  <c r="O188" i="58"/>
  <c r="K219" i="58"/>
  <c r="O226" i="58"/>
  <c r="W228" i="58"/>
  <c r="H230" i="58"/>
  <c r="W241" i="58"/>
  <c r="AM259" i="58"/>
  <c r="W265" i="58"/>
  <c r="AA271" i="58"/>
  <c r="K274" i="58"/>
  <c r="M273" i="58"/>
  <c r="R283" i="58"/>
  <c r="R273" i="58"/>
  <c r="H291" i="58"/>
  <c r="W292" i="58"/>
  <c r="T307" i="58"/>
  <c r="T297" i="58"/>
  <c r="AC297" i="58"/>
  <c r="AC307" i="58"/>
  <c r="W300" i="58"/>
  <c r="H302" i="58"/>
  <c r="O303" i="58"/>
  <c r="K322" i="58"/>
  <c r="L321" i="58"/>
  <c r="O327" i="58"/>
  <c r="U339" i="58"/>
  <c r="L402" i="58"/>
  <c r="L404" i="58" s="1"/>
  <c r="K342" i="58"/>
  <c r="O356" i="58"/>
  <c r="H358" i="58"/>
  <c r="J357" i="58"/>
  <c r="M367" i="58"/>
  <c r="K358" i="58"/>
  <c r="M357" i="58"/>
  <c r="V367" i="58"/>
  <c r="V357" i="58"/>
  <c r="I417" i="58"/>
  <c r="H418" i="58"/>
  <c r="O418" i="58"/>
  <c r="Q427" i="58"/>
  <c r="Q417" i="58"/>
  <c r="AM427" i="58"/>
  <c r="AM417" i="58"/>
  <c r="L487" i="58"/>
  <c r="H490" i="58"/>
  <c r="I489" i="58"/>
  <c r="AC499" i="58"/>
  <c r="AC489" i="58"/>
  <c r="AG499" i="58"/>
  <c r="AG489" i="58"/>
  <c r="AL489" i="58"/>
  <c r="AL499" i="58"/>
  <c r="W493" i="58"/>
  <c r="AF525" i="58"/>
  <c r="AF535" i="58"/>
  <c r="L567" i="58"/>
  <c r="K567" i="58" s="1"/>
  <c r="K568" i="58"/>
  <c r="O242" i="58"/>
  <c r="O243" i="58"/>
  <c r="O250" i="58"/>
  <c r="O255" i="58"/>
  <c r="W257" i="58"/>
  <c r="K260" i="58"/>
  <c r="W264" i="58"/>
  <c r="W268" i="58"/>
  <c r="W275" i="58"/>
  <c r="W281" i="58"/>
  <c r="W282" i="58"/>
  <c r="H286" i="58"/>
  <c r="W287" i="58"/>
  <c r="W288" i="58"/>
  <c r="W299" i="58"/>
  <c r="H303" i="58"/>
  <c r="W304" i="58"/>
  <c r="W305" i="58"/>
  <c r="W306" i="58"/>
  <c r="H314" i="58"/>
  <c r="W325" i="58"/>
  <c r="H327" i="58"/>
  <c r="K327" i="58"/>
  <c r="AI338" i="58"/>
  <c r="N344" i="58"/>
  <c r="X344" i="58"/>
  <c r="T355" i="58"/>
  <c r="T345" i="58"/>
  <c r="O350" i="58"/>
  <c r="Q367" i="58"/>
  <c r="O358" i="58"/>
  <c r="AH357" i="58"/>
  <c r="AH367" i="58"/>
  <c r="W361" i="58"/>
  <c r="U367" i="58"/>
  <c r="W378" i="58"/>
  <c r="O380" i="58"/>
  <c r="AK391" i="58"/>
  <c r="AK381" i="58"/>
  <c r="W384" i="58"/>
  <c r="W385" i="58"/>
  <c r="H386" i="58"/>
  <c r="AI397" i="58"/>
  <c r="O428" i="58"/>
  <c r="M446" i="58"/>
  <c r="R441" i="58"/>
  <c r="R446" i="58"/>
  <c r="W504" i="58"/>
  <c r="H356" i="58"/>
  <c r="W372" i="58"/>
  <c r="W373" i="58"/>
  <c r="AE391" i="58"/>
  <c r="K392" i="58"/>
  <c r="AB441" i="58"/>
  <c r="AB451" i="58"/>
  <c r="W480" i="58"/>
  <c r="AC535" i="58"/>
  <c r="AC525" i="58"/>
  <c r="W529" i="58"/>
  <c r="H530" i="58"/>
  <c r="O542" i="58"/>
  <c r="Q566" i="58"/>
  <c r="AL561" i="58"/>
  <c r="W328" i="58"/>
  <c r="N338" i="58"/>
  <c r="X338" i="58"/>
  <c r="AB338" i="58"/>
  <c r="U404" i="58"/>
  <c r="W348" i="58"/>
  <c r="W349" i="58"/>
  <c r="H350" i="58"/>
  <c r="K356" i="58"/>
  <c r="W366" i="58"/>
  <c r="O374" i="58"/>
  <c r="W421" i="58"/>
  <c r="K422" i="58"/>
  <c r="H428" i="58"/>
  <c r="X446" i="58"/>
  <c r="AF446" i="58"/>
  <c r="K445" i="58"/>
  <c r="Q441" i="58"/>
  <c r="U441" i="58"/>
  <c r="Z446" i="58"/>
  <c r="AH441" i="58"/>
  <c r="K494" i="58"/>
  <c r="K500" i="58"/>
  <c r="M535" i="58"/>
  <c r="M525" i="58"/>
  <c r="K525" i="58" s="1"/>
  <c r="X547" i="58"/>
  <c r="AJ547" i="58"/>
  <c r="W79" i="58"/>
  <c r="AA441" i="58"/>
  <c r="AE446" i="58"/>
  <c r="AM441" i="58"/>
  <c r="R487" i="58"/>
  <c r="H494" i="58"/>
  <c r="AF499" i="58"/>
  <c r="O500" i="58"/>
  <c r="O506" i="58"/>
  <c r="M511" i="58"/>
  <c r="O538" i="58"/>
  <c r="W540" i="58"/>
  <c r="O548" i="58"/>
  <c r="AH455" i="58"/>
  <c r="AH394" i="58"/>
  <c r="AA343" i="58"/>
  <c r="AA333" i="58"/>
  <c r="AE398" i="58"/>
  <c r="S404" i="58"/>
  <c r="S461" i="58"/>
  <c r="P462" i="58"/>
  <c r="O402" i="58"/>
  <c r="K9" i="58"/>
  <c r="AC575" i="58"/>
  <c r="Z404" i="58"/>
  <c r="Z461" i="58"/>
  <c r="AD461" i="58"/>
  <c r="AD404" i="58"/>
  <c r="V404" i="58"/>
  <c r="V462" i="58"/>
  <c r="AA582" i="58"/>
  <c r="AA584" i="58" s="1"/>
  <c r="AA464" i="58"/>
  <c r="J19" i="58"/>
  <c r="AM19" i="58"/>
  <c r="N31" i="58"/>
  <c r="AD31" i="58"/>
  <c r="J43" i="58"/>
  <c r="H43" i="58" s="1"/>
  <c r="AM43" i="58"/>
  <c r="R55" i="58"/>
  <c r="R45" i="58"/>
  <c r="V55" i="58"/>
  <c r="V45" i="58"/>
  <c r="J67" i="58"/>
  <c r="H67" i="58" s="1"/>
  <c r="J57" i="58"/>
  <c r="J91" i="58"/>
  <c r="AM91" i="58"/>
  <c r="I115" i="58"/>
  <c r="I105" i="58"/>
  <c r="N127" i="58"/>
  <c r="AD127" i="58"/>
  <c r="Z163" i="58"/>
  <c r="Z153" i="58"/>
  <c r="AD163" i="58"/>
  <c r="AD153" i="58"/>
  <c r="AH163" i="58"/>
  <c r="AH153" i="58"/>
  <c r="AL163" i="58"/>
  <c r="AL153" i="58"/>
  <c r="AA175" i="58"/>
  <c r="S187" i="58"/>
  <c r="S177" i="58"/>
  <c r="AA187" i="58"/>
  <c r="AA177" i="58"/>
  <c r="AE187" i="58"/>
  <c r="AE177" i="58"/>
  <c r="AI187" i="58"/>
  <c r="AI177" i="58"/>
  <c r="AM187" i="58"/>
  <c r="AM177" i="58"/>
  <c r="N199" i="58"/>
  <c r="AD199" i="58"/>
  <c r="J211" i="58"/>
  <c r="H211" i="58" s="1"/>
  <c r="AM211" i="58"/>
  <c r="R223" i="58"/>
  <c r="R213" i="58"/>
  <c r="V223" i="58"/>
  <c r="V213" i="58"/>
  <c r="J235" i="58"/>
  <c r="H235" i="58" s="1"/>
  <c r="J225" i="58"/>
  <c r="AE247" i="58"/>
  <c r="T259" i="58"/>
  <c r="AJ259" i="58"/>
  <c r="L295" i="58"/>
  <c r="L285" i="58"/>
  <c r="K286" i="58"/>
  <c r="AL295" i="58"/>
  <c r="H310" i="58"/>
  <c r="J309" i="58"/>
  <c r="AI319" i="58"/>
  <c r="Z331" i="58"/>
  <c r="Z321" i="58"/>
  <c r="AD331" i="58"/>
  <c r="AD321" i="58"/>
  <c r="AH331" i="58"/>
  <c r="AH321" i="58"/>
  <c r="AL331" i="58"/>
  <c r="AL321" i="58"/>
  <c r="L331" i="58"/>
  <c r="U455" i="58"/>
  <c r="U394" i="58"/>
  <c r="Y455" i="58"/>
  <c r="AF338" i="58"/>
  <c r="AF396" i="58"/>
  <c r="AJ338" i="58"/>
  <c r="AJ334" i="58"/>
  <c r="AJ396" i="58"/>
  <c r="AJ456" i="58" s="1"/>
  <c r="V338" i="58"/>
  <c r="Q399" i="58"/>
  <c r="U399" i="58"/>
  <c r="L461" i="58"/>
  <c r="AB461" i="58"/>
  <c r="AB404" i="58"/>
  <c r="J462" i="58"/>
  <c r="H402" i="58"/>
  <c r="V344" i="58"/>
  <c r="AD344" i="58"/>
  <c r="I345" i="58"/>
  <c r="I355" i="58"/>
  <c r="AA355" i="58"/>
  <c r="AA345" i="58"/>
  <c r="J379" i="58"/>
  <c r="J369" i="58"/>
  <c r="H369" i="58" s="1"/>
  <c r="S379" i="58"/>
  <c r="S369" i="58"/>
  <c r="AA379" i="58"/>
  <c r="AA369" i="58"/>
  <c r="AE379" i="58"/>
  <c r="AE369" i="58"/>
  <c r="AI379" i="58"/>
  <c r="AI369" i="58"/>
  <c r="AM379" i="58"/>
  <c r="AM369" i="58"/>
  <c r="O382" i="58"/>
  <c r="Q391" i="58"/>
  <c r="Q381" i="58"/>
  <c r="K396" i="58"/>
  <c r="AB396" i="58"/>
  <c r="AB456" i="58" s="1"/>
  <c r="Z397" i="58"/>
  <c r="Z457" i="58" s="1"/>
  <c r="AL399" i="58"/>
  <c r="S399" i="58"/>
  <c r="AD400" i="58"/>
  <c r="AD460" i="58" s="1"/>
  <c r="N404" i="58"/>
  <c r="T461" i="58"/>
  <c r="T404" i="58"/>
  <c r="AE461" i="58"/>
  <c r="AE404" i="58"/>
  <c r="Y427" i="58"/>
  <c r="Y417" i="58"/>
  <c r="AC427" i="58"/>
  <c r="AC417" i="58"/>
  <c r="AG427" i="58"/>
  <c r="H444" i="58"/>
  <c r="I442" i="58"/>
  <c r="S446" i="58"/>
  <c r="S442" i="58"/>
  <c r="S441" i="58" s="1"/>
  <c r="AI446" i="58"/>
  <c r="AI442" i="58"/>
  <c r="AI441" i="58" s="1"/>
  <c r="I446" i="58"/>
  <c r="H446" i="58" s="1"/>
  <c r="AM446" i="58"/>
  <c r="N461" i="58"/>
  <c r="L489" i="58"/>
  <c r="K490" i="58"/>
  <c r="Q499" i="58"/>
  <c r="Q489" i="58"/>
  <c r="U499" i="58"/>
  <c r="U489" i="58"/>
  <c r="O502" i="58"/>
  <c r="P511" i="58"/>
  <c r="P501" i="58"/>
  <c r="Y501" i="58"/>
  <c r="Y511" i="58"/>
  <c r="AG501" i="58"/>
  <c r="AG511" i="58"/>
  <c r="AK501" i="58"/>
  <c r="AK511" i="58"/>
  <c r="T547" i="58"/>
  <c r="T537" i="58"/>
  <c r="Y537" i="58"/>
  <c r="Y547" i="58"/>
  <c r="AC537" i="58"/>
  <c r="AC547" i="58"/>
  <c r="AG537" i="58"/>
  <c r="AG547" i="58"/>
  <c r="AK537" i="58"/>
  <c r="AK547" i="58"/>
  <c r="I562" i="58"/>
  <c r="AC562" i="58"/>
  <c r="AE9" i="58"/>
  <c r="X19" i="58"/>
  <c r="O22" i="58"/>
  <c r="Z31" i="58"/>
  <c r="AE31" i="58"/>
  <c r="AA33" i="58"/>
  <c r="S43" i="58"/>
  <c r="X43" i="58"/>
  <c r="AI43" i="58"/>
  <c r="M45" i="58"/>
  <c r="K45" i="58" s="1"/>
  <c r="N55" i="58"/>
  <c r="N45" i="58"/>
  <c r="M67" i="58"/>
  <c r="K67" i="58" s="1"/>
  <c r="AC67" i="58"/>
  <c r="AA81" i="58"/>
  <c r="AF81" i="58"/>
  <c r="S91" i="58"/>
  <c r="X91" i="58"/>
  <c r="AI91" i="58"/>
  <c r="M93" i="58"/>
  <c r="K93" i="58" s="1"/>
  <c r="V103" i="58"/>
  <c r="AF103" i="58"/>
  <c r="P105" i="58"/>
  <c r="AK105" i="58"/>
  <c r="Z115" i="58"/>
  <c r="Z105" i="58"/>
  <c r="AD115" i="58"/>
  <c r="AD105" i="58"/>
  <c r="AH115" i="58"/>
  <c r="AH105" i="58"/>
  <c r="AL115" i="58"/>
  <c r="AL105" i="58"/>
  <c r="P115" i="58"/>
  <c r="O118" i="58"/>
  <c r="S127" i="58"/>
  <c r="S117" i="58"/>
  <c r="AA127" i="58"/>
  <c r="AA117" i="58"/>
  <c r="AE127" i="58"/>
  <c r="AE117" i="58"/>
  <c r="AI127" i="58"/>
  <c r="AI117" i="58"/>
  <c r="AM127" i="58"/>
  <c r="AM117" i="58"/>
  <c r="Z127" i="58"/>
  <c r="N139" i="58"/>
  <c r="AD139" i="58"/>
  <c r="J151" i="58"/>
  <c r="H151" i="58" s="1"/>
  <c r="AM151" i="58"/>
  <c r="L153" i="58"/>
  <c r="Q153" i="58"/>
  <c r="R163" i="58"/>
  <c r="R153" i="58"/>
  <c r="V163" i="58"/>
  <c r="V153" i="58"/>
  <c r="L163" i="58"/>
  <c r="K163" i="58" s="1"/>
  <c r="J175" i="58"/>
  <c r="H175" i="58" s="1"/>
  <c r="AM175" i="58"/>
  <c r="J187" i="58"/>
  <c r="J177" i="58"/>
  <c r="I187" i="58"/>
  <c r="O190" i="58"/>
  <c r="Z199" i="58"/>
  <c r="AE199" i="58"/>
  <c r="AA201" i="58"/>
  <c r="S211" i="58"/>
  <c r="X211" i="58"/>
  <c r="AI211" i="58"/>
  <c r="M213" i="58"/>
  <c r="N223" i="58"/>
  <c r="N213" i="58"/>
  <c r="M235" i="58"/>
  <c r="K235" i="58" s="1"/>
  <c r="L247" i="58"/>
  <c r="L237" i="58"/>
  <c r="P247" i="58"/>
  <c r="P237" i="58"/>
  <c r="T247" i="58"/>
  <c r="T237" i="58"/>
  <c r="X247" i="58"/>
  <c r="X237" i="58"/>
  <c r="AB247" i="58"/>
  <c r="AB237" i="58"/>
  <c r="AF247" i="58"/>
  <c r="AF237" i="58"/>
  <c r="AJ247" i="58"/>
  <c r="AJ237" i="58"/>
  <c r="W240" i="58"/>
  <c r="W244" i="58"/>
  <c r="AA247" i="58"/>
  <c r="L249" i="58"/>
  <c r="AB249" i="58"/>
  <c r="M259" i="58"/>
  <c r="M249" i="58"/>
  <c r="Q259" i="58"/>
  <c r="Q249" i="58"/>
  <c r="U259" i="58"/>
  <c r="U249" i="58"/>
  <c r="Y259" i="58"/>
  <c r="Y249" i="58"/>
  <c r="AC259" i="58"/>
  <c r="AC249" i="58"/>
  <c r="AG259" i="58"/>
  <c r="AG249" i="58"/>
  <c r="AK259" i="58"/>
  <c r="AK249" i="58"/>
  <c r="W251" i="58"/>
  <c r="W258" i="58"/>
  <c r="P259" i="58"/>
  <c r="J271" i="58"/>
  <c r="AM271" i="58"/>
  <c r="W277" i="58"/>
  <c r="M283" i="58"/>
  <c r="K283" i="58" s="1"/>
  <c r="P307" i="58"/>
  <c r="O298" i="58"/>
  <c r="P297" i="58"/>
  <c r="AG297" i="58"/>
  <c r="AG307" i="58"/>
  <c r="Y307" i="58"/>
  <c r="AK307" i="58"/>
  <c r="X319" i="58"/>
  <c r="R331" i="58"/>
  <c r="R321" i="58"/>
  <c r="V331" i="58"/>
  <c r="V321" i="58"/>
  <c r="U331" i="58"/>
  <c r="N455" i="58"/>
  <c r="Z395" i="58"/>
  <c r="Z334" i="58"/>
  <c r="P338" i="58"/>
  <c r="O336" i="58"/>
  <c r="P396" i="58"/>
  <c r="P456" i="58" s="1"/>
  <c r="T338" i="58"/>
  <c r="T396" i="58"/>
  <c r="T456" i="58" s="1"/>
  <c r="Y396" i="58"/>
  <c r="Y456" i="58" s="1"/>
  <c r="Y338" i="58"/>
  <c r="AG398" i="58"/>
  <c r="AK396" i="58"/>
  <c r="AK334" i="58"/>
  <c r="O337" i="58"/>
  <c r="AE338" i="58"/>
  <c r="AL338" i="58"/>
  <c r="AH339" i="58"/>
  <c r="J400" i="58"/>
  <c r="J339" i="58"/>
  <c r="Q581" i="58"/>
  <c r="Q464" i="58"/>
  <c r="O342" i="58"/>
  <c r="J344" i="58"/>
  <c r="AE344" i="58"/>
  <c r="AL344" i="58"/>
  <c r="S345" i="58"/>
  <c r="AE345" i="58"/>
  <c r="P379" i="58"/>
  <c r="P369" i="58"/>
  <c r="AF379" i="58"/>
  <c r="AF369" i="58"/>
  <c r="J391" i="58"/>
  <c r="H382" i="58"/>
  <c r="J381" i="58"/>
  <c r="M391" i="58"/>
  <c r="K391" i="58" s="1"/>
  <c r="K382" i="58"/>
  <c r="M381" i="58"/>
  <c r="AB575" i="58"/>
  <c r="AM394" i="58"/>
  <c r="AM455" i="58"/>
  <c r="N396" i="58"/>
  <c r="N456" i="58" s="1"/>
  <c r="X396" i="58"/>
  <c r="X456" i="58" s="1"/>
  <c r="AD398" i="58"/>
  <c r="AM398" i="58"/>
  <c r="S397" i="58"/>
  <c r="V398" i="58"/>
  <c r="L400" i="58"/>
  <c r="L460" i="58" s="1"/>
  <c r="AE399" i="58"/>
  <c r="X461" i="58"/>
  <c r="X404" i="58"/>
  <c r="AD417" i="58"/>
  <c r="AD427" i="58"/>
  <c r="AH417" i="58"/>
  <c r="AH427" i="58"/>
  <c r="Z427" i="58"/>
  <c r="M447" i="58"/>
  <c r="K447" i="58" s="1"/>
  <c r="K448" i="58"/>
  <c r="AJ427" i="58"/>
  <c r="AJ417" i="58"/>
  <c r="M487" i="58"/>
  <c r="M477" i="58"/>
  <c r="K477" i="58" s="1"/>
  <c r="I511" i="58"/>
  <c r="I501" i="58"/>
  <c r="K502" i="58"/>
  <c r="L501" i="58"/>
  <c r="K501" i="58" s="1"/>
  <c r="Q501" i="58"/>
  <c r="Q511" i="58"/>
  <c r="U501" i="58"/>
  <c r="U511" i="58"/>
  <c r="AD511" i="58"/>
  <c r="AD501" i="58"/>
  <c r="AL511" i="58"/>
  <c r="AL501" i="58"/>
  <c r="W505" i="58"/>
  <c r="AC511" i="58"/>
  <c r="I547" i="58"/>
  <c r="H538" i="58"/>
  <c r="I537" i="58"/>
  <c r="H537" i="58" s="1"/>
  <c r="P547" i="58"/>
  <c r="K565" i="58"/>
  <c r="U566" i="58"/>
  <c r="AH561" i="58"/>
  <c r="AM580" i="58"/>
  <c r="AA9" i="58"/>
  <c r="H10" i="58"/>
  <c r="T19" i="58"/>
  <c r="AJ19" i="58"/>
  <c r="L31" i="58"/>
  <c r="L21" i="58"/>
  <c r="K21" i="58" s="1"/>
  <c r="P31" i="58"/>
  <c r="P21" i="58"/>
  <c r="T31" i="58"/>
  <c r="T21" i="58"/>
  <c r="X31" i="58"/>
  <c r="X21" i="58"/>
  <c r="AB31" i="58"/>
  <c r="AB21" i="58"/>
  <c r="AF31" i="58"/>
  <c r="AF21" i="58"/>
  <c r="AJ31" i="58"/>
  <c r="AJ21" i="58"/>
  <c r="W24" i="58"/>
  <c r="W28" i="58"/>
  <c r="W30" i="58"/>
  <c r="I31" i="58"/>
  <c r="V31" i="58"/>
  <c r="AA31" i="58"/>
  <c r="AL31" i="58"/>
  <c r="J33" i="58"/>
  <c r="M43" i="58"/>
  <c r="M33" i="58"/>
  <c r="Q43" i="58"/>
  <c r="Q33" i="58"/>
  <c r="U43" i="58"/>
  <c r="U33" i="58"/>
  <c r="Y43" i="58"/>
  <c r="Y33" i="58"/>
  <c r="AC43" i="58"/>
  <c r="AC33" i="58"/>
  <c r="AG43" i="58"/>
  <c r="AG33" i="58"/>
  <c r="AK43" i="58"/>
  <c r="AK33" i="58"/>
  <c r="W35" i="58"/>
  <c r="AJ45" i="58"/>
  <c r="I55" i="58"/>
  <c r="I45" i="58"/>
  <c r="H45" i="58" s="1"/>
  <c r="O46" i="58"/>
  <c r="O50" i="58"/>
  <c r="W53" i="58"/>
  <c r="M57" i="58"/>
  <c r="H58" i="58"/>
  <c r="W61" i="58"/>
  <c r="N67" i="58"/>
  <c r="Y67" i="58"/>
  <c r="AD67" i="58"/>
  <c r="J81" i="58"/>
  <c r="H81" i="58" s="1"/>
  <c r="M91" i="58"/>
  <c r="M81" i="58"/>
  <c r="Q91" i="58"/>
  <c r="Q81" i="58"/>
  <c r="U91" i="58"/>
  <c r="U81" i="58"/>
  <c r="Y91" i="58"/>
  <c r="Y81" i="58"/>
  <c r="AC91" i="58"/>
  <c r="AC81" i="58"/>
  <c r="AG91" i="58"/>
  <c r="AG81" i="58"/>
  <c r="AK91" i="58"/>
  <c r="AK81" i="58"/>
  <c r="W83" i="58"/>
  <c r="O94" i="58"/>
  <c r="R103" i="58"/>
  <c r="L105" i="58"/>
  <c r="Q105" i="58"/>
  <c r="AG105" i="58"/>
  <c r="R115" i="58"/>
  <c r="R105" i="58"/>
  <c r="V115" i="58"/>
  <c r="V105" i="58"/>
  <c r="L115" i="58"/>
  <c r="K115" i="58" s="1"/>
  <c r="J127" i="58"/>
  <c r="J117" i="58"/>
  <c r="I127" i="58"/>
  <c r="V127" i="58"/>
  <c r="AL127" i="58"/>
  <c r="Z139" i="58"/>
  <c r="AE139" i="58"/>
  <c r="M153" i="58"/>
  <c r="N163" i="58"/>
  <c r="N153" i="58"/>
  <c r="I165" i="58"/>
  <c r="H165" i="58" s="1"/>
  <c r="K165" i="58"/>
  <c r="M175" i="58"/>
  <c r="S175" i="58"/>
  <c r="AC175" i="58"/>
  <c r="AI175" i="58"/>
  <c r="I177" i="58"/>
  <c r="M187" i="58"/>
  <c r="AC187" i="58"/>
  <c r="L199" i="58"/>
  <c r="L189" i="58"/>
  <c r="K189" i="58" s="1"/>
  <c r="P199" i="58"/>
  <c r="P189" i="58"/>
  <c r="T199" i="58"/>
  <c r="T189" i="58"/>
  <c r="X199" i="58"/>
  <c r="X189" i="58"/>
  <c r="AB199" i="58"/>
  <c r="AB189" i="58"/>
  <c r="AF199" i="58"/>
  <c r="AF189" i="58"/>
  <c r="AJ199" i="58"/>
  <c r="AJ189" i="58"/>
  <c r="W192" i="58"/>
  <c r="W196" i="58"/>
  <c r="I199" i="58"/>
  <c r="V199" i="58"/>
  <c r="AA199" i="58"/>
  <c r="AL199" i="58"/>
  <c r="J201" i="58"/>
  <c r="M211" i="58"/>
  <c r="M201" i="58"/>
  <c r="Q211" i="58"/>
  <c r="Q201" i="58"/>
  <c r="U211" i="58"/>
  <c r="U201" i="58"/>
  <c r="Y211" i="58"/>
  <c r="Y201" i="58"/>
  <c r="AC211" i="58"/>
  <c r="AC201" i="58"/>
  <c r="AG211" i="58"/>
  <c r="AG201" i="58"/>
  <c r="AK211" i="58"/>
  <c r="AK201" i="58"/>
  <c r="W203" i="58"/>
  <c r="AJ213" i="58"/>
  <c r="I223" i="58"/>
  <c r="I213" i="58"/>
  <c r="O214" i="58"/>
  <c r="O218" i="58"/>
  <c r="W221" i="58"/>
  <c r="M225" i="58"/>
  <c r="H226" i="58"/>
  <c r="W229" i="58"/>
  <c r="N235" i="58"/>
  <c r="Y235" i="58"/>
  <c r="AD235" i="58"/>
  <c r="J247" i="58"/>
  <c r="AM247" i="58"/>
  <c r="X249" i="58"/>
  <c r="L259" i="58"/>
  <c r="AG273" i="58"/>
  <c r="U283" i="58"/>
  <c r="AH283" i="58"/>
  <c r="X295" i="58"/>
  <c r="X285" i="58"/>
  <c r="AB295" i="58"/>
  <c r="AB285" i="58"/>
  <c r="AF295" i="58"/>
  <c r="AF285" i="58"/>
  <c r="AJ295" i="58"/>
  <c r="AJ285" i="58"/>
  <c r="L307" i="58"/>
  <c r="K298" i="58"/>
  <c r="Q297" i="58"/>
  <c r="Q307" i="58"/>
  <c r="AL307" i="58"/>
  <c r="AL297" i="58"/>
  <c r="AE309" i="58"/>
  <c r="AJ309" i="58"/>
  <c r="J319" i="58"/>
  <c r="H319" i="58" s="1"/>
  <c r="L319" i="58"/>
  <c r="S319" i="58"/>
  <c r="AF319" i="58"/>
  <c r="AM319" i="58"/>
  <c r="N331" i="58"/>
  <c r="N321" i="58"/>
  <c r="AJ331" i="58"/>
  <c r="AJ321" i="58"/>
  <c r="Y334" i="58"/>
  <c r="AG334" i="58"/>
  <c r="H335" i="58"/>
  <c r="I334" i="58"/>
  <c r="S455" i="58"/>
  <c r="S394" i="58"/>
  <c r="AE395" i="58"/>
  <c r="AE334" i="58"/>
  <c r="AI455" i="58"/>
  <c r="AI394" i="58"/>
  <c r="AD338" i="58"/>
  <c r="R338" i="58"/>
  <c r="AG338" i="58"/>
  <c r="AM338" i="58"/>
  <c r="AF580" i="58"/>
  <c r="AJ339" i="58"/>
  <c r="AJ400" i="58"/>
  <c r="AJ460" i="58" s="1"/>
  <c r="J401" i="58"/>
  <c r="H341" i="58"/>
  <c r="R401" i="58"/>
  <c r="R344" i="58"/>
  <c r="V581" i="58"/>
  <c r="AH401" i="58"/>
  <c r="AH344" i="58"/>
  <c r="AL581" i="58"/>
  <c r="AL464" i="58"/>
  <c r="H342" i="58"/>
  <c r="S344" i="58"/>
  <c r="Z344" i="58"/>
  <c r="J367" i="58"/>
  <c r="AA367" i="58"/>
  <c r="L369" i="58"/>
  <c r="X369" i="58"/>
  <c r="W390" i="58"/>
  <c r="U391" i="58"/>
  <c r="AG394" i="58"/>
  <c r="AF455" i="58"/>
  <c r="R398" i="58"/>
  <c r="AF399" i="58"/>
  <c r="N400" i="58"/>
  <c r="N460" i="58" s="1"/>
  <c r="AI404" i="58"/>
  <c r="M427" i="58"/>
  <c r="K418" i="58"/>
  <c r="M417" i="58"/>
  <c r="R417" i="58"/>
  <c r="R427" i="58"/>
  <c r="U427" i="58"/>
  <c r="AL427" i="58"/>
  <c r="J442" i="58"/>
  <c r="J441" i="58" s="1"/>
  <c r="AE442" i="58"/>
  <c r="M451" i="58"/>
  <c r="L446" i="58"/>
  <c r="AH446" i="58"/>
  <c r="AJ451" i="58"/>
  <c r="U461" i="58"/>
  <c r="AI461" i="58"/>
  <c r="X487" i="58"/>
  <c r="X477" i="58"/>
  <c r="AB487" i="58"/>
  <c r="AB477" i="58"/>
  <c r="AF487" i="58"/>
  <c r="T501" i="58"/>
  <c r="I535" i="58"/>
  <c r="H535" i="58" s="1"/>
  <c r="H526" i="58"/>
  <c r="AA525" i="58"/>
  <c r="AA535" i="58"/>
  <c r="AI535" i="58"/>
  <c r="AI525" i="58"/>
  <c r="AM535" i="58"/>
  <c r="AM525" i="58"/>
  <c r="P537" i="58"/>
  <c r="P19" i="58"/>
  <c r="AF19" i="58"/>
  <c r="I21" i="58"/>
  <c r="H32" i="58"/>
  <c r="O39" i="58"/>
  <c r="P45" i="58"/>
  <c r="AF45" i="58"/>
  <c r="AK45" i="58"/>
  <c r="K46" i="58"/>
  <c r="Z55" i="58"/>
  <c r="Z45" i="58"/>
  <c r="AD55" i="58"/>
  <c r="AD45" i="58"/>
  <c r="AH55" i="58"/>
  <c r="AH45" i="58"/>
  <c r="AL55" i="58"/>
  <c r="AL45" i="58"/>
  <c r="K50" i="58"/>
  <c r="P55" i="58"/>
  <c r="S67" i="58"/>
  <c r="S57" i="58"/>
  <c r="AA67" i="58"/>
  <c r="AA57" i="58"/>
  <c r="AE67" i="58"/>
  <c r="AE57" i="58"/>
  <c r="AI67" i="58"/>
  <c r="AI57" i="58"/>
  <c r="AM67" i="58"/>
  <c r="AM57" i="58"/>
  <c r="O68" i="58"/>
  <c r="O87" i="58"/>
  <c r="P93" i="58"/>
  <c r="AK93" i="58"/>
  <c r="K94" i="58"/>
  <c r="N103" i="58"/>
  <c r="AD103" i="58"/>
  <c r="M105" i="58"/>
  <c r="AC105" i="58"/>
  <c r="H106" i="58"/>
  <c r="N115" i="58"/>
  <c r="N105" i="58"/>
  <c r="L139" i="58"/>
  <c r="L129" i="58"/>
  <c r="K129" i="58" s="1"/>
  <c r="P139" i="58"/>
  <c r="P129" i="58"/>
  <c r="T139" i="58"/>
  <c r="T129" i="58"/>
  <c r="X139" i="58"/>
  <c r="X129" i="58"/>
  <c r="AB139" i="58"/>
  <c r="AB129" i="58"/>
  <c r="AF139" i="58"/>
  <c r="AF129" i="58"/>
  <c r="AJ139" i="58"/>
  <c r="AJ129" i="58"/>
  <c r="W132" i="58"/>
  <c r="W136" i="58"/>
  <c r="W138" i="58"/>
  <c r="I139" i="58"/>
  <c r="J141" i="58"/>
  <c r="M151" i="58"/>
  <c r="M141" i="58"/>
  <c r="K141" i="58" s="1"/>
  <c r="Q151" i="58"/>
  <c r="Q141" i="58"/>
  <c r="U151" i="58"/>
  <c r="U141" i="58"/>
  <c r="Y151" i="58"/>
  <c r="Y141" i="58"/>
  <c r="AC151" i="58"/>
  <c r="AC141" i="58"/>
  <c r="AG151" i="58"/>
  <c r="AG141" i="58"/>
  <c r="AK151" i="58"/>
  <c r="AK141" i="58"/>
  <c r="W143" i="58"/>
  <c r="AJ153" i="58"/>
  <c r="I163" i="58"/>
  <c r="I153" i="58"/>
  <c r="O154" i="58"/>
  <c r="O158" i="58"/>
  <c r="W161" i="58"/>
  <c r="H166" i="58"/>
  <c r="W168" i="58"/>
  <c r="W172" i="58"/>
  <c r="AE175" i="58"/>
  <c r="W181" i="58"/>
  <c r="I189" i="58"/>
  <c r="H200" i="58"/>
  <c r="O207" i="58"/>
  <c r="P213" i="58"/>
  <c r="AF213" i="58"/>
  <c r="AK213" i="58"/>
  <c r="K214" i="58"/>
  <c r="Z223" i="58"/>
  <c r="Z213" i="58"/>
  <c r="AD223" i="58"/>
  <c r="AD213" i="58"/>
  <c r="AH223" i="58"/>
  <c r="AH213" i="58"/>
  <c r="AL223" i="58"/>
  <c r="AL213" i="58"/>
  <c r="K218" i="58"/>
  <c r="P223" i="58"/>
  <c r="S235" i="58"/>
  <c r="S225" i="58"/>
  <c r="AA235" i="58"/>
  <c r="AA225" i="58"/>
  <c r="AE235" i="58"/>
  <c r="AE225" i="58"/>
  <c r="AI235" i="58"/>
  <c r="AI225" i="58"/>
  <c r="AM235" i="58"/>
  <c r="AM225" i="58"/>
  <c r="O236" i="58"/>
  <c r="H238" i="58"/>
  <c r="J261" i="58"/>
  <c r="M271" i="58"/>
  <c r="M261" i="58"/>
  <c r="Q271" i="58"/>
  <c r="Q261" i="58"/>
  <c r="U271" i="58"/>
  <c r="U261" i="58"/>
  <c r="Y271" i="58"/>
  <c r="Y261" i="58"/>
  <c r="AC271" i="58"/>
  <c r="AC261" i="58"/>
  <c r="AG271" i="58"/>
  <c r="AG261" i="58"/>
  <c r="AK271" i="58"/>
  <c r="AK261" i="58"/>
  <c r="W263" i="58"/>
  <c r="V273" i="58"/>
  <c r="AC273" i="58"/>
  <c r="I283" i="58"/>
  <c r="I273" i="58"/>
  <c r="O274" i="58"/>
  <c r="S283" i="58"/>
  <c r="S273" i="58"/>
  <c r="AA283" i="58"/>
  <c r="AA273" i="58"/>
  <c r="AE283" i="58"/>
  <c r="AE273" i="58"/>
  <c r="AI283" i="58"/>
  <c r="AI273" i="58"/>
  <c r="AM283" i="58"/>
  <c r="AM273" i="58"/>
  <c r="W280" i="58"/>
  <c r="O284" i="58"/>
  <c r="Z285" i="58"/>
  <c r="P295" i="58"/>
  <c r="P285" i="58"/>
  <c r="O286" i="58"/>
  <c r="T295" i="58"/>
  <c r="T285" i="58"/>
  <c r="W289" i="58"/>
  <c r="AD295" i="58"/>
  <c r="O296" i="58"/>
  <c r="V307" i="58"/>
  <c r="V297" i="58"/>
  <c r="H307" i="58"/>
  <c r="U307" i="58"/>
  <c r="Q321" i="58"/>
  <c r="N334" i="58"/>
  <c r="AH334" i="58"/>
  <c r="J396" i="58"/>
  <c r="J456" i="58" s="1"/>
  <c r="J338" i="58"/>
  <c r="M398" i="58"/>
  <c r="M338" i="58"/>
  <c r="AA338" i="58"/>
  <c r="AH338" i="58"/>
  <c r="L339" i="58"/>
  <c r="R339" i="58"/>
  <c r="AF339" i="58"/>
  <c r="AL339" i="58"/>
  <c r="H340" i="58"/>
  <c r="P400" i="58"/>
  <c r="P460" i="58" s="1"/>
  <c r="O340" i="58"/>
  <c r="T339" i="58"/>
  <c r="T400" i="58"/>
  <c r="T460" i="58" s="1"/>
  <c r="O341" i="58"/>
  <c r="AM401" i="58"/>
  <c r="AM399" i="58" s="1"/>
  <c r="AM344" i="58"/>
  <c r="T344" i="58"/>
  <c r="AA344" i="58"/>
  <c r="AM345" i="58"/>
  <c r="H346" i="58"/>
  <c r="V345" i="58"/>
  <c r="V355" i="58"/>
  <c r="AL345" i="58"/>
  <c r="AL355" i="58"/>
  <c r="N355" i="58"/>
  <c r="Z355" i="58"/>
  <c r="AI357" i="58"/>
  <c r="L367" i="58"/>
  <c r="L357" i="58"/>
  <c r="P367" i="58"/>
  <c r="P357" i="58"/>
  <c r="T367" i="58"/>
  <c r="T357" i="58"/>
  <c r="X367" i="58"/>
  <c r="X357" i="58"/>
  <c r="AB367" i="58"/>
  <c r="AB357" i="58"/>
  <c r="AF367" i="58"/>
  <c r="AF357" i="58"/>
  <c r="AJ367" i="58"/>
  <c r="AJ357" i="58"/>
  <c r="O362" i="58"/>
  <c r="T369" i="58"/>
  <c r="H370" i="58"/>
  <c r="Z379" i="58"/>
  <c r="Z369" i="58"/>
  <c r="I379" i="58"/>
  <c r="H380" i="58"/>
  <c r="AC391" i="58"/>
  <c r="AC381" i="58"/>
  <c r="AG391" i="58"/>
  <c r="AG381" i="58"/>
  <c r="O392" i="58"/>
  <c r="I395" i="58"/>
  <c r="P455" i="58"/>
  <c r="AH398" i="58"/>
  <c r="AA398" i="58"/>
  <c r="AI399" i="58"/>
  <c r="AJ461" i="58"/>
  <c r="Q404" i="58"/>
  <c r="AA404" i="58"/>
  <c r="AL404" i="58"/>
  <c r="N417" i="58"/>
  <c r="N427" i="58"/>
  <c r="V427" i="58"/>
  <c r="Q451" i="58"/>
  <c r="AA446" i="58"/>
  <c r="Y447" i="58"/>
  <c r="W448" i="58"/>
  <c r="U451" i="58"/>
  <c r="J455" i="58"/>
  <c r="AK455" i="58"/>
  <c r="N477" i="58"/>
  <c r="M489" i="58"/>
  <c r="L499" i="58"/>
  <c r="K499" i="58" s="1"/>
  <c r="L511" i="58"/>
  <c r="I525" i="58"/>
  <c r="S525" i="58"/>
  <c r="AG566" i="58"/>
  <c r="J567" i="58"/>
  <c r="H567" i="58" s="1"/>
  <c r="R567" i="58"/>
  <c r="O567" i="58" s="1"/>
  <c r="O568" i="58"/>
  <c r="N391" i="58"/>
  <c r="N381" i="58"/>
  <c r="R391" i="58"/>
  <c r="R381" i="58"/>
  <c r="V391" i="58"/>
  <c r="V381" i="58"/>
  <c r="Z391" i="58"/>
  <c r="Z381" i="58"/>
  <c r="AD391" i="58"/>
  <c r="AD381" i="58"/>
  <c r="AH391" i="58"/>
  <c r="AH381" i="58"/>
  <c r="AL391" i="58"/>
  <c r="AL381" i="58"/>
  <c r="AF461" i="58"/>
  <c r="W420" i="58"/>
  <c r="AF451" i="58"/>
  <c r="AF441" i="58"/>
  <c r="Q446" i="58"/>
  <c r="U446" i="58"/>
  <c r="V446" i="58"/>
  <c r="AA451" i="58"/>
  <c r="AM451" i="58"/>
  <c r="O478" i="58"/>
  <c r="Y487" i="58"/>
  <c r="Y477" i="58"/>
  <c r="AC487" i="58"/>
  <c r="AC477" i="58"/>
  <c r="AG487" i="58"/>
  <c r="AG477" i="58"/>
  <c r="AK487" i="58"/>
  <c r="AK477" i="58"/>
  <c r="W486" i="58"/>
  <c r="T487" i="58"/>
  <c r="X489" i="58"/>
  <c r="X499" i="58"/>
  <c r="AB499" i="58"/>
  <c r="O530" i="58"/>
  <c r="O536" i="58"/>
  <c r="R547" i="58"/>
  <c r="R537" i="58"/>
  <c r="V547" i="58"/>
  <c r="V537" i="58"/>
  <c r="M547" i="58"/>
  <c r="M576" i="58"/>
  <c r="M562" i="58"/>
  <c r="H565" i="58"/>
  <c r="H279" i="58"/>
  <c r="K284" i="58"/>
  <c r="H290" i="58"/>
  <c r="M319" i="58"/>
  <c r="M309" i="58"/>
  <c r="K309" i="58" s="1"/>
  <c r="Q319" i="58"/>
  <c r="Q309" i="58"/>
  <c r="U319" i="58"/>
  <c r="U309" i="58"/>
  <c r="Y319" i="58"/>
  <c r="Y309" i="58"/>
  <c r="AC319" i="58"/>
  <c r="AC309" i="58"/>
  <c r="AG319" i="58"/>
  <c r="AG309" i="58"/>
  <c r="AK319" i="58"/>
  <c r="AK309" i="58"/>
  <c r="W311" i="58"/>
  <c r="I331" i="58"/>
  <c r="I321" i="58"/>
  <c r="O322" i="58"/>
  <c r="O326" i="58"/>
  <c r="W329" i="58"/>
  <c r="P334" i="58"/>
  <c r="T334" i="58"/>
  <c r="X334" i="58"/>
  <c r="AB334" i="58"/>
  <c r="AF334" i="58"/>
  <c r="I338" i="58"/>
  <c r="L338" i="58"/>
  <c r="K336" i="58"/>
  <c r="U398" i="58"/>
  <c r="S339" i="58"/>
  <c r="AA339" i="58"/>
  <c r="AE339" i="58"/>
  <c r="AI339" i="58"/>
  <c r="AM339" i="58"/>
  <c r="L344" i="58"/>
  <c r="AB344" i="58"/>
  <c r="W360" i="58"/>
  <c r="K362" i="58"/>
  <c r="I391" i="58"/>
  <c r="I381" i="58"/>
  <c r="T395" i="58"/>
  <c r="AA400" i="58"/>
  <c r="AA460" i="58" s="1"/>
  <c r="AE417" i="58"/>
  <c r="N442" i="58"/>
  <c r="N446" i="58"/>
  <c r="AD442" i="58"/>
  <c r="AD441" i="58" s="1"/>
  <c r="AD446" i="58"/>
  <c r="AL446" i="58"/>
  <c r="P489" i="58"/>
  <c r="O490" i="58"/>
  <c r="Y499" i="58"/>
  <c r="Y489" i="58"/>
  <c r="P499" i="58"/>
  <c r="W528" i="58"/>
  <c r="K536" i="58"/>
  <c r="AA562" i="58"/>
  <c r="AJ561" i="58"/>
  <c r="M344" i="58"/>
  <c r="Q344" i="58"/>
  <c r="U344" i="58"/>
  <c r="Y344" i="58"/>
  <c r="AC344" i="58"/>
  <c r="AG344" i="58"/>
  <c r="AK344" i="58"/>
  <c r="X451" i="58"/>
  <c r="X441" i="58"/>
  <c r="O445" i="58"/>
  <c r="K478" i="58"/>
  <c r="Q487" i="58"/>
  <c r="Q477" i="58"/>
  <c r="U487" i="58"/>
  <c r="U477" i="58"/>
  <c r="W481" i="58"/>
  <c r="H482" i="58"/>
  <c r="AF511" i="58"/>
  <c r="AF501" i="58"/>
  <c r="O512" i="58"/>
  <c r="N535" i="58"/>
  <c r="N525" i="58"/>
  <c r="R535" i="58"/>
  <c r="R525" i="58"/>
  <c r="V535" i="58"/>
  <c r="V525" i="58"/>
  <c r="Z535" i="58"/>
  <c r="Z525" i="58"/>
  <c r="AD535" i="58"/>
  <c r="AD525" i="58"/>
  <c r="AH535" i="58"/>
  <c r="AH525" i="58"/>
  <c r="AL535" i="58"/>
  <c r="AL525" i="58"/>
  <c r="K530" i="58"/>
  <c r="K538" i="58"/>
  <c r="L547" i="58"/>
  <c r="L537" i="58"/>
  <c r="K537" i="58" s="1"/>
  <c r="Q537" i="58"/>
  <c r="Q547" i="58"/>
  <c r="AH547" i="58"/>
  <c r="AH537" i="58"/>
  <c r="W541" i="58"/>
  <c r="H542" i="58"/>
  <c r="H548" i="58"/>
  <c r="Z571" i="58"/>
  <c r="Z561" i="58"/>
  <c r="J566" i="58"/>
  <c r="H448" i="58"/>
  <c r="R451" i="58"/>
  <c r="V451" i="58"/>
  <c r="Z451" i="58"/>
  <c r="AH451" i="58"/>
  <c r="AL451" i="58"/>
  <c r="K512" i="58"/>
  <c r="AJ571" i="58"/>
  <c r="O564" i="58"/>
  <c r="AB566" i="58"/>
  <c r="AF566" i="58"/>
  <c r="Z477" i="85"/>
  <c r="AA477" i="85"/>
  <c r="K477" i="85"/>
  <c r="L477" i="85"/>
  <c r="I447" i="58"/>
  <c r="N447" i="58"/>
  <c r="R447" i="58"/>
  <c r="V447" i="58"/>
  <c r="Z447" i="58"/>
  <c r="AD447" i="58"/>
  <c r="AH447" i="58"/>
  <c r="AL447" i="58"/>
  <c r="J447" i="58"/>
  <c r="S447" i="58"/>
  <c r="AA447" i="58"/>
  <c r="AE447" i="58"/>
  <c r="AI447" i="58"/>
  <c r="AM447" i="58"/>
  <c r="H564" i="58"/>
  <c r="J562" i="58"/>
  <c r="AI562" i="58"/>
  <c r="AI566" i="58"/>
  <c r="N561" i="58"/>
  <c r="AD561" i="58"/>
  <c r="U561" i="58"/>
  <c r="U571" i="58"/>
  <c r="L562" i="58"/>
  <c r="P562" i="58"/>
  <c r="T562" i="58"/>
  <c r="T566" i="58"/>
  <c r="X562" i="58"/>
  <c r="X566" i="58"/>
  <c r="AB562" i="58"/>
  <c r="AF562" i="58"/>
  <c r="AJ566" i="58"/>
  <c r="O565" i="58"/>
  <c r="L566" i="58"/>
  <c r="Q571" i="58"/>
  <c r="Q561" i="58"/>
  <c r="AG571" i="58"/>
  <c r="AG561" i="58"/>
  <c r="S562" i="58"/>
  <c r="S566" i="58"/>
  <c r="AM562" i="58"/>
  <c r="AM576" i="58"/>
  <c r="V571" i="58"/>
  <c r="AA566" i="58"/>
  <c r="R571" i="58"/>
  <c r="AH571" i="58"/>
  <c r="AL571" i="58"/>
  <c r="M566" i="58"/>
  <c r="AC566" i="58"/>
  <c r="N571" i="58"/>
  <c r="Y562" i="58"/>
  <c r="AD571" i="58"/>
  <c r="N566" i="58"/>
  <c r="R566" i="58"/>
  <c r="V566" i="58"/>
  <c r="Z566" i="58"/>
  <c r="AD566" i="58"/>
  <c r="AH566" i="58"/>
  <c r="AL566" i="58"/>
  <c r="Y566" i="58"/>
  <c r="I566" i="58"/>
  <c r="AZ604" i="84"/>
  <c r="AZ605" i="84"/>
  <c r="AZ607" i="84"/>
  <c r="AY493" i="84"/>
  <c r="AY495" i="84"/>
  <c r="AY497" i="84"/>
  <c r="AY603" i="84"/>
  <c r="AZ609" i="84"/>
  <c r="AY676" i="84"/>
  <c r="AZ684" i="84"/>
  <c r="AZ631" i="84"/>
  <c r="AZ671" i="84"/>
  <c r="AZ180" i="84"/>
  <c r="AZ182" i="84"/>
  <c r="AZ192" i="84"/>
  <c r="AZ370" i="84"/>
  <c r="AZ372" i="84"/>
  <c r="AZ378" i="84"/>
  <c r="AZ395" i="84"/>
  <c r="AZ400" i="84"/>
  <c r="AZ418" i="84"/>
  <c r="AZ469" i="84"/>
  <c r="AZ596" i="84"/>
  <c r="AZ600" i="84"/>
  <c r="AY37" i="84"/>
  <c r="AY57" i="84"/>
  <c r="AY59" i="84"/>
  <c r="AY69" i="84"/>
  <c r="AY71" i="84"/>
  <c r="AY168" i="84"/>
  <c r="AY172" i="84"/>
  <c r="AY178" i="84"/>
  <c r="AY39" i="84"/>
  <c r="AY45" i="84"/>
  <c r="AY47" i="84"/>
  <c r="AY73" i="84"/>
  <c r="AY174" i="84"/>
  <c r="AY180" i="84"/>
  <c r="AY369" i="84"/>
  <c r="AY370" i="84"/>
  <c r="AZ33" i="84"/>
  <c r="AZ165" i="84"/>
  <c r="AZ167" i="84"/>
  <c r="AZ216" i="84"/>
  <c r="AZ218" i="84"/>
  <c r="AZ219" i="84"/>
  <c r="AZ222" i="84"/>
  <c r="AZ224" i="84"/>
  <c r="AZ229" i="84"/>
  <c r="AZ230" i="84"/>
  <c r="AZ232" i="84"/>
  <c r="AZ236" i="84"/>
  <c r="AZ246" i="84"/>
  <c r="AZ346" i="84"/>
  <c r="AZ352" i="84"/>
  <c r="AZ672" i="84"/>
  <c r="AZ674" i="84"/>
  <c r="AZ727" i="84"/>
  <c r="AZ729" i="84"/>
  <c r="AY187" i="84"/>
  <c r="AY191" i="84"/>
  <c r="AY193" i="84"/>
  <c r="AY195" i="84"/>
  <c r="AY205" i="84"/>
  <c r="AY207" i="84"/>
  <c r="AY212" i="84"/>
  <c r="AZ431" i="84"/>
  <c r="AZ445" i="84"/>
  <c r="AZ638" i="84"/>
  <c r="AZ650" i="84"/>
  <c r="AZ666" i="84"/>
  <c r="AZ677" i="84"/>
  <c r="AZ681" i="84"/>
  <c r="AY472" i="84"/>
  <c r="AY474" i="84"/>
  <c r="AY480" i="84"/>
  <c r="AY483" i="84"/>
  <c r="AY485" i="84"/>
  <c r="AZ670" i="84"/>
  <c r="AZ369" i="84"/>
  <c r="AY419" i="84"/>
  <c r="AY421" i="84"/>
  <c r="AY423" i="84"/>
  <c r="AY427" i="84"/>
  <c r="AY429" i="84"/>
  <c r="AY435" i="84"/>
  <c r="AY437" i="84"/>
  <c r="AY465" i="84"/>
  <c r="AY467" i="84"/>
  <c r="AY439" i="84"/>
  <c r="AY445" i="84"/>
  <c r="AY447" i="84"/>
  <c r="AY448" i="84"/>
  <c r="AY450" i="84"/>
  <c r="AY451" i="84"/>
  <c r="AY456" i="84"/>
  <c r="AZ477" i="84"/>
  <c r="AZ489" i="84"/>
  <c r="AY634" i="84"/>
  <c r="AY636" i="84"/>
  <c r="AZ639" i="84"/>
  <c r="AZ643" i="84"/>
  <c r="AY88" i="84"/>
  <c r="AY90" i="84"/>
  <c r="AY92" i="84"/>
  <c r="AY94" i="84"/>
  <c r="AY102" i="84"/>
  <c r="AY158" i="84"/>
  <c r="AY163" i="84"/>
  <c r="AY165" i="84"/>
  <c r="AY166" i="84"/>
  <c r="AY167" i="84"/>
  <c r="AZ249" i="84"/>
  <c r="AZ251" i="84"/>
  <c r="AZ253" i="84"/>
  <c r="AZ255" i="84"/>
  <c r="AZ257" i="84"/>
  <c r="AZ259" i="84"/>
  <c r="AZ261" i="84"/>
  <c r="AZ263" i="84"/>
  <c r="AZ265" i="84"/>
  <c r="AZ267" i="84"/>
  <c r="AZ269" i="84"/>
  <c r="AZ620" i="84"/>
  <c r="AZ628" i="84"/>
  <c r="AY677" i="84"/>
  <c r="AZ220" i="84"/>
  <c r="AY682" i="84"/>
  <c r="AZ685" i="84"/>
  <c r="AZ36" i="84"/>
  <c r="AZ68" i="84"/>
  <c r="AZ77" i="84"/>
  <c r="AZ78" i="84"/>
  <c r="AZ84" i="84"/>
  <c r="AZ85" i="84"/>
  <c r="AZ86" i="84"/>
  <c r="AZ88" i="84"/>
  <c r="AZ89" i="84"/>
  <c r="AZ90" i="84"/>
  <c r="AZ156" i="84"/>
  <c r="AZ158" i="84"/>
  <c r="AZ210" i="84"/>
  <c r="AY234" i="84"/>
  <c r="AZ237" i="84"/>
  <c r="AZ241" i="84"/>
  <c r="AZ245" i="84"/>
  <c r="AY274" i="84"/>
  <c r="AY280" i="84"/>
  <c r="AY284" i="84"/>
  <c r="AY299" i="84"/>
  <c r="AY303" i="84"/>
  <c r="AY304" i="84"/>
  <c r="AY306" i="84"/>
  <c r="AY340" i="84"/>
  <c r="AY342" i="84"/>
  <c r="AY347" i="84"/>
  <c r="AY349" i="84"/>
  <c r="AY363" i="84"/>
  <c r="AY367" i="84"/>
  <c r="AY374" i="84"/>
  <c r="AY376" i="84"/>
  <c r="AY393" i="84"/>
  <c r="AY398" i="84"/>
  <c r="AY407" i="84"/>
  <c r="AY415" i="84"/>
  <c r="AY418" i="84"/>
  <c r="AY477" i="84"/>
  <c r="AZ522" i="84"/>
  <c r="AZ573" i="84"/>
  <c r="BT589" i="84"/>
  <c r="BN589" i="84" s="1"/>
  <c r="BF579" i="84" s="1"/>
  <c r="AZ579" i="84" s="1"/>
  <c r="BT593" i="84"/>
  <c r="BN593" i="84" s="1"/>
  <c r="BF583" i="84" s="1"/>
  <c r="AZ583" i="84" s="1"/>
  <c r="AZ585" i="84"/>
  <c r="AZ587" i="84"/>
  <c r="AZ591" i="84"/>
  <c r="AZ595" i="84"/>
  <c r="AY629" i="84"/>
  <c r="AZ632" i="84"/>
  <c r="AZ634" i="84"/>
  <c r="AY644" i="84"/>
  <c r="AY646" i="84"/>
  <c r="AY648" i="84"/>
  <c r="AZ651" i="84"/>
  <c r="AZ653" i="84"/>
  <c r="AZ655" i="84"/>
  <c r="AZ659" i="84"/>
  <c r="AZ663" i="84"/>
  <c r="AZ678" i="84"/>
  <c r="AZ680" i="84"/>
  <c r="AZ730" i="84"/>
  <c r="AZ732" i="84"/>
  <c r="AZ736" i="84"/>
  <c r="AZ738" i="84"/>
  <c r="AZ740" i="84"/>
  <c r="AZ744" i="84"/>
  <c r="AY24" i="84"/>
  <c r="AY26" i="84"/>
  <c r="AY28" i="84"/>
  <c r="AY34" i="84"/>
  <c r="AZ37" i="84"/>
  <c r="AZ39" i="84"/>
  <c r="AZ41" i="84"/>
  <c r="AZ43" i="84"/>
  <c r="AY109" i="84"/>
  <c r="AY111" i="84"/>
  <c r="AY147" i="84"/>
  <c r="AY150" i="84"/>
  <c r="AY151" i="84"/>
  <c r="AY154" i="84"/>
  <c r="AY155" i="84"/>
  <c r="AY159" i="84"/>
  <c r="AY160" i="84"/>
  <c r="AY162" i="84"/>
  <c r="AZ164" i="84"/>
  <c r="AZ183" i="84"/>
  <c r="AZ199" i="84"/>
  <c r="AZ201" i="84"/>
  <c r="AZ204" i="84"/>
  <c r="AZ209" i="84"/>
  <c r="AY213" i="84"/>
  <c r="AY217" i="84"/>
  <c r="AY219" i="84"/>
  <c r="AY227" i="84"/>
  <c r="AZ242" i="84"/>
  <c r="AZ244" i="84"/>
  <c r="AY307" i="84"/>
  <c r="AY334" i="84"/>
  <c r="AY338" i="84"/>
  <c r="AY352" i="84"/>
  <c r="AY353" i="84"/>
  <c r="AY355" i="84"/>
  <c r="AY356" i="84"/>
  <c r="AY358" i="84"/>
  <c r="AY377" i="84"/>
  <c r="AY379" i="84"/>
  <c r="AY381" i="84"/>
  <c r="AY382" i="84"/>
  <c r="AY400" i="84"/>
  <c r="AY403" i="84"/>
  <c r="AY404" i="84"/>
  <c r="AZ423" i="84"/>
  <c r="AY431" i="84"/>
  <c r="AZ453" i="84"/>
  <c r="AZ460" i="84"/>
  <c r="AY476" i="84"/>
  <c r="AY587" i="84"/>
  <c r="AY590" i="84"/>
  <c r="AZ592" i="84"/>
  <c r="AZ594" i="84"/>
  <c r="AY619" i="84"/>
  <c r="AZ621" i="84"/>
  <c r="AZ625" i="84"/>
  <c r="AZ627" i="84"/>
  <c r="AZ675" i="84"/>
  <c r="AZ96" i="84"/>
  <c r="AZ99" i="84"/>
  <c r="AZ104" i="84"/>
  <c r="AZ107" i="84"/>
  <c r="AZ108" i="84"/>
  <c r="AZ137" i="84"/>
  <c r="AZ159" i="84"/>
  <c r="AY185" i="84"/>
  <c r="AY198" i="84"/>
  <c r="AY202" i="84"/>
  <c r="AY204" i="84"/>
  <c r="AZ213" i="84"/>
  <c r="AZ225" i="84"/>
  <c r="AY239" i="84"/>
  <c r="AZ285" i="84"/>
  <c r="AZ289" i="84"/>
  <c r="AZ307" i="84"/>
  <c r="AZ316" i="84"/>
  <c r="AY490" i="84"/>
  <c r="AZ498" i="84"/>
  <c r="AZ500" i="84"/>
  <c r="AZ660" i="84"/>
  <c r="AZ682" i="84"/>
  <c r="AY684" i="84"/>
  <c r="AY686" i="84"/>
  <c r="AZ745" i="84"/>
  <c r="AZ747" i="84"/>
  <c r="AZ109" i="84"/>
  <c r="AZ133" i="84"/>
  <c r="AZ136" i="84"/>
  <c r="AZ139" i="84"/>
  <c r="AZ141" i="84"/>
  <c r="AZ174" i="84"/>
  <c r="AY183" i="84"/>
  <c r="AZ226" i="84"/>
  <c r="AZ227" i="84"/>
  <c r="AZ233" i="84"/>
  <c r="AY237" i="84"/>
  <c r="AZ283" i="84"/>
  <c r="AZ287" i="84"/>
  <c r="AZ296" i="84"/>
  <c r="AZ297" i="84"/>
  <c r="AZ311" i="84"/>
  <c r="AZ313" i="84"/>
  <c r="AY491" i="84"/>
  <c r="AZ497" i="84"/>
  <c r="AY316" i="84"/>
  <c r="AY317" i="84"/>
  <c r="AY319" i="84"/>
  <c r="AY321" i="84"/>
  <c r="AY323" i="84"/>
  <c r="AZ334" i="84"/>
  <c r="AZ342" i="84"/>
  <c r="AZ356" i="84"/>
  <c r="AZ360" i="84"/>
  <c r="AZ368" i="84"/>
  <c r="AZ387" i="84"/>
  <c r="AY441" i="84"/>
  <c r="AY443" i="84"/>
  <c r="AY461" i="84"/>
  <c r="AY463" i="84"/>
  <c r="AZ476" i="84"/>
  <c r="AY501" i="84"/>
  <c r="AY508" i="84"/>
  <c r="AY510" i="84"/>
  <c r="AY512" i="84"/>
  <c r="AY514" i="84"/>
  <c r="AY516" i="84"/>
  <c r="AY518" i="84"/>
  <c r="AY520" i="84"/>
  <c r="AZ586" i="84"/>
  <c r="AZ588" i="84"/>
  <c r="AZ590" i="84"/>
  <c r="AY595" i="84"/>
  <c r="AZ597" i="84"/>
  <c r="AZ599" i="84"/>
  <c r="AZ601" i="84"/>
  <c r="AY608" i="84"/>
  <c r="AZ610" i="84"/>
  <c r="AZ612" i="84"/>
  <c r="AZ614" i="84"/>
  <c r="AZ616" i="84"/>
  <c r="AY639" i="84"/>
  <c r="AY641" i="84"/>
  <c r="AZ644" i="84"/>
  <c r="AY650" i="84"/>
  <c r="AY664" i="84"/>
  <c r="AZ667" i="84"/>
  <c r="AZ669" i="84"/>
  <c r="AZ676" i="84"/>
  <c r="AZ679" i="84"/>
  <c r="AZ728" i="84"/>
  <c r="AY732" i="84"/>
  <c r="AY740" i="84"/>
  <c r="AY746" i="84"/>
  <c r="AZ648" i="84"/>
  <c r="AY734" i="84"/>
  <c r="AY75" i="84"/>
  <c r="AY116" i="84"/>
  <c r="AY120" i="84"/>
  <c r="AY122" i="84"/>
  <c r="AY124" i="84"/>
  <c r="AY134" i="84"/>
  <c r="AY136" i="84"/>
  <c r="AY144" i="84"/>
  <c r="AY146" i="84"/>
  <c r="AZ147" i="84"/>
  <c r="AY161" i="84"/>
  <c r="AY175" i="84"/>
  <c r="AY177" i="84"/>
  <c r="AY210" i="84"/>
  <c r="AY211" i="84"/>
  <c r="AZ212" i="84"/>
  <c r="AY223" i="84"/>
  <c r="AY226" i="84"/>
  <c r="AY233" i="84"/>
  <c r="AZ238" i="84"/>
  <c r="AZ239" i="84"/>
  <c r="AZ240" i="84"/>
  <c r="AZ353" i="84"/>
  <c r="AY386" i="84"/>
  <c r="AY388" i="84"/>
  <c r="AZ13" i="84"/>
  <c r="AZ20" i="84"/>
  <c r="AZ21" i="84"/>
  <c r="AZ22" i="84"/>
  <c r="AZ24" i="84"/>
  <c r="AZ25" i="84"/>
  <c r="AZ26" i="84"/>
  <c r="AZ32" i="84"/>
  <c r="AY64" i="84"/>
  <c r="AY66" i="84"/>
  <c r="AZ69" i="84"/>
  <c r="AZ73" i="84"/>
  <c r="AZ75" i="84"/>
  <c r="AY153" i="84"/>
  <c r="AZ160" i="84"/>
  <c r="AY214" i="84"/>
  <c r="AZ217" i="84"/>
  <c r="AZ221" i="84"/>
  <c r="AY230" i="84"/>
  <c r="AY243" i="84"/>
  <c r="AY246" i="84"/>
  <c r="AY248" i="84"/>
  <c r="AY250" i="84"/>
  <c r="AY252" i="84"/>
  <c r="AY254" i="84"/>
  <c r="AY256" i="84"/>
  <c r="AY258" i="84"/>
  <c r="AY260" i="84"/>
  <c r="AY262" i="84"/>
  <c r="AY264" i="84"/>
  <c r="AY266" i="84"/>
  <c r="AY268" i="84"/>
  <c r="AY270" i="84"/>
  <c r="AY271" i="84"/>
  <c r="AY273" i="84"/>
  <c r="AZ274" i="84"/>
  <c r="AZ276" i="84"/>
  <c r="AZ278" i="84"/>
  <c r="AZ280" i="84"/>
  <c r="AZ300" i="84"/>
  <c r="AZ302" i="84"/>
  <c r="AZ304" i="84"/>
  <c r="AZ306" i="84"/>
  <c r="AY308" i="84"/>
  <c r="AY310" i="84"/>
  <c r="AY311" i="84"/>
  <c r="AY312" i="84"/>
  <c r="AY314" i="84"/>
  <c r="AZ337" i="84"/>
  <c r="AY344" i="84"/>
  <c r="AZ351" i="84"/>
  <c r="AY359" i="84"/>
  <c r="AY361" i="84"/>
  <c r="AZ363" i="84"/>
  <c r="AY372" i="84"/>
  <c r="AY373" i="84"/>
  <c r="AZ383" i="84"/>
  <c r="AY389" i="84"/>
  <c r="AY391" i="84"/>
  <c r="AY402" i="84"/>
  <c r="AY413" i="84"/>
  <c r="AY426" i="84"/>
  <c r="AZ434" i="84"/>
  <c r="AY464" i="84"/>
  <c r="AZ468" i="84"/>
  <c r="AY471" i="84"/>
  <c r="AZ473" i="84"/>
  <c r="AY481" i="84"/>
  <c r="AZ485" i="84"/>
  <c r="AY492" i="84"/>
  <c r="AZ496" i="84"/>
  <c r="BS588" i="84"/>
  <c r="AY578" i="84" s="1"/>
  <c r="BT590" i="84"/>
  <c r="BN590" i="84" s="1"/>
  <c r="BF580" i="84" s="1"/>
  <c r="AZ580" i="84" s="1"/>
  <c r="AZ589" i="84"/>
  <c r="AZ635" i="84"/>
  <c r="AZ637" i="84"/>
  <c r="AZ640" i="84"/>
  <c r="AZ642" i="84"/>
  <c r="AZ645" i="84"/>
  <c r="AZ647" i="84"/>
  <c r="AY651" i="84"/>
  <c r="AY653" i="84"/>
  <c r="AZ656" i="84"/>
  <c r="AZ658" i="84"/>
  <c r="AY726" i="84"/>
  <c r="AY729" i="84"/>
  <c r="AY731" i="84"/>
  <c r="AY735" i="84"/>
  <c r="AY737" i="84"/>
  <c r="AY739" i="84"/>
  <c r="AY741" i="84"/>
  <c r="AY743" i="84"/>
  <c r="AZ746" i="84"/>
  <c r="AY9" i="84"/>
  <c r="AY11" i="84"/>
  <c r="AZ44" i="84"/>
  <c r="AZ45" i="84"/>
  <c r="AZ46" i="84"/>
  <c r="AZ48" i="84"/>
  <c r="AZ49" i="84"/>
  <c r="AZ50" i="84"/>
  <c r="AZ52" i="84"/>
  <c r="AZ60" i="84"/>
  <c r="AZ61" i="84"/>
  <c r="AZ62" i="84"/>
  <c r="AZ64" i="84"/>
  <c r="AZ110" i="84"/>
  <c r="AZ112" i="84"/>
  <c r="AZ113" i="84"/>
  <c r="AZ114" i="84"/>
  <c r="AZ116" i="84"/>
  <c r="AZ120" i="84"/>
  <c r="AZ121" i="84"/>
  <c r="AZ122" i="84"/>
  <c r="AZ128" i="84"/>
  <c r="AZ129" i="84"/>
  <c r="AZ130" i="84"/>
  <c r="AZ132" i="84"/>
  <c r="AZ144" i="84"/>
  <c r="AZ179" i="84"/>
  <c r="AY196" i="84"/>
  <c r="AZ198" i="84"/>
  <c r="AY199" i="84"/>
  <c r="AY209" i="84"/>
  <c r="AZ211" i="84"/>
  <c r="AZ214" i="84"/>
  <c r="AZ215" i="84"/>
  <c r="AY216" i="84"/>
  <c r="AY220" i="84"/>
  <c r="AZ228" i="84"/>
  <c r="AZ234" i="84"/>
  <c r="AZ235" i="84"/>
  <c r="AY236" i="84"/>
  <c r="AY240" i="84"/>
  <c r="AY290" i="84"/>
  <c r="AY291" i="84"/>
  <c r="AY293" i="84"/>
  <c r="AY296" i="84"/>
  <c r="AY297" i="84"/>
  <c r="AZ322" i="84"/>
  <c r="AZ324" i="84"/>
  <c r="AZ326" i="84"/>
  <c r="AZ328" i="84"/>
  <c r="AY337" i="84"/>
  <c r="AZ345" i="84"/>
  <c r="AY346" i="84"/>
  <c r="AY351" i="84"/>
  <c r="AZ361" i="84"/>
  <c r="AY364" i="84"/>
  <c r="AY366" i="84"/>
  <c r="AZ376" i="84"/>
  <c r="AY378" i="84"/>
  <c r="AZ389" i="84"/>
  <c r="AY396" i="84"/>
  <c r="AZ410" i="84"/>
  <c r="AZ442" i="84"/>
  <c r="AZ455" i="84"/>
  <c r="AY586" i="84"/>
  <c r="AY600" i="84"/>
  <c r="AZ602" i="84"/>
  <c r="AZ613" i="84"/>
  <c r="AY624" i="84"/>
  <c r="AZ626" i="84"/>
  <c r="AY661" i="84"/>
  <c r="AZ664" i="84"/>
  <c r="AY666" i="84"/>
  <c r="AY668" i="84"/>
  <c r="AY671" i="84"/>
  <c r="AY673" i="84"/>
  <c r="AY678" i="84"/>
  <c r="AY681" i="84"/>
  <c r="AZ686" i="84"/>
  <c r="AY409" i="84"/>
  <c r="AY411" i="84"/>
  <c r="AZ426" i="84"/>
  <c r="AY433" i="84"/>
  <c r="AZ437" i="84"/>
  <c r="AY440" i="84"/>
  <c r="AZ450" i="84"/>
  <c r="AY453" i="84"/>
  <c r="AY459" i="84"/>
  <c r="AZ461" i="84"/>
  <c r="AZ482" i="84"/>
  <c r="AY487" i="84"/>
  <c r="AZ491" i="84"/>
  <c r="AY494" i="84"/>
  <c r="AZ503" i="84"/>
  <c r="AZ507" i="84"/>
  <c r="AZ511" i="84"/>
  <c r="AZ512" i="84"/>
  <c r="AZ513" i="84"/>
  <c r="AZ515" i="84"/>
  <c r="AZ519" i="84"/>
  <c r="AZ521" i="84"/>
  <c r="AY523" i="84"/>
  <c r="AZ570" i="84"/>
  <c r="AZ572" i="84"/>
  <c r="AZ574" i="84"/>
  <c r="BT586" i="84"/>
  <c r="BF576" i="84" s="1"/>
  <c r="AZ576" i="84" s="1"/>
  <c r="BT588" i="84"/>
  <c r="BN588" i="84" s="1"/>
  <c r="BF578" i="84" s="1"/>
  <c r="AZ578" i="84" s="1"/>
  <c r="AY585" i="84"/>
  <c r="AY589" i="84"/>
  <c r="AY593" i="84"/>
  <c r="AY594" i="84"/>
  <c r="AY599" i="84"/>
  <c r="AY613" i="84"/>
  <c r="AZ615" i="84"/>
  <c r="AZ617" i="84"/>
  <c r="AZ619" i="84"/>
  <c r="AY620" i="84"/>
  <c r="AZ622" i="84"/>
  <c r="AZ629" i="84"/>
  <c r="AY631" i="84"/>
  <c r="AY633" i="84"/>
  <c r="AY647" i="84"/>
  <c r="AZ654" i="84"/>
  <c r="AY656" i="84"/>
  <c r="AY658" i="84"/>
  <c r="AZ661" i="84"/>
  <c r="AY663" i="84"/>
  <c r="AY685" i="84"/>
  <c r="AZ733" i="84"/>
  <c r="AZ735" i="84"/>
  <c r="AZ741" i="84"/>
  <c r="AZ743" i="84"/>
  <c r="AY21" i="84"/>
  <c r="AY23" i="84"/>
  <c r="AY29" i="84"/>
  <c r="AY31" i="84"/>
  <c r="AZ34" i="84"/>
  <c r="AY36" i="84"/>
  <c r="AY40" i="84"/>
  <c r="AY42" i="84"/>
  <c r="AY137" i="84"/>
  <c r="AZ142" i="84"/>
  <c r="AY149" i="84"/>
  <c r="AY152" i="84"/>
  <c r="AZ153" i="84"/>
  <c r="AZ161" i="84"/>
  <c r="AY164" i="84"/>
  <c r="AZ166" i="84"/>
  <c r="AY171" i="84"/>
  <c r="AZ175" i="84"/>
  <c r="AY182" i="84"/>
  <c r="AZ184" i="84"/>
  <c r="AY189" i="84"/>
  <c r="AZ19" i="84"/>
  <c r="AY52" i="84"/>
  <c r="AY54" i="84"/>
  <c r="AY62" i="84"/>
  <c r="AZ67" i="84"/>
  <c r="AZ70" i="84"/>
  <c r="AZ72" i="84"/>
  <c r="AZ76" i="84"/>
  <c r="AY78" i="84"/>
  <c r="AY80" i="84"/>
  <c r="AY82" i="84"/>
  <c r="AZ92" i="84"/>
  <c r="AZ93" i="84"/>
  <c r="AZ95" i="84"/>
  <c r="AY97" i="84"/>
  <c r="AY99" i="84"/>
  <c r="AY112" i="84"/>
  <c r="AY114" i="84"/>
  <c r="AZ117" i="84"/>
  <c r="AZ119" i="84"/>
  <c r="AZ124" i="84"/>
  <c r="AZ125" i="84"/>
  <c r="AZ127" i="84"/>
  <c r="AZ148" i="84"/>
  <c r="AY157" i="84"/>
  <c r="AZ163" i="84"/>
  <c r="AZ168" i="84"/>
  <c r="AZ170" i="84"/>
  <c r="AY203" i="84"/>
  <c r="AY405" i="84"/>
  <c r="AZ16" i="84"/>
  <c r="AZ8" i="84"/>
  <c r="AZ9" i="84"/>
  <c r="AZ10" i="84"/>
  <c r="AZ12" i="84"/>
  <c r="AY14" i="84"/>
  <c r="AY16" i="84"/>
  <c r="AY18" i="84"/>
  <c r="AZ28" i="84"/>
  <c r="AZ29" i="84"/>
  <c r="AZ31" i="84"/>
  <c r="AZ40" i="84"/>
  <c r="AY48" i="84"/>
  <c r="AY50" i="84"/>
  <c r="AZ53" i="84"/>
  <c r="AZ55" i="84"/>
  <c r="AZ56" i="84"/>
  <c r="AZ59" i="84"/>
  <c r="AY72" i="84"/>
  <c r="AZ80" i="84"/>
  <c r="AY85" i="84"/>
  <c r="AY87" i="84"/>
  <c r="AZ100" i="84"/>
  <c r="AZ101" i="84"/>
  <c r="AZ102" i="84"/>
  <c r="AY104" i="84"/>
  <c r="AY106" i="84"/>
  <c r="AY117" i="84"/>
  <c r="AY119" i="84"/>
  <c r="AY125" i="84"/>
  <c r="AY127" i="84"/>
  <c r="AY129" i="84"/>
  <c r="AY131" i="84"/>
  <c r="AZ134" i="84"/>
  <c r="AZ140" i="84"/>
  <c r="AY142" i="84"/>
  <c r="AY148" i="84"/>
  <c r="AZ152" i="84"/>
  <c r="AY156" i="84"/>
  <c r="AZ157" i="84"/>
  <c r="AZ162" i="84"/>
  <c r="AY170" i="84"/>
  <c r="AZ171" i="84"/>
  <c r="AY176" i="84"/>
  <c r="AY184" i="84"/>
  <c r="AZ189" i="84"/>
  <c r="AY192" i="84"/>
  <c r="AZ196" i="84"/>
  <c r="AZ197" i="84"/>
  <c r="AZ200" i="84"/>
  <c r="AY201" i="84"/>
  <c r="AY206" i="84"/>
  <c r="AZ208" i="84"/>
  <c r="AY215" i="84"/>
  <c r="AY222" i="84"/>
  <c r="AY225" i="84"/>
  <c r="AY229" i="84"/>
  <c r="AZ231" i="84"/>
  <c r="AY232" i="84"/>
  <c r="AY235" i="84"/>
  <c r="AY242" i="84"/>
  <c r="AY282" i="84"/>
  <c r="AY286" i="84"/>
  <c r="AY287" i="84"/>
  <c r="AY289" i="84"/>
  <c r="AZ290" i="84"/>
  <c r="AZ292" i="84"/>
  <c r="AZ294" i="84"/>
  <c r="AZ317" i="84"/>
  <c r="AZ319" i="84"/>
  <c r="AY336" i="84"/>
  <c r="AY348" i="84"/>
  <c r="AZ350" i="84"/>
  <c r="AZ355" i="84"/>
  <c r="AY365" i="84"/>
  <c r="AZ373" i="84"/>
  <c r="AY380" i="84"/>
  <c r="AY395" i="84"/>
  <c r="AZ397" i="84"/>
  <c r="AY410" i="84"/>
  <c r="AZ415" i="84"/>
  <c r="AY425" i="84"/>
  <c r="AY442" i="84"/>
  <c r="AZ447" i="84"/>
  <c r="AY454" i="84"/>
  <c r="AZ456" i="84"/>
  <c r="AY479" i="84"/>
  <c r="AZ486" i="84"/>
  <c r="AZ504" i="84"/>
  <c r="AZ506" i="84"/>
  <c r="AZ571" i="84"/>
  <c r="AY649" i="84"/>
  <c r="AY665" i="84"/>
  <c r="AY687" i="84"/>
  <c r="AY727" i="84"/>
  <c r="AY730" i="84"/>
  <c r="AY194" i="84"/>
  <c r="AY197" i="84"/>
  <c r="AY200" i="84"/>
  <c r="AY221" i="84"/>
  <c r="AY224" i="84"/>
  <c r="AY228" i="84"/>
  <c r="AY241" i="84"/>
  <c r="AZ243" i="84"/>
  <c r="AY244" i="84"/>
  <c r="AY247" i="84"/>
  <c r="AY249" i="84"/>
  <c r="AY251" i="84"/>
  <c r="AY253" i="84"/>
  <c r="AY255" i="84"/>
  <c r="AY261" i="84"/>
  <c r="AY265" i="84"/>
  <c r="AY267" i="84"/>
  <c r="AY301" i="84"/>
  <c r="AZ315" i="84"/>
  <c r="AY332" i="84"/>
  <c r="AY345" i="84"/>
  <c r="AY357" i="84"/>
  <c r="AY375" i="84"/>
  <c r="AY392" i="84"/>
  <c r="AY417" i="84"/>
  <c r="AY434" i="84"/>
  <c r="AY449" i="84"/>
  <c r="AY186" i="84"/>
  <c r="AZ188" i="84"/>
  <c r="AZ191" i="84"/>
  <c r="AZ205" i="84"/>
  <c r="AY218" i="84"/>
  <c r="AZ223" i="84"/>
  <c r="AY231" i="84"/>
  <c r="AY238" i="84"/>
  <c r="AY257" i="84"/>
  <c r="AY259" i="84"/>
  <c r="AY263" i="84"/>
  <c r="AY269" i="84"/>
  <c r="AZ310" i="84"/>
  <c r="AY329" i="84"/>
  <c r="AY330" i="84"/>
  <c r="AY333" i="84"/>
  <c r="AZ364" i="84"/>
  <c r="AY384" i="84"/>
  <c r="AZ386" i="84"/>
  <c r="AZ401" i="84"/>
  <c r="AZ407" i="84"/>
  <c r="AZ439" i="84"/>
  <c r="AY470" i="84"/>
  <c r="AZ478" i="84"/>
  <c r="AY488" i="84"/>
  <c r="AZ490" i="84"/>
  <c r="AY515" i="84"/>
  <c r="AZ523" i="84"/>
  <c r="AZ524" i="84"/>
  <c r="BT591" i="84"/>
  <c r="BN591" i="84" s="1"/>
  <c r="BF581" i="84" s="1"/>
  <c r="AZ581" i="84" s="1"/>
  <c r="BT592" i="84"/>
  <c r="BN592" i="84" s="1"/>
  <c r="BF582" i="84" s="1"/>
  <c r="AZ582" i="84" s="1"/>
  <c r="AY632" i="84"/>
  <c r="AY736" i="84"/>
  <c r="AY738" i="84"/>
  <c r="L780" i="84"/>
  <c r="AB780" i="84"/>
  <c r="AR780" i="84"/>
  <c r="AY245" i="84"/>
  <c r="AZ248" i="84"/>
  <c r="AZ250" i="84"/>
  <c r="AZ252" i="84"/>
  <c r="AZ254" i="84"/>
  <c r="AZ256" i="84"/>
  <c r="AZ258" i="84"/>
  <c r="AZ260" i="84"/>
  <c r="AZ262" i="84"/>
  <c r="AZ264" i="84"/>
  <c r="AZ266" i="84"/>
  <c r="AZ268" i="84"/>
  <c r="AZ270" i="84"/>
  <c r="AZ271" i="84"/>
  <c r="AZ273" i="84"/>
  <c r="AY275" i="84"/>
  <c r="AY277" i="84"/>
  <c r="AY278" i="84"/>
  <c r="AY315" i="84"/>
  <c r="AY325" i="84"/>
  <c r="AY326" i="84"/>
  <c r="AY328" i="84"/>
  <c r="AZ329" i="84"/>
  <c r="AZ331" i="84"/>
  <c r="AZ333" i="84"/>
  <c r="AZ336" i="84"/>
  <c r="AY339" i="84"/>
  <c r="AZ341" i="84"/>
  <c r="AZ344" i="84"/>
  <c r="AZ380" i="84"/>
  <c r="AZ384" i="84"/>
  <c r="AY387" i="84"/>
  <c r="AY390" i="84"/>
  <c r="AZ392" i="84"/>
  <c r="AZ398" i="84"/>
  <c r="AY401" i="84"/>
  <c r="AZ405" i="84"/>
  <c r="AZ406" i="84"/>
  <c r="AZ409" i="84"/>
  <c r="AY412" i="84"/>
  <c r="AZ414" i="84"/>
  <c r="AZ417" i="84"/>
  <c r="AY420" i="84"/>
  <c r="AZ422" i="84"/>
  <c r="AZ425" i="84"/>
  <c r="AY428" i="84"/>
  <c r="AZ430" i="84"/>
  <c r="AZ433" i="84"/>
  <c r="AY436" i="84"/>
  <c r="AZ438" i="84"/>
  <c r="AZ446" i="84"/>
  <c r="AY457" i="84"/>
  <c r="AZ459" i="84"/>
  <c r="AY462" i="84"/>
  <c r="AZ464" i="84"/>
  <c r="AZ467" i="84"/>
  <c r="AY469" i="84"/>
  <c r="AZ470" i="84"/>
  <c r="AY473" i="84"/>
  <c r="AZ479" i="84"/>
  <c r="AY482" i="84"/>
  <c r="AZ487" i="84"/>
  <c r="AZ492" i="84"/>
  <c r="AY498" i="84"/>
  <c r="AY500" i="84"/>
  <c r="AZ502" i="84"/>
  <c r="AY503" i="84"/>
  <c r="AY505" i="84"/>
  <c r="AZ508" i="84"/>
  <c r="AZ510" i="84"/>
  <c r="AZ516" i="84"/>
  <c r="AY573" i="84"/>
  <c r="BT585" i="84"/>
  <c r="BT587" i="84"/>
  <c r="BN587" i="84" s="1"/>
  <c r="BF577" i="84" s="1"/>
  <c r="AZ577" i="84" s="1"/>
  <c r="AZ603" i="84"/>
  <c r="AY604" i="84"/>
  <c r="AZ606" i="84"/>
  <c r="AZ608" i="84"/>
  <c r="AY609" i="84"/>
  <c r="AZ611" i="84"/>
  <c r="AY616" i="84"/>
  <c r="AZ618" i="84"/>
  <c r="AZ623" i="84"/>
  <c r="AZ624" i="84"/>
  <c r="AY628" i="84"/>
  <c r="AY630" i="84"/>
  <c r="AY635" i="84"/>
  <c r="AY637" i="84"/>
  <c r="AY640" i="84"/>
  <c r="AY642" i="84"/>
  <c r="AY645" i="84"/>
  <c r="AY652" i="84"/>
  <c r="AY655" i="84"/>
  <c r="AY657" i="84"/>
  <c r="AY660" i="84"/>
  <c r="AY662" i="84"/>
  <c r="AY667" i="84"/>
  <c r="AY669" i="84"/>
  <c r="AY672" i="84"/>
  <c r="AY674" i="84"/>
  <c r="AY679" i="84"/>
  <c r="AZ683" i="84"/>
  <c r="AY733" i="84"/>
  <c r="AY742" i="84"/>
  <c r="AY745" i="84"/>
  <c r="AY572" i="84"/>
  <c r="BS587" i="84"/>
  <c r="AY577" i="84" s="1"/>
  <c r="BS592" i="84"/>
  <c r="BM582" i="84" s="1"/>
  <c r="BE582" i="84" s="1"/>
  <c r="AY582" i="84" s="1"/>
  <c r="BT594" i="84"/>
  <c r="BN594" i="84" s="1"/>
  <c r="BF584" i="84" s="1"/>
  <c r="AZ584" i="84" s="1"/>
  <c r="AZ593" i="84"/>
  <c r="AZ598" i="84"/>
  <c r="AY612" i="84"/>
  <c r="AY615" i="84"/>
  <c r="AY623" i="84"/>
  <c r="AY627" i="84"/>
  <c r="AZ630" i="84"/>
  <c r="AZ633" i="84"/>
  <c r="AZ636" i="84"/>
  <c r="AY638" i="84"/>
  <c r="AZ641" i="84"/>
  <c r="AY643" i="84"/>
  <c r="AZ646" i="84"/>
  <c r="AZ649" i="84"/>
  <c r="AZ652" i="84"/>
  <c r="AY654" i="84"/>
  <c r="AZ657" i="84"/>
  <c r="AY659" i="84"/>
  <c r="AZ662" i="84"/>
  <c r="AZ665" i="84"/>
  <c r="AZ668" i="84"/>
  <c r="AY670" i="84"/>
  <c r="AZ673" i="84"/>
  <c r="AY675" i="84"/>
  <c r="AY680" i="84"/>
  <c r="AY683" i="84"/>
  <c r="AZ687" i="84"/>
  <c r="AZ726" i="84"/>
  <c r="AY728" i="84"/>
  <c r="AZ731" i="84"/>
  <c r="AZ734" i="84"/>
  <c r="AZ737" i="84"/>
  <c r="AZ739" i="84"/>
  <c r="AZ742" i="84"/>
  <c r="AY744" i="84"/>
  <c r="AY747" i="84"/>
  <c r="AZ11" i="84"/>
  <c r="AY32" i="84"/>
  <c r="AZ35" i="84"/>
  <c r="AZ38" i="84"/>
  <c r="AY49" i="84"/>
  <c r="AY51" i="84"/>
  <c r="AY60" i="84"/>
  <c r="AZ63" i="84"/>
  <c r="AY65" i="84"/>
  <c r="AY67" i="84"/>
  <c r="AY70" i="84"/>
  <c r="AY89" i="84"/>
  <c r="AY91" i="84"/>
  <c r="AY100" i="84"/>
  <c r="AZ103" i="84"/>
  <c r="AY105" i="84"/>
  <c r="AY107" i="84"/>
  <c r="AY110" i="84"/>
  <c r="AZ115" i="84"/>
  <c r="AZ118" i="84"/>
  <c r="AY126" i="84"/>
  <c r="AZ131" i="84"/>
  <c r="AY140" i="84"/>
  <c r="AZ143" i="84"/>
  <c r="AY145" i="84"/>
  <c r="AZ149" i="84"/>
  <c r="AZ155" i="84"/>
  <c r="AY173" i="84"/>
  <c r="AZ176" i="84"/>
  <c r="AY179" i="84"/>
  <c r="AZ185" i="84"/>
  <c r="AY188" i="84"/>
  <c r="AZ193" i="84"/>
  <c r="AY208" i="84"/>
  <c r="AY294" i="84"/>
  <c r="AY489" i="84"/>
  <c r="AY139" i="84"/>
  <c r="AZ14" i="84"/>
  <c r="AZ83" i="84"/>
  <c r="AZ457" i="84"/>
  <c r="AY12" i="84"/>
  <c r="AZ15" i="84"/>
  <c r="AY17" i="84"/>
  <c r="AY19" i="84"/>
  <c r="AY22" i="84"/>
  <c r="AZ27" i="84"/>
  <c r="AZ30" i="84"/>
  <c r="AZ42" i="84"/>
  <c r="AY44" i="84"/>
  <c r="AZ47" i="84"/>
  <c r="AY53" i="84"/>
  <c r="AY55" i="84"/>
  <c r="AZ57" i="84"/>
  <c r="AZ58" i="84"/>
  <c r="AY74" i="84"/>
  <c r="AY77" i="84"/>
  <c r="AY79" i="84"/>
  <c r="AZ81" i="84"/>
  <c r="AZ82" i="84"/>
  <c r="AY84" i="84"/>
  <c r="AZ87" i="84"/>
  <c r="AY93" i="84"/>
  <c r="AY95" i="84"/>
  <c r="AZ97" i="84"/>
  <c r="AZ98" i="84"/>
  <c r="AY121" i="84"/>
  <c r="AY123" i="84"/>
  <c r="AY132" i="84"/>
  <c r="AZ135" i="84"/>
  <c r="AZ138" i="84"/>
  <c r="AZ151" i="84"/>
  <c r="AY169" i="84"/>
  <c r="AZ172" i="84"/>
  <c r="AZ178" i="84"/>
  <c r="AY181" i="84"/>
  <c r="AZ187" i="84"/>
  <c r="AY190" i="84"/>
  <c r="AZ195" i="84"/>
  <c r="BS591" i="84"/>
  <c r="AY581" i="84" s="1"/>
  <c r="AZ441" i="84"/>
  <c r="AY444" i="84"/>
  <c r="AZ449" i="84"/>
  <c r="AY452" i="84"/>
  <c r="AY455" i="84"/>
  <c r="AY458" i="84"/>
  <c r="AZ463" i="84"/>
  <c r="AY466" i="84"/>
  <c r="AZ472" i="84"/>
  <c r="AY475" i="84"/>
  <c r="AZ481" i="84"/>
  <c r="AY484" i="84"/>
  <c r="AZ493" i="84"/>
  <c r="AY496" i="84"/>
  <c r="AY499" i="84"/>
  <c r="AY502" i="84"/>
  <c r="AZ505" i="84"/>
  <c r="AY511" i="84"/>
  <c r="AY513" i="84"/>
  <c r="AY574" i="84"/>
  <c r="BS590" i="84"/>
  <c r="AY580" i="84" s="1"/>
  <c r="AY588" i="84"/>
  <c r="AY591" i="84"/>
  <c r="AY602" i="84"/>
  <c r="AY617" i="84"/>
  <c r="AY281" i="84"/>
  <c r="AZ282" i="84"/>
  <c r="AY298" i="84"/>
  <c r="AZ299" i="84"/>
  <c r="AZ301" i="84"/>
  <c r="AZ332" i="84"/>
  <c r="AZ338" i="84"/>
  <c r="AY341" i="84"/>
  <c r="AZ347" i="84"/>
  <c r="AY350" i="84"/>
  <c r="AZ357" i="84"/>
  <c r="AY360" i="84"/>
  <c r="AY368" i="84"/>
  <c r="AY383" i="84"/>
  <c r="AZ391" i="84"/>
  <c r="AY406" i="84"/>
  <c r="AZ419" i="84"/>
  <c r="AY422" i="84"/>
  <c r="AZ427" i="84"/>
  <c r="AZ435" i="84"/>
  <c r="AY438" i="84"/>
  <c r="AZ443" i="84"/>
  <c r="AY446" i="84"/>
  <c r="AZ451" i="84"/>
  <c r="AZ454" i="84"/>
  <c r="AY460" i="84"/>
  <c r="AZ465" i="84"/>
  <c r="AY468" i="84"/>
  <c r="AZ474" i="84"/>
  <c r="AY478" i="84"/>
  <c r="AZ483" i="84"/>
  <c r="AY486" i="84"/>
  <c r="AZ495" i="84"/>
  <c r="AZ501" i="84"/>
  <c r="AY506" i="84"/>
  <c r="AZ509" i="84"/>
  <c r="AY517" i="84"/>
  <c r="AZ520" i="84"/>
  <c r="AY522" i="84"/>
  <c r="AY570" i="84"/>
  <c r="BS586" i="84"/>
  <c r="BM576" i="84" s="1"/>
  <c r="BE576" i="84" s="1"/>
  <c r="AY576" i="84" s="1"/>
  <c r="BS593" i="84"/>
  <c r="BM583" i="84" s="1"/>
  <c r="BE583" i="84" s="1"/>
  <c r="AY583" i="84" s="1"/>
  <c r="AY596" i="84"/>
  <c r="AY607" i="84"/>
  <c r="AY625" i="84"/>
  <c r="AZ203" i="84"/>
  <c r="AZ207" i="84"/>
  <c r="AY272" i="84"/>
  <c r="AZ275" i="84"/>
  <c r="AZ277" i="84"/>
  <c r="AY279" i="84"/>
  <c r="AZ284" i="84"/>
  <c r="AY288" i="84"/>
  <c r="AZ291" i="84"/>
  <c r="AZ293" i="84"/>
  <c r="AY295" i="84"/>
  <c r="AY305" i="84"/>
  <c r="AZ308" i="84"/>
  <c r="AY327" i="84"/>
  <c r="AZ330" i="84"/>
  <c r="AZ365" i="84"/>
  <c r="AZ374" i="84"/>
  <c r="AZ377" i="84"/>
  <c r="AZ388" i="84"/>
  <c r="AY394" i="84"/>
  <c r="AY397" i="84"/>
  <c r="AZ402" i="84"/>
  <c r="AZ411" i="84"/>
  <c r="AY414" i="84"/>
  <c r="AY430" i="84"/>
  <c r="AY8" i="84"/>
  <c r="AY10" i="84"/>
  <c r="AY13" i="84"/>
  <c r="AY15" i="84"/>
  <c r="AZ17" i="84"/>
  <c r="AZ18" i="84"/>
  <c r="AY20" i="84"/>
  <c r="AZ23" i="84"/>
  <c r="AY25" i="84"/>
  <c r="AY27" i="84"/>
  <c r="AY30" i="84"/>
  <c r="AY33" i="84"/>
  <c r="AY35" i="84"/>
  <c r="AY38" i="84"/>
  <c r="AY41" i="84"/>
  <c r="AY43" i="84"/>
  <c r="AY46" i="84"/>
  <c r="AZ51" i="84"/>
  <c r="AZ54" i="84"/>
  <c r="AY56" i="84"/>
  <c r="AY58" i="84"/>
  <c r="AY61" i="84"/>
  <c r="AY63" i="84"/>
  <c r="AZ65" i="84"/>
  <c r="AZ66" i="84"/>
  <c r="AY68" i="84"/>
  <c r="AZ71" i="84"/>
  <c r="AZ74" i="84"/>
  <c r="AY76" i="84"/>
  <c r="AZ79" i="84"/>
  <c r="AY81" i="84"/>
  <c r="AY83" i="84"/>
  <c r="AY86" i="84"/>
  <c r="AZ91" i="84"/>
  <c r="AZ94" i="84"/>
  <c r="AY96" i="84"/>
  <c r="AY98" i="84"/>
  <c r="AY101" i="84"/>
  <c r="AY103" i="84"/>
  <c r="AZ105" i="84"/>
  <c r="AZ106" i="84"/>
  <c r="AY108" i="84"/>
  <c r="AZ111" i="84"/>
  <c r="AY113" i="84"/>
  <c r="AY115" i="84"/>
  <c r="AY118" i="84"/>
  <c r="AZ123" i="84"/>
  <c r="AZ126" i="84"/>
  <c r="AY128" i="84"/>
  <c r="AY130" i="84"/>
  <c r="AY133" i="84"/>
  <c r="AY135" i="84"/>
  <c r="AY138" i="84"/>
  <c r="AY141" i="84"/>
  <c r="AY143" i="84"/>
  <c r="AZ145" i="84"/>
  <c r="AZ146" i="84"/>
  <c r="AZ150" i="84"/>
  <c r="AZ154" i="84"/>
  <c r="AZ169" i="84"/>
  <c r="AZ173" i="84"/>
  <c r="AZ177" i="84"/>
  <c r="AZ181" i="84"/>
  <c r="AZ186" i="84"/>
  <c r="AZ190" i="84"/>
  <c r="AZ194" i="84"/>
  <c r="AZ202" i="84"/>
  <c r="AZ206" i="84"/>
  <c r="AZ247" i="84"/>
  <c r="AZ272" i="84"/>
  <c r="AY276" i="84"/>
  <c r="AZ279" i="84"/>
  <c r="AZ281" i="84"/>
  <c r="AY283" i="84"/>
  <c r="AY285" i="84"/>
  <c r="AZ286" i="84"/>
  <c r="AZ288" i="84"/>
  <c r="AY292" i="84"/>
  <c r="AZ295" i="84"/>
  <c r="AZ298" i="84"/>
  <c r="AY300" i="84"/>
  <c r="AY302" i="84"/>
  <c r="AZ303" i="84"/>
  <c r="AZ305" i="84"/>
  <c r="AY309" i="84"/>
  <c r="AZ312" i="84"/>
  <c r="AZ314" i="84"/>
  <c r="AY318" i="84"/>
  <c r="AY320" i="84"/>
  <c r="AZ321" i="84"/>
  <c r="AZ323" i="84"/>
  <c r="AY335" i="84"/>
  <c r="AZ340" i="84"/>
  <c r="AY343" i="84"/>
  <c r="AZ349" i="84"/>
  <c r="AY354" i="84"/>
  <c r="AZ359" i="84"/>
  <c r="AY362" i="84"/>
  <c r="AZ367" i="84"/>
  <c r="AY371" i="84"/>
  <c r="AZ379" i="84"/>
  <c r="AZ382" i="84"/>
  <c r="AY385" i="84"/>
  <c r="AZ393" i="84"/>
  <c r="AZ396" i="84"/>
  <c r="AY399" i="84"/>
  <c r="AZ404" i="84"/>
  <c r="AY408" i="84"/>
  <c r="AZ413" i="84"/>
  <c r="AY416" i="84"/>
  <c r="AZ421" i="84"/>
  <c r="AY424" i="84"/>
  <c r="AZ429" i="84"/>
  <c r="AY432" i="84"/>
  <c r="AZ309" i="84"/>
  <c r="AY313" i="84"/>
  <c r="AZ318" i="84"/>
  <c r="AZ320" i="84"/>
  <c r="AY322" i="84"/>
  <c r="AY324" i="84"/>
  <c r="AZ325" i="84"/>
  <c r="AZ327" i="84"/>
  <c r="AY331" i="84"/>
  <c r="AZ335" i="84"/>
  <c r="AZ339" i="84"/>
  <c r="AZ343" i="84"/>
  <c r="AZ348" i="84"/>
  <c r="AZ354" i="84"/>
  <c r="AZ358" i="84"/>
  <c r="AZ362" i="84"/>
  <c r="AZ366" i="84"/>
  <c r="AZ371" i="84"/>
  <c r="AZ375" i="84"/>
  <c r="AZ381" i="84"/>
  <c r="AZ385" i="84"/>
  <c r="AZ390" i="84"/>
  <c r="AZ394" i="84"/>
  <c r="AZ399" i="84"/>
  <c r="AZ403" i="84"/>
  <c r="AZ408" i="84"/>
  <c r="AZ412" i="84"/>
  <c r="AZ416" i="84"/>
  <c r="AZ420" i="84"/>
  <c r="AZ424" i="84"/>
  <c r="AZ428" i="84"/>
  <c r="AZ432" i="84"/>
  <c r="AZ436" i="84"/>
  <c r="AZ440" i="84"/>
  <c r="AZ444" i="84"/>
  <c r="AZ448" i="84"/>
  <c r="AZ452" i="84"/>
  <c r="AZ458" i="84"/>
  <c r="AZ462" i="84"/>
  <c r="AZ466" i="84"/>
  <c r="AZ471" i="84"/>
  <c r="AZ475" i="84"/>
  <c r="AZ480" i="84"/>
  <c r="AZ484" i="84"/>
  <c r="AZ488" i="84"/>
  <c r="AZ494" i="84"/>
  <c r="AZ499" i="84"/>
  <c r="AY504" i="84"/>
  <c r="AY507" i="84"/>
  <c r="AY509" i="84"/>
  <c r="AZ514" i="84"/>
  <c r="AZ517" i="84"/>
  <c r="AZ518" i="84"/>
  <c r="AY519" i="84"/>
  <c r="AY521" i="84"/>
  <c r="AY524" i="84"/>
  <c r="AY571" i="84"/>
  <c r="BD780" i="84" s="1"/>
  <c r="BS585" i="84"/>
  <c r="BS589" i="84"/>
  <c r="AY579" i="84" s="1"/>
  <c r="BS594" i="84"/>
  <c r="BM584" i="84" s="1"/>
  <c r="BE584" i="84" s="1"/>
  <c r="AY584" i="84" s="1"/>
  <c r="AY598" i="84"/>
  <c r="AY605" i="84"/>
  <c r="AY611" i="84"/>
  <c r="AY621" i="84"/>
  <c r="AY592" i="84"/>
  <c r="AY597" i="84"/>
  <c r="AY601" i="84"/>
  <c r="AY606" i="84"/>
  <c r="AY610" i="84"/>
  <c r="AY614" i="84"/>
  <c r="AY618" i="84"/>
  <c r="AY622" i="84"/>
  <c r="AY626" i="84"/>
  <c r="S780" i="84"/>
  <c r="AI780" i="84"/>
  <c r="K780" i="84"/>
  <c r="AA780" i="84"/>
  <c r="AQ780" i="84"/>
  <c r="T780" i="84"/>
  <c r="AJ780" i="84"/>
  <c r="BA780" i="84"/>
  <c r="BB780" i="84"/>
  <c r="BC780" i="84"/>
  <c r="BS790" i="84" l="1"/>
  <c r="BT790" i="84"/>
  <c r="BM780" i="84"/>
  <c r="BN585" i="84"/>
  <c r="BN790" i="84"/>
  <c r="V458" i="58"/>
  <c r="W342" i="58"/>
  <c r="V576" i="58"/>
  <c r="K261" i="58"/>
  <c r="AM343" i="58"/>
  <c r="K273" i="58"/>
  <c r="K357" i="58"/>
  <c r="AD458" i="58"/>
  <c r="H525" i="58"/>
  <c r="AI459" i="58"/>
  <c r="M333" i="58"/>
  <c r="H273" i="58"/>
  <c r="K417" i="58"/>
  <c r="W506" i="58"/>
  <c r="AL343" i="58"/>
  <c r="H249" i="58"/>
  <c r="AK571" i="58"/>
  <c r="P394" i="58"/>
  <c r="P403" i="58" s="1"/>
  <c r="H213" i="58"/>
  <c r="Q333" i="58"/>
  <c r="S333" i="58"/>
  <c r="K117" i="58"/>
  <c r="K139" i="58"/>
  <c r="M584" i="58"/>
  <c r="P454" i="58"/>
  <c r="P463" i="58" s="1"/>
  <c r="Z399" i="58"/>
  <c r="W267" i="58"/>
  <c r="H297" i="58"/>
  <c r="K379" i="58"/>
  <c r="S457" i="58"/>
  <c r="S458" i="58" s="1"/>
  <c r="H400" i="58"/>
  <c r="J460" i="58"/>
  <c r="AL459" i="58"/>
  <c r="H345" i="58"/>
  <c r="H91" i="58"/>
  <c r="AI457" i="58"/>
  <c r="AI458" i="58" s="1"/>
  <c r="AB399" i="58"/>
  <c r="AB460" i="58"/>
  <c r="AB580" i="58" s="1"/>
  <c r="W224" i="58"/>
  <c r="H477" i="58"/>
  <c r="AK394" i="58"/>
  <c r="AK393" i="58" s="1"/>
  <c r="AK456" i="58"/>
  <c r="AC398" i="58"/>
  <c r="AC456" i="58"/>
  <c r="AC454" i="58" s="1"/>
  <c r="AC453" i="58" s="1"/>
  <c r="K321" i="58"/>
  <c r="W182" i="58"/>
  <c r="H93" i="58"/>
  <c r="W308" i="58"/>
  <c r="K345" i="58"/>
  <c r="L575" i="58"/>
  <c r="K575" i="58" s="1"/>
  <c r="L454" i="58"/>
  <c r="AE571" i="58"/>
  <c r="P580" i="58"/>
  <c r="K285" i="58"/>
  <c r="H261" i="58"/>
  <c r="W68" i="58"/>
  <c r="AF394" i="58"/>
  <c r="AF393" i="58" s="1"/>
  <c r="AF456" i="58"/>
  <c r="AF454" i="58" s="1"/>
  <c r="H357" i="58"/>
  <c r="L398" i="58"/>
  <c r="K398" i="58" s="1"/>
  <c r="L457" i="58"/>
  <c r="K457" i="58" s="1"/>
  <c r="V460" i="58"/>
  <c r="V580" i="58" s="1"/>
  <c r="V579" i="58" s="1"/>
  <c r="I581" i="58"/>
  <c r="I584" i="58" s="1"/>
  <c r="I459" i="58"/>
  <c r="W92" i="58"/>
  <c r="AK399" i="58"/>
  <c r="Q584" i="58"/>
  <c r="K339" i="58"/>
  <c r="AG404" i="58"/>
  <c r="AG581" i="58"/>
  <c r="AG584" i="58" s="1"/>
  <c r="AL584" i="58"/>
  <c r="H339" i="58"/>
  <c r="AD451" i="58"/>
  <c r="W296" i="58"/>
  <c r="K271" i="58"/>
  <c r="K381" i="58"/>
  <c r="K247" i="58"/>
  <c r="AC333" i="58"/>
  <c r="W183" i="58"/>
  <c r="H57" i="58"/>
  <c r="W422" i="58"/>
  <c r="W255" i="58"/>
  <c r="M394" i="58"/>
  <c r="M393" i="58" s="1"/>
  <c r="K367" i="58"/>
  <c r="O355" i="58"/>
  <c r="W207" i="58"/>
  <c r="K151" i="58"/>
  <c r="K369" i="58"/>
  <c r="H201" i="58"/>
  <c r="K43" i="58"/>
  <c r="W22" i="58"/>
  <c r="W147" i="58"/>
  <c r="K355" i="58"/>
  <c r="M578" i="58"/>
  <c r="W380" i="58"/>
  <c r="AD578" i="58"/>
  <c r="W262" i="58"/>
  <c r="W38" i="58"/>
  <c r="W20" i="58"/>
  <c r="H309" i="58"/>
  <c r="W202" i="58"/>
  <c r="W106" i="58"/>
  <c r="R454" i="58"/>
  <c r="R453" i="58" s="1"/>
  <c r="K225" i="58"/>
  <c r="K33" i="58"/>
  <c r="R394" i="58"/>
  <c r="R403" i="58" s="1"/>
  <c r="W327" i="58"/>
  <c r="O9" i="58"/>
  <c r="W9" i="58" s="1"/>
  <c r="O187" i="58"/>
  <c r="W315" i="58"/>
  <c r="O175" i="58"/>
  <c r="K91" i="58"/>
  <c r="W111" i="58"/>
  <c r="H177" i="58"/>
  <c r="H117" i="58"/>
  <c r="K213" i="58"/>
  <c r="V394" i="58"/>
  <c r="V403" i="58" s="1"/>
  <c r="K535" i="58"/>
  <c r="W86" i="58"/>
  <c r="W51" i="58"/>
  <c r="W110" i="58"/>
  <c r="P441" i="58"/>
  <c r="O441" i="58" s="1"/>
  <c r="P404" i="58"/>
  <c r="O427" i="58"/>
  <c r="W272" i="58"/>
  <c r="O93" i="58"/>
  <c r="O57" i="58"/>
  <c r="W32" i="58"/>
  <c r="V399" i="58"/>
  <c r="K307" i="58"/>
  <c r="O91" i="58"/>
  <c r="K249" i="58"/>
  <c r="O247" i="58"/>
  <c r="O163" i="58"/>
  <c r="K295" i="58"/>
  <c r="H225" i="58"/>
  <c r="W254" i="58"/>
  <c r="W63" i="58"/>
  <c r="W26" i="58"/>
  <c r="H487" i="58"/>
  <c r="H295" i="58"/>
  <c r="W188" i="58"/>
  <c r="W116" i="58"/>
  <c r="W231" i="58"/>
  <c r="W171" i="58"/>
  <c r="W27" i="58"/>
  <c r="W39" i="58"/>
  <c r="H566" i="58"/>
  <c r="W542" i="58"/>
  <c r="W445" i="58"/>
  <c r="W243" i="58"/>
  <c r="O235" i="58"/>
  <c r="O213" i="58"/>
  <c r="W158" i="58"/>
  <c r="H153" i="58"/>
  <c r="W87" i="58"/>
  <c r="W526" i="58"/>
  <c r="L394" i="58"/>
  <c r="L393" i="58" s="1"/>
  <c r="AI333" i="58"/>
  <c r="K81" i="58"/>
  <c r="K395" i="58"/>
  <c r="K237" i="58"/>
  <c r="W128" i="58"/>
  <c r="W56" i="58"/>
  <c r="W104" i="58"/>
  <c r="W164" i="58"/>
  <c r="W82" i="58"/>
  <c r="U333" i="58"/>
  <c r="K427" i="58"/>
  <c r="H247" i="58"/>
  <c r="K175" i="58"/>
  <c r="H271" i="58"/>
  <c r="K489" i="58"/>
  <c r="H105" i="58"/>
  <c r="W34" i="58"/>
  <c r="W230" i="58"/>
  <c r="W166" i="58"/>
  <c r="W146" i="58"/>
  <c r="W178" i="58"/>
  <c r="O165" i="58"/>
  <c r="W165" i="58" s="1"/>
  <c r="W135" i="58"/>
  <c r="W99" i="58"/>
  <c r="W284" i="58"/>
  <c r="W326" i="58"/>
  <c r="W274" i="58"/>
  <c r="W238" i="58"/>
  <c r="K187" i="58"/>
  <c r="H344" i="58"/>
  <c r="I464" i="58"/>
  <c r="K331" i="58"/>
  <c r="O177" i="58"/>
  <c r="W242" i="58"/>
  <c r="W332" i="58"/>
  <c r="W500" i="58"/>
  <c r="H33" i="58"/>
  <c r="W368" i="58"/>
  <c r="W482" i="58"/>
  <c r="O391" i="58"/>
  <c r="W392" i="58"/>
  <c r="W236" i="58"/>
  <c r="H21" i="58"/>
  <c r="H367" i="58"/>
  <c r="K211" i="58"/>
  <c r="H547" i="58"/>
  <c r="O117" i="58"/>
  <c r="K401" i="58"/>
  <c r="W488" i="58"/>
  <c r="W266" i="58"/>
  <c r="W190" i="58"/>
  <c r="O67" i="58"/>
  <c r="O321" i="58"/>
  <c r="Q454" i="58"/>
  <c r="Q463" i="58" s="1"/>
  <c r="W170" i="58"/>
  <c r="W248" i="58"/>
  <c r="H457" i="58"/>
  <c r="I577" i="58"/>
  <c r="H577" i="58" s="1"/>
  <c r="H31" i="58"/>
  <c r="O211" i="58"/>
  <c r="H187" i="58"/>
  <c r="H103" i="58"/>
  <c r="H331" i="58"/>
  <c r="W279" i="58"/>
  <c r="O295" i="58"/>
  <c r="W250" i="58"/>
  <c r="H163" i="58"/>
  <c r="H139" i="58"/>
  <c r="W50" i="58"/>
  <c r="K446" i="58"/>
  <c r="K455" i="58"/>
  <c r="H223" i="58"/>
  <c r="K31" i="58"/>
  <c r="AK461" i="58"/>
  <c r="AK459" i="58" s="1"/>
  <c r="O249" i="58"/>
  <c r="W444" i="58"/>
  <c r="H397" i="58"/>
  <c r="H355" i="58"/>
  <c r="AD343" i="58"/>
  <c r="X399" i="58"/>
  <c r="W356" i="58"/>
  <c r="K19" i="58"/>
  <c r="O417" i="58"/>
  <c r="W346" i="58"/>
  <c r="H141" i="58"/>
  <c r="W536" i="58"/>
  <c r="H391" i="58"/>
  <c r="W320" i="58"/>
  <c r="W290" i="58"/>
  <c r="I398" i="58"/>
  <c r="H379" i="58"/>
  <c r="H283" i="58"/>
  <c r="H189" i="58"/>
  <c r="W94" i="58"/>
  <c r="W14" i="58"/>
  <c r="W214" i="58"/>
  <c r="O81" i="58"/>
  <c r="H55" i="58"/>
  <c r="O33" i="58"/>
  <c r="O21" i="58"/>
  <c r="W10" i="58"/>
  <c r="H501" i="58"/>
  <c r="AC394" i="58"/>
  <c r="AC393" i="58" s="1"/>
  <c r="T451" i="58"/>
  <c r="W310" i="58"/>
  <c r="H115" i="58"/>
  <c r="W428" i="58"/>
  <c r="W314" i="58"/>
  <c r="W260" i="58"/>
  <c r="W219" i="58"/>
  <c r="W134" i="58"/>
  <c r="W44" i="58"/>
  <c r="W278" i="58"/>
  <c r="W140" i="58"/>
  <c r="W122" i="58"/>
  <c r="W62" i="58"/>
  <c r="W15" i="58"/>
  <c r="W570" i="58"/>
  <c r="W548" i="58"/>
  <c r="W452" i="58"/>
  <c r="W374" i="58"/>
  <c r="W370" i="58"/>
  <c r="O225" i="58"/>
  <c r="W200" i="58"/>
  <c r="O151" i="58"/>
  <c r="O129" i="58"/>
  <c r="L451" i="58"/>
  <c r="K451" i="58" s="1"/>
  <c r="W418" i="58"/>
  <c r="K201" i="58"/>
  <c r="H199" i="58"/>
  <c r="O127" i="58"/>
  <c r="O103" i="58"/>
  <c r="K57" i="58"/>
  <c r="O43" i="58"/>
  <c r="H511" i="58"/>
  <c r="J343" i="58"/>
  <c r="W118" i="58"/>
  <c r="Q576" i="58"/>
  <c r="Q574" i="58" s="1"/>
  <c r="AA455" i="58"/>
  <c r="AA454" i="58" s="1"/>
  <c r="W302" i="58"/>
  <c r="W291" i="58"/>
  <c r="W142" i="58"/>
  <c r="W98" i="58"/>
  <c r="H259" i="58"/>
  <c r="K487" i="58"/>
  <c r="M464" i="58"/>
  <c r="W195" i="58"/>
  <c r="V577" i="58"/>
  <c r="K547" i="58"/>
  <c r="W512" i="58"/>
  <c r="Q398" i="58"/>
  <c r="H321" i="58"/>
  <c r="W530" i="58"/>
  <c r="K511" i="58"/>
  <c r="AK451" i="58"/>
  <c r="AJ404" i="58"/>
  <c r="AG399" i="58"/>
  <c r="Y399" i="58"/>
  <c r="W152" i="58"/>
  <c r="O141" i="58"/>
  <c r="W130" i="58"/>
  <c r="W502" i="58"/>
  <c r="O345" i="58"/>
  <c r="Y461" i="58"/>
  <c r="Y464" i="58" s="1"/>
  <c r="AD455" i="58"/>
  <c r="AD454" i="58" s="1"/>
  <c r="L441" i="58"/>
  <c r="K441" i="58" s="1"/>
  <c r="W350" i="58"/>
  <c r="W206" i="58"/>
  <c r="W194" i="58"/>
  <c r="AC461" i="58"/>
  <c r="AC459" i="58" s="1"/>
  <c r="AC404" i="58"/>
  <c r="W212" i="58"/>
  <c r="K105" i="58"/>
  <c r="AC451" i="58"/>
  <c r="AC441" i="58"/>
  <c r="O566" i="58"/>
  <c r="O447" i="58"/>
  <c r="S451" i="58"/>
  <c r="O357" i="58"/>
  <c r="O273" i="58"/>
  <c r="V333" i="58"/>
  <c r="K319" i="58"/>
  <c r="W335" i="58"/>
  <c r="W218" i="58"/>
  <c r="K199" i="58"/>
  <c r="W337" i="58"/>
  <c r="Q394" i="58"/>
  <c r="Q403" i="58" s="1"/>
  <c r="W494" i="58"/>
  <c r="L462" i="58"/>
  <c r="L464" i="58" s="1"/>
  <c r="K402" i="58"/>
  <c r="W159" i="58"/>
  <c r="AL455" i="58"/>
  <c r="AL394" i="58"/>
  <c r="K334" i="58"/>
  <c r="L333" i="58"/>
  <c r="W303" i="58"/>
  <c r="W572" i="58"/>
  <c r="O535" i="58"/>
  <c r="O477" i="58"/>
  <c r="H381" i="58"/>
  <c r="H338" i="58"/>
  <c r="O319" i="58"/>
  <c r="J451" i="58"/>
  <c r="AF404" i="58"/>
  <c r="AE458" i="58"/>
  <c r="O442" i="58"/>
  <c r="O367" i="58"/>
  <c r="W358" i="58"/>
  <c r="O271" i="58"/>
  <c r="W226" i="58"/>
  <c r="O19" i="58"/>
  <c r="M404" i="58"/>
  <c r="K404" i="58" s="1"/>
  <c r="W382" i="58"/>
  <c r="L343" i="58"/>
  <c r="K343" i="58" s="1"/>
  <c r="W538" i="58"/>
  <c r="W478" i="58"/>
  <c r="AM458" i="58"/>
  <c r="O379" i="58"/>
  <c r="M399" i="58"/>
  <c r="W340" i="58"/>
  <c r="W322" i="58"/>
  <c r="O153" i="58"/>
  <c r="W386" i="58"/>
  <c r="H489" i="58"/>
  <c r="W123" i="58"/>
  <c r="AG451" i="58"/>
  <c r="AG441" i="58"/>
  <c r="Y441" i="58"/>
  <c r="Y451" i="58"/>
  <c r="H417" i="58"/>
  <c r="AI398" i="58"/>
  <c r="R343" i="58"/>
  <c r="R333" i="58"/>
  <c r="N441" i="58"/>
  <c r="N451" i="58"/>
  <c r="M561" i="58"/>
  <c r="M571" i="58"/>
  <c r="H395" i="58"/>
  <c r="I455" i="58"/>
  <c r="I575" i="58" s="1"/>
  <c r="I394" i="58"/>
  <c r="T399" i="58"/>
  <c r="Q577" i="58"/>
  <c r="J398" i="58"/>
  <c r="J454" i="58"/>
  <c r="H396" i="58"/>
  <c r="J394" i="58"/>
  <c r="AE441" i="58"/>
  <c r="AE451" i="58"/>
  <c r="J461" i="58"/>
  <c r="J404" i="58"/>
  <c r="H404" i="58" s="1"/>
  <c r="H401" i="58"/>
  <c r="AI575" i="58"/>
  <c r="AI574" i="58" s="1"/>
  <c r="AI454" i="58"/>
  <c r="S575" i="58"/>
  <c r="S574" i="58" s="1"/>
  <c r="S454" i="58"/>
  <c r="Y343" i="58"/>
  <c r="Y333" i="58"/>
  <c r="N575" i="58"/>
  <c r="O307" i="58"/>
  <c r="AD399" i="58"/>
  <c r="Z398" i="58"/>
  <c r="AA393" i="58"/>
  <c r="AA403" i="58"/>
  <c r="AD464" i="58"/>
  <c r="AD581" i="58"/>
  <c r="AD584" i="58" s="1"/>
  <c r="AH580" i="58"/>
  <c r="W568" i="58"/>
  <c r="O446" i="58"/>
  <c r="AJ581" i="58"/>
  <c r="AJ584" i="58" s="1"/>
  <c r="AJ464" i="58"/>
  <c r="AA458" i="58"/>
  <c r="AA576" i="58"/>
  <c r="AA578" i="58" s="1"/>
  <c r="I458" i="58"/>
  <c r="I576" i="58"/>
  <c r="AK580" i="58"/>
  <c r="AC580" i="58"/>
  <c r="O339" i="58"/>
  <c r="M458" i="58"/>
  <c r="M454" i="58"/>
  <c r="AH343" i="58"/>
  <c r="AH333" i="58"/>
  <c r="W298" i="58"/>
  <c r="AG403" i="58"/>
  <c r="AG393" i="58"/>
  <c r="AJ399" i="58"/>
  <c r="AE333" i="58"/>
  <c r="AE343" i="58"/>
  <c r="I343" i="58"/>
  <c r="H334" i="58"/>
  <c r="I333" i="58"/>
  <c r="H333" i="58" s="1"/>
  <c r="X398" i="58"/>
  <c r="X394" i="58"/>
  <c r="Q458" i="58"/>
  <c r="I441" i="58"/>
  <c r="H441" i="58" s="1"/>
  <c r="H442" i="58"/>
  <c r="I451" i="58"/>
  <c r="H19" i="58"/>
  <c r="V582" i="58"/>
  <c r="V584" i="58" s="1"/>
  <c r="V464" i="58"/>
  <c r="Z581" i="58"/>
  <c r="Z584" i="58" s="1"/>
  <c r="Z464" i="58"/>
  <c r="X580" i="58"/>
  <c r="X459" i="58"/>
  <c r="R580" i="58"/>
  <c r="O525" i="58"/>
  <c r="W490" i="58"/>
  <c r="O344" i="58"/>
  <c r="AA571" i="58"/>
  <c r="AA561" i="58"/>
  <c r="AA399" i="58"/>
  <c r="W362" i="58"/>
  <c r="U576" i="58"/>
  <c r="U578" i="58" s="1"/>
  <c r="U458" i="58"/>
  <c r="T333" i="58"/>
  <c r="T343" i="58"/>
  <c r="AK575" i="58"/>
  <c r="O397" i="58"/>
  <c r="S398" i="58"/>
  <c r="O501" i="58"/>
  <c r="AG463" i="58"/>
  <c r="AG453" i="58"/>
  <c r="T581" i="58"/>
  <c r="T584" i="58" s="1"/>
  <c r="T464" i="58"/>
  <c r="J582" i="58"/>
  <c r="H582" i="58" s="1"/>
  <c r="H462" i="58"/>
  <c r="AB581" i="58"/>
  <c r="AB584" i="58" s="1"/>
  <c r="AB464" i="58"/>
  <c r="AF398" i="58"/>
  <c r="U575" i="58"/>
  <c r="U454" i="58"/>
  <c r="P582" i="58"/>
  <c r="O462" i="58"/>
  <c r="K344" i="58"/>
  <c r="AF343" i="58"/>
  <c r="AF333" i="58"/>
  <c r="P343" i="58"/>
  <c r="O334" i="58"/>
  <c r="P333" i="58"/>
  <c r="AI451" i="58"/>
  <c r="AF581" i="58"/>
  <c r="AF584" i="58" s="1"/>
  <c r="AF464" i="58"/>
  <c r="AF459" i="58"/>
  <c r="O223" i="58"/>
  <c r="O55" i="58"/>
  <c r="W46" i="58"/>
  <c r="O31" i="58"/>
  <c r="Z394" i="58"/>
  <c r="Z455" i="58"/>
  <c r="O259" i="58"/>
  <c r="I571" i="58"/>
  <c r="I561" i="58"/>
  <c r="O381" i="58"/>
  <c r="U580" i="58"/>
  <c r="U459" i="58"/>
  <c r="AJ394" i="58"/>
  <c r="AJ398" i="58"/>
  <c r="M574" i="58"/>
  <c r="M573" i="58" s="1"/>
  <c r="S581" i="58"/>
  <c r="S584" i="58" s="1"/>
  <c r="S464" i="58"/>
  <c r="AL579" i="58"/>
  <c r="W565" i="58"/>
  <c r="O499" i="58"/>
  <c r="O489" i="58"/>
  <c r="T455" i="58"/>
  <c r="O455" i="58" s="1"/>
  <c r="T394" i="58"/>
  <c r="AB343" i="58"/>
  <c r="AB333" i="58"/>
  <c r="P581" i="58"/>
  <c r="P464" i="58"/>
  <c r="J575" i="58"/>
  <c r="O395" i="58"/>
  <c r="W341" i="58"/>
  <c r="W336" i="58"/>
  <c r="N343" i="58"/>
  <c r="N333" i="58"/>
  <c r="W58" i="58"/>
  <c r="U581" i="58"/>
  <c r="U584" i="58" s="1"/>
  <c r="U464" i="58"/>
  <c r="AF575" i="58"/>
  <c r="R461" i="58"/>
  <c r="R404" i="58"/>
  <c r="O199" i="58"/>
  <c r="X464" i="58"/>
  <c r="X581" i="58"/>
  <c r="X584" i="58" s="1"/>
  <c r="AM575" i="58"/>
  <c r="AM574" i="58" s="1"/>
  <c r="AM454" i="58"/>
  <c r="O369" i="58"/>
  <c r="AK398" i="58"/>
  <c r="Y398" i="58"/>
  <c r="Y394" i="58"/>
  <c r="Y575" i="58"/>
  <c r="Y454" i="58"/>
  <c r="AH403" i="58"/>
  <c r="AH393" i="58"/>
  <c r="H447" i="58"/>
  <c r="O487" i="58"/>
  <c r="K338" i="58"/>
  <c r="X343" i="58"/>
  <c r="X333" i="58"/>
  <c r="O309" i="58"/>
  <c r="W567" i="58"/>
  <c r="AE580" i="58"/>
  <c r="AE459" i="58"/>
  <c r="AH576" i="58"/>
  <c r="AH578" i="58" s="1"/>
  <c r="AH458" i="58"/>
  <c r="P575" i="58"/>
  <c r="O283" i="58"/>
  <c r="W154" i="58"/>
  <c r="I580" i="58"/>
  <c r="N399" i="58"/>
  <c r="AH404" i="58"/>
  <c r="AH461" i="58"/>
  <c r="AH459" i="58" s="1"/>
  <c r="AH399" i="58"/>
  <c r="AI393" i="58"/>
  <c r="AI403" i="58"/>
  <c r="S393" i="58"/>
  <c r="S403" i="58"/>
  <c r="AG343" i="58"/>
  <c r="AG333" i="58"/>
  <c r="H127" i="58"/>
  <c r="O547" i="58"/>
  <c r="O401" i="58"/>
  <c r="AM393" i="58"/>
  <c r="AM403" i="58"/>
  <c r="J399" i="58"/>
  <c r="H399" i="58" s="1"/>
  <c r="AG576" i="58"/>
  <c r="AG458" i="58"/>
  <c r="T398" i="58"/>
  <c r="O338" i="58"/>
  <c r="Z333" i="58"/>
  <c r="Z343" i="58"/>
  <c r="O331" i="58"/>
  <c r="K153" i="58"/>
  <c r="O115" i="58"/>
  <c r="AC561" i="58"/>
  <c r="AC571" i="58"/>
  <c r="AE581" i="58"/>
  <c r="AE584" i="58" s="1"/>
  <c r="AE464" i="58"/>
  <c r="AB398" i="58"/>
  <c r="AB394" i="58"/>
  <c r="L581" i="58"/>
  <c r="K461" i="58"/>
  <c r="Z580" i="58"/>
  <c r="Z459" i="58"/>
  <c r="Q580" i="58"/>
  <c r="Q579" i="58" s="1"/>
  <c r="Q459" i="58"/>
  <c r="U403" i="58"/>
  <c r="U393" i="58"/>
  <c r="R399" i="58"/>
  <c r="AH454" i="58"/>
  <c r="AH575" i="58"/>
  <c r="AM461" i="58"/>
  <c r="AM404" i="58"/>
  <c r="AG580" i="58"/>
  <c r="AG459" i="58"/>
  <c r="Y580" i="58"/>
  <c r="O400" i="58"/>
  <c r="P399" i="58"/>
  <c r="O285" i="58"/>
  <c r="O261" i="58"/>
  <c r="O139" i="58"/>
  <c r="O45" i="58"/>
  <c r="O537" i="58"/>
  <c r="W537" i="58" s="1"/>
  <c r="AI581" i="58"/>
  <c r="AI464" i="58"/>
  <c r="AL576" i="58"/>
  <c r="AL578" i="58" s="1"/>
  <c r="AL458" i="58"/>
  <c r="R576" i="58"/>
  <c r="R578" i="58" s="1"/>
  <c r="R458" i="58"/>
  <c r="AE394" i="58"/>
  <c r="AE455" i="58"/>
  <c r="K259" i="58"/>
  <c r="O201" i="58"/>
  <c r="O189" i="58"/>
  <c r="K400" i="58"/>
  <c r="L399" i="58"/>
  <c r="N398" i="58"/>
  <c r="M580" i="58"/>
  <c r="M579" i="58" s="1"/>
  <c r="M459" i="58"/>
  <c r="AK343" i="58"/>
  <c r="AK333" i="58"/>
  <c r="O396" i="58"/>
  <c r="P398" i="58"/>
  <c r="AD403" i="58"/>
  <c r="AD393" i="58"/>
  <c r="N394" i="58"/>
  <c r="O297" i="58"/>
  <c r="W286" i="58"/>
  <c r="O237" i="58"/>
  <c r="O105" i="58"/>
  <c r="O511" i="58"/>
  <c r="N464" i="58"/>
  <c r="N581" i="58"/>
  <c r="N584" i="58" s="1"/>
  <c r="S580" i="58"/>
  <c r="S459" i="58"/>
  <c r="K456" i="58"/>
  <c r="AJ333" i="58"/>
  <c r="AJ343" i="58"/>
  <c r="V454" i="58"/>
  <c r="V575" i="58"/>
  <c r="AE578" i="58"/>
  <c r="AM578" i="58"/>
  <c r="AB571" i="58"/>
  <c r="AB561" i="58"/>
  <c r="P571" i="58"/>
  <c r="P561" i="58"/>
  <c r="O562" i="58"/>
  <c r="AM571" i="58"/>
  <c r="AM561" i="58"/>
  <c r="K566" i="58"/>
  <c r="Y561" i="58"/>
  <c r="Y571" i="58"/>
  <c r="AF571" i="58"/>
  <c r="AF561" i="58"/>
  <c r="T561" i="58"/>
  <c r="T571" i="58"/>
  <c r="L571" i="58"/>
  <c r="L561" i="58"/>
  <c r="K562" i="58"/>
  <c r="W564" i="58"/>
  <c r="S571" i="58"/>
  <c r="S561" i="58"/>
  <c r="X561" i="58"/>
  <c r="X571" i="58"/>
  <c r="K576" i="58"/>
  <c r="AI571" i="58"/>
  <c r="AI561" i="58"/>
  <c r="J571" i="58"/>
  <c r="J561" i="58"/>
  <c r="H562" i="58"/>
  <c r="BH780" i="84" l="1"/>
  <c r="BG780" i="84"/>
  <c r="V574" i="58"/>
  <c r="V573" i="58" s="1"/>
  <c r="L458" i="58"/>
  <c r="K458" i="58" s="1"/>
  <c r="V578" i="58"/>
  <c r="W115" i="58"/>
  <c r="W163" i="58"/>
  <c r="L574" i="58"/>
  <c r="K574" i="58" s="1"/>
  <c r="W501" i="58"/>
  <c r="W177" i="58"/>
  <c r="W261" i="58"/>
  <c r="W117" i="58"/>
  <c r="W525" i="58"/>
  <c r="K333" i="58"/>
  <c r="W297" i="58"/>
  <c r="W103" i="58"/>
  <c r="S577" i="58"/>
  <c r="S578" i="58" s="1"/>
  <c r="AK403" i="58"/>
  <c r="O457" i="58"/>
  <c r="W45" i="58"/>
  <c r="AB459" i="58"/>
  <c r="W345" i="58"/>
  <c r="W43" i="58"/>
  <c r="V393" i="58"/>
  <c r="AI577" i="58"/>
  <c r="AI578" i="58" s="1"/>
  <c r="P393" i="58"/>
  <c r="L463" i="58"/>
  <c r="W357" i="58"/>
  <c r="L453" i="58"/>
  <c r="AF403" i="58"/>
  <c r="I578" i="58"/>
  <c r="L577" i="58"/>
  <c r="K577" i="58" s="1"/>
  <c r="W477" i="58"/>
  <c r="W417" i="58"/>
  <c r="W141" i="58"/>
  <c r="W321" i="58"/>
  <c r="W273" i="58"/>
  <c r="W21" i="58"/>
  <c r="W259" i="58"/>
  <c r="W487" i="58"/>
  <c r="AD575" i="58"/>
  <c r="AD574" i="58" s="1"/>
  <c r="AD573" i="58" s="1"/>
  <c r="W93" i="58"/>
  <c r="W151" i="58"/>
  <c r="V459" i="58"/>
  <c r="L403" i="58"/>
  <c r="O404" i="58"/>
  <c r="AG579" i="58"/>
  <c r="AB579" i="58"/>
  <c r="W339" i="58"/>
  <c r="W446" i="58"/>
  <c r="K464" i="58"/>
  <c r="K394" i="58"/>
  <c r="W223" i="58"/>
  <c r="M403" i="58"/>
  <c r="W319" i="58"/>
  <c r="W427" i="58"/>
  <c r="Q453" i="58"/>
  <c r="AC463" i="58"/>
  <c r="W367" i="58"/>
  <c r="Q578" i="58"/>
  <c r="W105" i="58"/>
  <c r="AA575" i="58"/>
  <c r="AA574" i="58" s="1"/>
  <c r="AA573" i="58" s="1"/>
  <c r="H451" i="58"/>
  <c r="W379" i="58"/>
  <c r="W247" i="58"/>
  <c r="W91" i="58"/>
  <c r="W441" i="58"/>
  <c r="W355" i="58"/>
  <c r="W295" i="58"/>
  <c r="W175" i="58"/>
  <c r="W213" i="58"/>
  <c r="R393" i="58"/>
  <c r="W309" i="58"/>
  <c r="R463" i="58"/>
  <c r="W67" i="58"/>
  <c r="W249" i="58"/>
  <c r="W391" i="58"/>
  <c r="W33" i="58"/>
  <c r="W81" i="58"/>
  <c r="AK464" i="58"/>
  <c r="W489" i="58"/>
  <c r="M583" i="58"/>
  <c r="W237" i="58"/>
  <c r="Y459" i="58"/>
  <c r="AC576" i="58"/>
  <c r="AC574" i="58" s="1"/>
  <c r="W307" i="58"/>
  <c r="W187" i="58"/>
  <c r="S579" i="58"/>
  <c r="W201" i="58"/>
  <c r="W331" i="58"/>
  <c r="W127" i="58"/>
  <c r="W369" i="58"/>
  <c r="W31" i="58"/>
  <c r="AC458" i="58"/>
  <c r="W271" i="58"/>
  <c r="W535" i="58"/>
  <c r="W235" i="58"/>
  <c r="W129" i="58"/>
  <c r="W225" i="58"/>
  <c r="W211" i="58"/>
  <c r="W139" i="58"/>
  <c r="W283" i="58"/>
  <c r="W397" i="58"/>
  <c r="W511" i="58"/>
  <c r="U574" i="58"/>
  <c r="U573" i="58" s="1"/>
  <c r="AC403" i="58"/>
  <c r="Q393" i="58"/>
  <c r="H398" i="58"/>
  <c r="R574" i="58"/>
  <c r="R573" i="58" s="1"/>
  <c r="W57" i="58"/>
  <c r="W55" i="58"/>
  <c r="K571" i="58"/>
  <c r="W402" i="58"/>
  <c r="W189" i="58"/>
  <c r="W401" i="58"/>
  <c r="H343" i="58"/>
  <c r="O451" i="58"/>
  <c r="W547" i="58"/>
  <c r="AK581" i="58"/>
  <c r="AK584" i="58" s="1"/>
  <c r="W442" i="58"/>
  <c r="W381" i="58"/>
  <c r="W395" i="58"/>
  <c r="AL403" i="58"/>
  <c r="AL393" i="58"/>
  <c r="W19" i="58"/>
  <c r="O333" i="58"/>
  <c r="AL454" i="58"/>
  <c r="AL575" i="58"/>
  <c r="AL574" i="58" s="1"/>
  <c r="AC581" i="58"/>
  <c r="AC584" i="58" s="1"/>
  <c r="AC464" i="58"/>
  <c r="Z579" i="58"/>
  <c r="W153" i="58"/>
  <c r="W338" i="58"/>
  <c r="W199" i="58"/>
  <c r="K393" i="58"/>
  <c r="W344" i="58"/>
  <c r="Y581" i="58"/>
  <c r="Y584" i="58" s="1"/>
  <c r="L582" i="58"/>
  <c r="K582" i="58" s="1"/>
  <c r="K462" i="58"/>
  <c r="O561" i="58"/>
  <c r="K399" i="58"/>
  <c r="W499" i="58"/>
  <c r="Q573" i="58"/>
  <c r="AH453" i="58"/>
  <c r="AH463" i="58"/>
  <c r="AA463" i="58"/>
  <c r="AA453" i="58"/>
  <c r="AB458" i="58"/>
  <c r="AB454" i="58"/>
  <c r="AB576" i="58"/>
  <c r="T458" i="58"/>
  <c r="T576" i="58"/>
  <c r="T578" i="58" s="1"/>
  <c r="J580" i="58"/>
  <c r="J459" i="58"/>
  <c r="H459" i="58" s="1"/>
  <c r="N580" i="58"/>
  <c r="N579" i="58" s="1"/>
  <c r="N459" i="58"/>
  <c r="Y393" i="58"/>
  <c r="Y403" i="58"/>
  <c r="AK458" i="58"/>
  <c r="AK576" i="58"/>
  <c r="AK578" i="58" s="1"/>
  <c r="J463" i="58"/>
  <c r="J453" i="58"/>
  <c r="P584" i="58"/>
  <c r="T575" i="58"/>
  <c r="T454" i="58"/>
  <c r="O454" i="58" s="1"/>
  <c r="Z575" i="58"/>
  <c r="Z574" i="58" s="1"/>
  <c r="Z454" i="58"/>
  <c r="U463" i="58"/>
  <c r="U453" i="58"/>
  <c r="X458" i="58"/>
  <c r="X454" i="58"/>
  <c r="X576" i="58"/>
  <c r="AJ580" i="58"/>
  <c r="AJ579" i="58" s="1"/>
  <c r="AJ459" i="58"/>
  <c r="AI453" i="58"/>
  <c r="AI463" i="58"/>
  <c r="J581" i="58"/>
  <c r="J464" i="58"/>
  <c r="H464" i="58" s="1"/>
  <c r="H461" i="58"/>
  <c r="J458" i="58"/>
  <c r="H458" i="58" s="1"/>
  <c r="J576" i="58"/>
  <c r="J578" i="58" s="1"/>
  <c r="T580" i="58"/>
  <c r="T579" i="58" s="1"/>
  <c r="T459" i="58"/>
  <c r="H561" i="58"/>
  <c r="W562" i="58"/>
  <c r="V583" i="58"/>
  <c r="O398" i="58"/>
  <c r="AE575" i="58"/>
  <c r="AE574" i="58" s="1"/>
  <c r="AE583" i="58" s="1"/>
  <c r="AE454" i="58"/>
  <c r="P459" i="58"/>
  <c r="O460" i="58"/>
  <c r="AH581" i="58"/>
  <c r="AH584" i="58" s="1"/>
  <c r="AH464" i="58"/>
  <c r="H460" i="58"/>
  <c r="P453" i="58"/>
  <c r="Y463" i="58"/>
  <c r="Y453" i="58"/>
  <c r="W285" i="58"/>
  <c r="Y458" i="58"/>
  <c r="Y576" i="58"/>
  <c r="R464" i="58"/>
  <c r="O464" i="58" s="1"/>
  <c r="R581" i="58"/>
  <c r="R584" i="58" s="1"/>
  <c r="AF463" i="58"/>
  <c r="AF453" i="58"/>
  <c r="U579" i="58"/>
  <c r="Z403" i="58"/>
  <c r="Z393" i="58"/>
  <c r="AF458" i="58"/>
  <c r="AF576" i="58"/>
  <c r="W334" i="58"/>
  <c r="H456" i="58"/>
  <c r="Z577" i="58"/>
  <c r="Z578" i="58" s="1"/>
  <c r="Z458" i="58"/>
  <c r="H571" i="58"/>
  <c r="K561" i="58"/>
  <c r="V453" i="58"/>
  <c r="V463" i="58"/>
  <c r="N403" i="58"/>
  <c r="N393" i="58"/>
  <c r="W400" i="58"/>
  <c r="N576" i="58"/>
  <c r="N578" i="58" s="1"/>
  <c r="N458" i="58"/>
  <c r="L580" i="58"/>
  <c r="K460" i="58"/>
  <c r="L459" i="58"/>
  <c r="K459" i="58" s="1"/>
  <c r="AE393" i="58"/>
  <c r="AE403" i="58"/>
  <c r="AI584" i="58"/>
  <c r="AI579" i="58"/>
  <c r="AM464" i="58"/>
  <c r="AM581" i="58"/>
  <c r="AM459" i="58"/>
  <c r="AB403" i="58"/>
  <c r="AB393" i="58"/>
  <c r="AG578" i="58"/>
  <c r="AG574" i="58"/>
  <c r="AE579" i="58"/>
  <c r="AM463" i="58"/>
  <c r="AM453" i="58"/>
  <c r="O461" i="58"/>
  <c r="W447" i="58"/>
  <c r="AJ393" i="58"/>
  <c r="AJ403" i="58"/>
  <c r="O343" i="58"/>
  <c r="AK454" i="58"/>
  <c r="AA580" i="58"/>
  <c r="AA459" i="58"/>
  <c r="X579" i="58"/>
  <c r="X393" i="58"/>
  <c r="X403" i="58"/>
  <c r="M463" i="58"/>
  <c r="M453" i="58"/>
  <c r="AD580" i="58"/>
  <c r="AD579" i="58" s="1"/>
  <c r="AD459" i="58"/>
  <c r="N454" i="58"/>
  <c r="S453" i="58"/>
  <c r="S463" i="58"/>
  <c r="J403" i="58"/>
  <c r="J393" i="58"/>
  <c r="H394" i="58"/>
  <c r="I403" i="58"/>
  <c r="I393" i="58"/>
  <c r="P458" i="58"/>
  <c r="O456" i="58"/>
  <c r="P576" i="58"/>
  <c r="W396" i="58"/>
  <c r="O399" i="58"/>
  <c r="AH574" i="58"/>
  <c r="K581" i="58"/>
  <c r="AF579" i="58"/>
  <c r="K454" i="58"/>
  <c r="I579" i="58"/>
  <c r="AD453" i="58"/>
  <c r="AD463" i="58"/>
  <c r="T393" i="58"/>
  <c r="T403" i="58"/>
  <c r="O403" i="58" s="1"/>
  <c r="AJ458" i="58"/>
  <c r="AJ454" i="58"/>
  <c r="AJ490" i="58"/>
  <c r="AJ576" i="58"/>
  <c r="O582" i="58"/>
  <c r="O394" i="58"/>
  <c r="R459" i="58"/>
  <c r="Q583" i="58"/>
  <c r="I454" i="58"/>
  <c r="I463" i="58" s="1"/>
  <c r="H455" i="58"/>
  <c r="W455" i="58" s="1"/>
  <c r="O571" i="58"/>
  <c r="AM583" i="58"/>
  <c r="AM573" i="58"/>
  <c r="W566" i="58"/>
  <c r="AW780" i="84" l="1"/>
  <c r="AX780" i="84"/>
  <c r="BF575" i="84"/>
  <c r="H576" i="58"/>
  <c r="S573" i="58"/>
  <c r="O577" i="58"/>
  <c r="W577" i="58" s="1"/>
  <c r="S583" i="58"/>
  <c r="K403" i="58"/>
  <c r="K453" i="58"/>
  <c r="L573" i="58"/>
  <c r="K573" i="58" s="1"/>
  <c r="W457" i="58"/>
  <c r="W404" i="58"/>
  <c r="H578" i="58"/>
  <c r="L578" i="58"/>
  <c r="K578" i="58" s="1"/>
  <c r="AI573" i="58"/>
  <c r="AI583" i="58"/>
  <c r="W333" i="58"/>
  <c r="W451" i="58"/>
  <c r="K463" i="58"/>
  <c r="W398" i="58"/>
  <c r="AE573" i="58"/>
  <c r="R583" i="58"/>
  <c r="AC578" i="58"/>
  <c r="W571" i="58"/>
  <c r="O393" i="58"/>
  <c r="W462" i="58"/>
  <c r="U583" i="58"/>
  <c r="AK579" i="58"/>
  <c r="W399" i="58"/>
  <c r="AK574" i="58"/>
  <c r="AK573" i="58" s="1"/>
  <c r="W394" i="58"/>
  <c r="Y579" i="58"/>
  <c r="W582" i="58"/>
  <c r="AH579" i="58"/>
  <c r="L584" i="58"/>
  <c r="K584" i="58" s="1"/>
  <c r="H403" i="58"/>
  <c r="AL453" i="58"/>
  <c r="AL463" i="58"/>
  <c r="AC579" i="58"/>
  <c r="T574" i="58"/>
  <c r="AJ489" i="58"/>
  <c r="AJ499" i="58"/>
  <c r="AH573" i="58"/>
  <c r="AH583" i="58"/>
  <c r="AA579" i="58"/>
  <c r="AA583" i="58"/>
  <c r="AG573" i="58"/>
  <c r="AG583" i="58"/>
  <c r="O459" i="58"/>
  <c r="W456" i="58"/>
  <c r="X453" i="58"/>
  <c r="X463" i="58"/>
  <c r="W461" i="58"/>
  <c r="AJ463" i="58"/>
  <c r="AJ453" i="58"/>
  <c r="AD583" i="58"/>
  <c r="O458" i="58"/>
  <c r="W458" i="58" s="1"/>
  <c r="AK463" i="58"/>
  <c r="AK453" i="58"/>
  <c r="O575" i="58"/>
  <c r="AM584" i="58"/>
  <c r="AM579" i="58"/>
  <c r="L579" i="58"/>
  <c r="K579" i="58" s="1"/>
  <c r="K580" i="58"/>
  <c r="P579" i="58"/>
  <c r="O580" i="58"/>
  <c r="J584" i="58"/>
  <c r="H584" i="58" s="1"/>
  <c r="H581" i="58"/>
  <c r="Z453" i="58"/>
  <c r="Z463" i="58"/>
  <c r="O581" i="58"/>
  <c r="AB578" i="58"/>
  <c r="AB574" i="58"/>
  <c r="W464" i="58"/>
  <c r="W460" i="58"/>
  <c r="L583" i="58"/>
  <c r="K583" i="58" s="1"/>
  <c r="H575" i="58"/>
  <c r="I574" i="58"/>
  <c r="AC573" i="58"/>
  <c r="AC583" i="58"/>
  <c r="N453" i="58"/>
  <c r="N463" i="58"/>
  <c r="AF574" i="58"/>
  <c r="AF578" i="58"/>
  <c r="AE463" i="58"/>
  <c r="AE453" i="58"/>
  <c r="R579" i="58"/>
  <c r="Z583" i="58"/>
  <c r="Z573" i="58"/>
  <c r="O584" i="58"/>
  <c r="J579" i="58"/>
  <c r="H579" i="58" s="1"/>
  <c r="AB453" i="58"/>
  <c r="AB463" i="58"/>
  <c r="W561" i="58"/>
  <c r="I453" i="58"/>
  <c r="H453" i="58" s="1"/>
  <c r="H463" i="58"/>
  <c r="H454" i="58"/>
  <c r="W343" i="58"/>
  <c r="AJ578" i="58"/>
  <c r="AJ574" i="58"/>
  <c r="AL573" i="58"/>
  <c r="AL583" i="58"/>
  <c r="H580" i="58"/>
  <c r="P578" i="58"/>
  <c r="O578" i="58" s="1"/>
  <c r="O576" i="58"/>
  <c r="P574" i="58"/>
  <c r="H393" i="58"/>
  <c r="N574" i="58"/>
  <c r="Y574" i="58"/>
  <c r="Y578" i="58"/>
  <c r="X578" i="58"/>
  <c r="X574" i="58"/>
  <c r="T463" i="58"/>
  <c r="O463" i="58" s="1"/>
  <c r="T453" i="58"/>
  <c r="O453" i="58" s="1"/>
  <c r="J574" i="58"/>
  <c r="AY575" i="84" l="1"/>
  <c r="AY780" i="84" s="1"/>
  <c r="BE780" i="84"/>
  <c r="AZ575" i="84"/>
  <c r="AZ780" i="84" s="1"/>
  <c r="BF780" i="84"/>
  <c r="W403" i="58"/>
  <c r="W463" i="58"/>
  <c r="W393" i="58"/>
  <c r="W459" i="58"/>
  <c r="W578" i="58"/>
  <c r="AK583" i="58"/>
  <c r="W576" i="58"/>
  <c r="W581" i="58"/>
  <c r="W454" i="58"/>
  <c r="W584" i="58"/>
  <c r="T583" i="58"/>
  <c r="T573" i="58"/>
  <c r="AF573" i="58"/>
  <c r="AF583" i="58"/>
  <c r="AB583" i="58"/>
  <c r="AB573" i="58"/>
  <c r="X573" i="58"/>
  <c r="X583" i="58"/>
  <c r="Y573" i="58"/>
  <c r="Y583" i="58"/>
  <c r="P583" i="58"/>
  <c r="O574" i="58"/>
  <c r="P573" i="58"/>
  <c r="J583" i="58"/>
  <c r="J573" i="58"/>
  <c r="N573" i="58"/>
  <c r="N583" i="58"/>
  <c r="I583" i="58"/>
  <c r="I573" i="58"/>
  <c r="H574" i="58"/>
  <c r="AJ573" i="58"/>
  <c r="AJ583" i="58"/>
  <c r="W580" i="58"/>
  <c r="W453" i="58"/>
  <c r="W575" i="58"/>
  <c r="O579" i="58"/>
  <c r="O583" i="58" l="1"/>
  <c r="O573" i="58"/>
  <c r="W574" i="58"/>
  <c r="H573" i="58"/>
  <c r="W579" i="58"/>
  <c r="H583" i="58"/>
  <c r="W583" i="58" l="1"/>
  <c r="W573" i="58"/>
</calcChain>
</file>

<file path=xl/sharedStrings.xml><?xml version="1.0" encoding="utf-8"?>
<sst xmlns="http://schemas.openxmlformats.org/spreadsheetml/2006/main" count="24268" uniqueCount="1362">
  <si>
    <t>Форма собственности</t>
  </si>
  <si>
    <t>Показатель</t>
  </si>
  <si>
    <t>Направление</t>
  </si>
  <si>
    <t>Код специальности</t>
  </si>
  <si>
    <t>Специальность</t>
  </si>
  <si>
    <t>Экономика и управление</t>
  </si>
  <si>
    <t>о</t>
  </si>
  <si>
    <t>Информатика и вычислительная техника</t>
  </si>
  <si>
    <t>всего</t>
  </si>
  <si>
    <t>ДВГУПС</t>
  </si>
  <si>
    <t>ДВГМУ</t>
  </si>
  <si>
    <t>Численность студентов</t>
  </si>
  <si>
    <t>з</t>
  </si>
  <si>
    <t>Землеустройство</t>
  </si>
  <si>
    <t>Технология машиностроения</t>
  </si>
  <si>
    <t>Негосударственные образовательные учреждения</t>
  </si>
  <si>
    <t>Сокращенное название</t>
  </si>
  <si>
    <t>о-з</t>
  </si>
  <si>
    <t>Лечебное дело</t>
  </si>
  <si>
    <t>Сестринское дело</t>
  </si>
  <si>
    <t>Авиационная и ракетно-космическая техника</t>
  </si>
  <si>
    <t>Туризм</t>
  </si>
  <si>
    <t>Хабаровский краевой колледж искусств</t>
  </si>
  <si>
    <t>Хабаровский технический колледж</t>
  </si>
  <si>
    <t>Хабаровский технологический колледж</t>
  </si>
  <si>
    <t>Хабаровский автодорожный техникум</t>
  </si>
  <si>
    <t>Хабаровский машиностроительный техникум</t>
  </si>
  <si>
    <t>Хабаровский промышленно-экономический техникум</t>
  </si>
  <si>
    <t>Хабаровский торгово-экономический техникум</t>
  </si>
  <si>
    <t>Комсомольский-на-Амуре строительный колледж</t>
  </si>
  <si>
    <t xml:space="preserve">Комсомольский-на-Амуре филиал Хабаровского медицинского колледжа </t>
  </si>
  <si>
    <t>Хабаровский техникум водного транспорта</t>
  </si>
  <si>
    <t xml:space="preserve">Николаевский-на-Амуре филиал Хабаровского медицинского колледжа </t>
  </si>
  <si>
    <t>ХККИ</t>
  </si>
  <si>
    <t>ХГМК</t>
  </si>
  <si>
    <t>ХПК</t>
  </si>
  <si>
    <t>ХТехК</t>
  </si>
  <si>
    <t>ХТК</t>
  </si>
  <si>
    <t>ХТВТ</t>
  </si>
  <si>
    <t>КСК</t>
  </si>
  <si>
    <t>ХАДТ</t>
  </si>
  <si>
    <t>ХМТ</t>
  </si>
  <si>
    <t>ХПЭТ</t>
  </si>
  <si>
    <t>ХТЭТ</t>
  </si>
  <si>
    <t>ВЛТ</t>
  </si>
  <si>
    <t>СибГУТИ</t>
  </si>
  <si>
    <t>Кгоу</t>
  </si>
  <si>
    <t>№ п/п</t>
  </si>
  <si>
    <t>Амурский политехнический техникум</t>
  </si>
  <si>
    <t>АПТ</t>
  </si>
  <si>
    <t>Солнечный промышленный техникум</t>
  </si>
  <si>
    <t>СПТ</t>
  </si>
  <si>
    <t>ХфСПГУГА</t>
  </si>
  <si>
    <t>Наименование образовательного учреждения</t>
  </si>
  <si>
    <t>женщины</t>
  </si>
  <si>
    <t>Сварочное производство</t>
  </si>
  <si>
    <t>Техническое обслуживание и ремонт автомобильного транспорта</t>
  </si>
  <si>
    <t>Картография</t>
  </si>
  <si>
    <t>Судостроение</t>
  </si>
  <si>
    <t>Монтаж и техническое обслуживание судовых машин и механизмов</t>
  </si>
  <si>
    <t>Монтаж, наладка и эксплуатация электрооборудования промышленных и гражданских зданий</t>
  </si>
  <si>
    <t>Гостиничный сервис</t>
  </si>
  <si>
    <t>Парикмахерское искусство</t>
  </si>
  <si>
    <t>Строительство и эксплуатация зданий и сооружений</t>
  </si>
  <si>
    <t>Преподавание в начальных классах</t>
  </si>
  <si>
    <t>Механизация сельского хозяйства</t>
  </si>
  <si>
    <t>Строительство и эксплуатация автомобильных дорог и аэродромов</t>
  </si>
  <si>
    <t>Стоматология ортопедическая</t>
  </si>
  <si>
    <t>Лабораторная диагностика</t>
  </si>
  <si>
    <t>Вокальное искусство</t>
  </si>
  <si>
    <t>Хоровое дирижирование</t>
  </si>
  <si>
    <t>Теория музыки</t>
  </si>
  <si>
    <t>Музыкальное образование</t>
  </si>
  <si>
    <t>Право и организация социального обеспечения</t>
  </si>
  <si>
    <t>Производство неметаллических строительных изделий и конструкций</t>
  </si>
  <si>
    <t>Техническая эксплуатация оборудования в торговле и общественном питании</t>
  </si>
  <si>
    <t>Акушерское дело</t>
  </si>
  <si>
    <t>Дошкольное образование</t>
  </si>
  <si>
    <t>Реклама</t>
  </si>
  <si>
    <t>Зоотехния</t>
  </si>
  <si>
    <t>Документационное обеспечение управления и архивоведение</t>
  </si>
  <si>
    <t>Технология продукции общественного питания</t>
  </si>
  <si>
    <t>Код направления</t>
  </si>
  <si>
    <t>Фармация</t>
  </si>
  <si>
    <t>Хабаровский гос. медицинский колледж</t>
  </si>
  <si>
    <t>Монтаж и техническая эксплуатация промышленного оборудования (по отраслям)</t>
  </si>
  <si>
    <t>Техническая эксплуатация подъемно-транспортных, строительных, дорожных машин и оборудования (по отраслям)</t>
  </si>
  <si>
    <t>Технология лесозаготовок</t>
  </si>
  <si>
    <t xml:space="preserve">Стоматология профилактическая                                  </t>
  </si>
  <si>
    <t>Декоративно-прикладное искусство и народные промыслы (по видам)</t>
  </si>
  <si>
    <t>Технология производства и переработки сельскохозяйственной продукции</t>
  </si>
  <si>
    <t xml:space="preserve">Электроснабжение (по отраслям)                                 </t>
  </si>
  <si>
    <t xml:space="preserve">Технология машиностроения                                      </t>
  </si>
  <si>
    <t xml:space="preserve">Организация перевозок и управление на транспорте (по видам)    </t>
  </si>
  <si>
    <t xml:space="preserve">Техническая эксплуатация транспортного радиоэлектронного оборудования (по видам транспорта)                             </t>
  </si>
  <si>
    <t xml:space="preserve">Автоматика и телемеханика на транспорте (на железнодорожном транспорте)                                                    </t>
  </si>
  <si>
    <t xml:space="preserve">Строительство и эксплуатация автомобильных дорог и аэродромов  </t>
  </si>
  <si>
    <t xml:space="preserve">Строительство железных дорог, путь и путевое хозяйство          </t>
  </si>
  <si>
    <t>федерального бюджета</t>
  </si>
  <si>
    <t>бюджета субъекта РФ</t>
  </si>
  <si>
    <t>Всего</t>
  </si>
  <si>
    <t>в т.ч.</t>
  </si>
  <si>
    <t>Комсомольский-на-Амуре лесопромышленный  техникум</t>
  </si>
  <si>
    <t>Лесное и лесопарковое хозяйство</t>
  </si>
  <si>
    <t>Монтаж и эксплуатация оборудования и систем газоснабжения</t>
  </si>
  <si>
    <t>Прикладная геодезия</t>
  </si>
  <si>
    <t>Металлургия черных металлов</t>
  </si>
  <si>
    <t>Обработка металлов давлением</t>
  </si>
  <si>
    <t>Производство летательных аппаратов</t>
  </si>
  <si>
    <t>Технология деревообработки</t>
  </si>
  <si>
    <t>Строительство и эксплуатация городских путей сообщения</t>
  </si>
  <si>
    <t>Пожарная безопасность</t>
  </si>
  <si>
    <t>Технология хлеба, кондитерских и макаронных изделий</t>
  </si>
  <si>
    <t>Товароведение и экспертиза качества потребительских товаров</t>
  </si>
  <si>
    <t>КЛПТ</t>
  </si>
  <si>
    <t>из них</t>
  </si>
  <si>
    <t>бюджет</t>
  </si>
  <si>
    <t>Экономика и бухгалтерский учет (по отраслям)</t>
  </si>
  <si>
    <t>Николаевский-на-Амуре промышленно-гуманитарный техникум</t>
  </si>
  <si>
    <t>Хабаровский дорожно-строительный техникум</t>
  </si>
  <si>
    <t>СГПТТ</t>
  </si>
  <si>
    <t>КСМТ</t>
  </si>
  <si>
    <t>НПГТ</t>
  </si>
  <si>
    <t>Советско-Гаванский промышленно-технологический техникум</t>
  </si>
  <si>
    <t>ХДСТ</t>
  </si>
  <si>
    <t>КнАГТУ</t>
  </si>
  <si>
    <t>вуз</t>
  </si>
  <si>
    <t>Информационные системы (по отраслям)</t>
  </si>
  <si>
    <t>Вуз</t>
  </si>
  <si>
    <t>Техническая эксплуатация подвижного состава железных дорог</t>
  </si>
  <si>
    <t>Строительство железных дорог, путь и путевое хозяйство</t>
  </si>
  <si>
    <t>Банковское дело</t>
  </si>
  <si>
    <t>Дизайн (по отраслям)</t>
  </si>
  <si>
    <t>Страховое дело (по отраслям)</t>
  </si>
  <si>
    <t>Программирование в компьютерных системах</t>
  </si>
  <si>
    <t>Подземная разработка месторождений полезных ископаемых</t>
  </si>
  <si>
    <t>Компьютерные системы и комплексы</t>
  </si>
  <si>
    <t>Ноу</t>
  </si>
  <si>
    <t>Финансы</t>
  </si>
  <si>
    <t>Земельно-имущественные отношения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</si>
  <si>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</si>
  <si>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</si>
  <si>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</si>
  <si>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</si>
  <si>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гоу</t>
  </si>
  <si>
    <t>Народное  художественное  творчество</t>
  </si>
  <si>
    <t>Музыкальное звукооператорское мастерство</t>
  </si>
  <si>
    <t>Музыкальное искусство эстрады (по видам)</t>
  </si>
  <si>
    <t>Сольное и хоровое народное пение</t>
  </si>
  <si>
    <t>Компьютерные сети</t>
  </si>
  <si>
    <t>Педагогика дополнительного образования</t>
  </si>
  <si>
    <t>Операционная деятельность в логистике</t>
  </si>
  <si>
    <t>Судовождение</t>
  </si>
  <si>
    <t>Эксплуатация судового электрооборудования и средств автоматики</t>
  </si>
  <si>
    <t>Стилистика и искусство визажа</t>
  </si>
  <si>
    <t>Конструирование, моделирование и технология швейных изделий</t>
  </si>
  <si>
    <t>Организация обслуживания в общественном питании</t>
  </si>
  <si>
    <t>Управление движением воздушного транспорта</t>
  </si>
  <si>
    <t>за счет бюджетных ассигнований</t>
  </si>
  <si>
    <t>Коррекционная педагогика в начальном образовании</t>
  </si>
  <si>
    <t>Обработка водных биоресурсов</t>
  </si>
  <si>
    <t>нКгоу</t>
  </si>
  <si>
    <t>Наименование показателей</t>
  </si>
  <si>
    <t>Прибыло студентов в отчетном периоде</t>
  </si>
  <si>
    <t>Выпущено студентов</t>
  </si>
  <si>
    <t>Выбыло студентов</t>
  </si>
  <si>
    <t>переведены на др. формы обучения и в другие ОУ</t>
  </si>
  <si>
    <t>призваны в РА до окончания обучения</t>
  </si>
  <si>
    <t>исключены за правонарушения</t>
  </si>
  <si>
    <t>самовольно ушли</t>
  </si>
  <si>
    <t>исключены за неуспеваемость</t>
  </si>
  <si>
    <t>по другим причинам</t>
  </si>
  <si>
    <t>обучается сирот и оставшихся без попечения родителей</t>
  </si>
  <si>
    <t>обучающиеся из числа коренных малочисленных народов Севера</t>
  </si>
  <si>
    <t>студенты, находящиеся в академ. отпуске</t>
  </si>
  <si>
    <t>с полным возмещением затрат</t>
  </si>
  <si>
    <t>Х</t>
  </si>
  <si>
    <t>Всего по подведомственным ОУ:</t>
  </si>
  <si>
    <t>ноу</t>
  </si>
  <si>
    <t>Всего по ОУ ВПО:</t>
  </si>
  <si>
    <t>Всего по программам СПО:</t>
  </si>
  <si>
    <t>Техническая эксплуатация и обслуживание электрического и электромеханического оборудования (по отраслям)</t>
  </si>
  <si>
    <t>Чегдомынский горно-технологический техникум</t>
  </si>
  <si>
    <t>ЧГТТ</t>
  </si>
  <si>
    <t>Ванинский филиал Советско-Гаванского промышленно-технологического техникума</t>
  </si>
  <si>
    <t xml:space="preserve">Сведения о контингенте студентов в профессиональных образовательных организациях, реализующих программы среднего профессионального образования                                                                                    </t>
  </si>
  <si>
    <t>из них (из гр. 8)</t>
  </si>
  <si>
    <t>по болезни-ни</t>
  </si>
  <si>
    <t>обучающиеся в рамках образовательной миграции</t>
  </si>
  <si>
    <t>прибывшие из др. регионов РФ</t>
  </si>
  <si>
    <t>прибывшие из-за рубежа</t>
  </si>
  <si>
    <t>19.02.10</t>
  </si>
  <si>
    <t>35.02.06</t>
  </si>
  <si>
    <t>35.02.07</t>
  </si>
  <si>
    <t>38.02.01</t>
  </si>
  <si>
    <t>35.02.12</t>
  </si>
  <si>
    <t>Садово-парковое и ландшафтное строительство</t>
  </si>
  <si>
    <t>Перечень специальностей СПО, утв. Приказом Минобрнауки РФ от 29.10.2013 № 1199</t>
  </si>
  <si>
    <t>13.02.11</t>
  </si>
  <si>
    <t>22.02.06</t>
  </si>
  <si>
    <t>23.02.03</t>
  </si>
  <si>
    <t>23.02.04</t>
  </si>
  <si>
    <t>35.02.01</t>
  </si>
  <si>
    <t>09.02.01</t>
  </si>
  <si>
    <t>08.02.08</t>
  </si>
  <si>
    <t>13.02.02</t>
  </si>
  <si>
    <t>Теплоснабжение и теплотехническое оборудование</t>
  </si>
  <si>
    <t>15.02.07</t>
  </si>
  <si>
    <t>Автоматизация технологических процессов и производств (по отраслям)</t>
  </si>
  <si>
    <t>20.02.01</t>
  </si>
  <si>
    <t>Рациональное использование природохозяйственных комплексов</t>
  </si>
  <si>
    <t>40.02.01</t>
  </si>
  <si>
    <t>05.02.01</t>
  </si>
  <si>
    <t>09.02.04</t>
  </si>
  <si>
    <t>21.02.04</t>
  </si>
  <si>
    <t>21.02.08</t>
  </si>
  <si>
    <t>08.02.09</t>
  </si>
  <si>
    <t>15.02.01</t>
  </si>
  <si>
    <t>15.02.08</t>
  </si>
  <si>
    <t>22.02.05</t>
  </si>
  <si>
    <t>38.02.04</t>
  </si>
  <si>
    <t xml:space="preserve">Коммерция (по отраслям) </t>
  </si>
  <si>
    <t>38.02.05</t>
  </si>
  <si>
    <t>24.02.01</t>
  </si>
  <si>
    <t>09.02.03</t>
  </si>
  <si>
    <t>10.02.01</t>
  </si>
  <si>
    <t>Организация и технология защиты информации</t>
  </si>
  <si>
    <t>29.02.04</t>
  </si>
  <si>
    <t>Коммерция (по отраслям)</t>
  </si>
  <si>
    <t>38.02.02</t>
  </si>
  <si>
    <t>43.02.01</t>
  </si>
  <si>
    <t>43.02.02</t>
  </si>
  <si>
    <t>43.02.11</t>
  </si>
  <si>
    <t>46.02.01</t>
  </si>
  <si>
    <t>35.02.02</t>
  </si>
  <si>
    <t>35.02.03</t>
  </si>
  <si>
    <t>21.02.17</t>
  </si>
  <si>
    <t>21.02.18</t>
  </si>
  <si>
    <t>Обогащение полезных ископаемых</t>
  </si>
  <si>
    <t>44.02.01</t>
  </si>
  <si>
    <t>08.02.01</t>
  </si>
  <si>
    <t>26.02.02</t>
  </si>
  <si>
    <t>СГПТТфВ</t>
  </si>
  <si>
    <t>34.02.01</t>
  </si>
  <si>
    <t>31.02.01</t>
  </si>
  <si>
    <t>31.02.03</t>
  </si>
  <si>
    <t>31.02.02</t>
  </si>
  <si>
    <t>ХГМК фК</t>
  </si>
  <si>
    <t>ХГМК фН</t>
  </si>
  <si>
    <t>53.02.08</t>
  </si>
  <si>
    <t>53.02.03</t>
  </si>
  <si>
    <t>54.02.02</t>
  </si>
  <si>
    <t>53.02.07</t>
  </si>
  <si>
    <t>53.02.04</t>
  </si>
  <si>
    <t>53.02.05</t>
  </si>
  <si>
    <t>54.02.05</t>
  </si>
  <si>
    <t>Живопись</t>
  </si>
  <si>
    <t>53.02.06</t>
  </si>
  <si>
    <t>09.02.02</t>
  </si>
  <si>
    <t>44.02.02</t>
  </si>
  <si>
    <t>44.02.03</t>
  </si>
  <si>
    <t>53.02.01</t>
  </si>
  <si>
    <t>08.02.06</t>
  </si>
  <si>
    <t>26.02.04</t>
  </si>
  <si>
    <t>26.02.05</t>
  </si>
  <si>
    <t>Эксплуатация судовых энергетических установок</t>
  </si>
  <si>
    <t>08.02.03</t>
  </si>
  <si>
    <t>20.02.04</t>
  </si>
  <si>
    <t>26.02.03</t>
  </si>
  <si>
    <t>38.02.03</t>
  </si>
  <si>
    <t>08.02.02</t>
  </si>
  <si>
    <t>Строительство и эксплуатация инженерных сооружений</t>
  </si>
  <si>
    <t>08.02.07</t>
  </si>
  <si>
    <t>Монтаж и эксплуатация внутренних сантехнических устройств, кондиционирования воздуха и вентиляции</t>
  </si>
  <si>
    <t>Социальная работа</t>
  </si>
  <si>
    <t>43.02.03</t>
  </si>
  <si>
    <t>43.02.10</t>
  </si>
  <si>
    <t>54.02.01</t>
  </si>
  <si>
    <t>15.02.05</t>
  </si>
  <si>
    <t>19.02.03</t>
  </si>
  <si>
    <t>13.00.00</t>
  </si>
  <si>
    <t>22.00.00</t>
  </si>
  <si>
    <t>23.00.00</t>
  </si>
  <si>
    <t>38.00.00</t>
  </si>
  <si>
    <t>Электро- и теплоэнергетика</t>
  </si>
  <si>
    <t>15.00.00</t>
  </si>
  <si>
    <t>Машиностроение</t>
  </si>
  <si>
    <t>Технологии материалов</t>
  </si>
  <si>
    <t>Техника и технологии наземного транспорта</t>
  </si>
  <si>
    <t>19.00.00</t>
  </si>
  <si>
    <t>35.00.00</t>
  </si>
  <si>
    <t>Промышленная экология и биотехнологии</t>
  </si>
  <si>
    <t>Сельское, лесное и рыбное хозяйство</t>
  </si>
  <si>
    <t>36.00.00</t>
  </si>
  <si>
    <t>Ветеринария и зоотехния</t>
  </si>
  <si>
    <t>36.02.02</t>
  </si>
  <si>
    <t>09.00.00</t>
  </si>
  <si>
    <t>08.00.00</t>
  </si>
  <si>
    <t>20.00.00</t>
  </si>
  <si>
    <t>40.00.00</t>
  </si>
  <si>
    <t>Техника и технологии строительства</t>
  </si>
  <si>
    <t>10.00.00</t>
  </si>
  <si>
    <t>Информационная безопасность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</si>
  <si>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</si>
  <si>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</si>
  <si>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</si>
  <si>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24.00.00</t>
  </si>
  <si>
    <t>26.00.00</t>
  </si>
  <si>
    <t>Техника и технологии кораблестроения и водного транспорта</t>
  </si>
  <si>
    <t>29.00.00</t>
  </si>
  <si>
    <t>Технологии легкой промышленности</t>
  </si>
  <si>
    <t>31.00.00</t>
  </si>
  <si>
    <t>Клиническая медицина</t>
  </si>
  <si>
    <t>34.00.00</t>
  </si>
  <si>
    <t>Юриспруденция</t>
  </si>
  <si>
    <t>43.00.00</t>
  </si>
  <si>
    <t>Сервис и туризм</t>
  </si>
  <si>
    <t>44.00.00</t>
  </si>
  <si>
    <t>Образование и педагогические науки</t>
  </si>
  <si>
    <t>46.00.00</t>
  </si>
  <si>
    <t>53.00.00</t>
  </si>
  <si>
    <t>Музыкальное искусство</t>
  </si>
  <si>
    <t>54.00.00</t>
  </si>
  <si>
    <t>Изобразительное и прикладные виды искусств</t>
  </si>
  <si>
    <t>05.00.00</t>
  </si>
  <si>
    <t>Науки о земле</t>
  </si>
  <si>
    <t>22.02.01</t>
  </si>
  <si>
    <t>42.00.00</t>
  </si>
  <si>
    <t>Средства массовой информации и информационно-библиотечное дело</t>
  </si>
  <si>
    <t>42.02.01</t>
  </si>
  <si>
    <t>35.02.10</t>
  </si>
  <si>
    <t>08.02.05</t>
  </si>
  <si>
    <t>43.02.06</t>
  </si>
  <si>
    <t>Сервис на транспорте (по видам транспорта)</t>
  </si>
  <si>
    <t>44.02.05</t>
  </si>
  <si>
    <t>26.02.06</t>
  </si>
  <si>
    <t>39.00.00</t>
  </si>
  <si>
    <t>Социология и социальная работа</t>
  </si>
  <si>
    <t>39.02.01</t>
  </si>
  <si>
    <t>31.02.05</t>
  </si>
  <si>
    <t>33.00.00</t>
  </si>
  <si>
    <t>33.02.01</t>
  </si>
  <si>
    <t>31.02.06</t>
  </si>
  <si>
    <t>53.02.02</t>
  </si>
  <si>
    <t>Инструментальное исполнительство  (по видам инструментов)</t>
  </si>
  <si>
    <t>38.02.07</t>
  </si>
  <si>
    <t>38.02.06</t>
  </si>
  <si>
    <t>11.00.00</t>
  </si>
  <si>
    <t>Электроника, радиотехника и системы связи</t>
  </si>
  <si>
    <t>11.02.09</t>
  </si>
  <si>
    <t>11.02.10</t>
  </si>
  <si>
    <t>11.02.11</t>
  </si>
  <si>
    <t>11.02.12</t>
  </si>
  <si>
    <t>Культуроведение и социокультурные проекты</t>
  </si>
  <si>
    <t>51.02.01</t>
  </si>
  <si>
    <t>23.02.01</t>
  </si>
  <si>
    <t>25.00.00</t>
  </si>
  <si>
    <t>Аэронавигация и эксплуатация авиационной и ракетно-космической техники</t>
  </si>
  <si>
    <t>25.02.05</t>
  </si>
  <si>
    <t>История и археология</t>
  </si>
  <si>
    <t>27.00.00</t>
  </si>
  <si>
    <t>Управление в технических системах</t>
  </si>
  <si>
    <t>08.02.10</t>
  </si>
  <si>
    <t>11.02.06</t>
  </si>
  <si>
    <t>13.02.07</t>
  </si>
  <si>
    <t>23.02.06</t>
  </si>
  <si>
    <t>27.02.03</t>
  </si>
  <si>
    <t>Флористика</t>
  </si>
  <si>
    <t>43.02.05</t>
  </si>
  <si>
    <t>Комсомольский-на-Амуре колледж технологий и сервиса</t>
  </si>
  <si>
    <t>ККТиС</t>
  </si>
  <si>
    <t>Комсомольский-на-Амуре судомеханический техникум имени Героя Советского Союза В.В. Орехова</t>
  </si>
  <si>
    <t>Хабаровский колледж отраслевых технологий и сферы обслуживания</t>
  </si>
  <si>
    <t>ХКОТиСО</t>
  </si>
  <si>
    <t>Хабаровский техникум техносферной безопасности и промышленных технологий</t>
  </si>
  <si>
    <t>ХТТБиПТ</t>
  </si>
  <si>
    <t>Хорский агропромышленный техникум</t>
  </si>
  <si>
    <t>ХАТ</t>
  </si>
  <si>
    <t>Всего по краевым ПОУ:</t>
  </si>
  <si>
    <t>Всего по ПОУ:</t>
  </si>
  <si>
    <t>21.02.01</t>
  </si>
  <si>
    <t>51.00.00</t>
  </si>
  <si>
    <t>35.02.14</t>
  </si>
  <si>
    <t>Охотоведение и звероводство</t>
  </si>
  <si>
    <t>19.02.07</t>
  </si>
  <si>
    <t>Технология молока и молочных продуктов</t>
  </si>
  <si>
    <t>20.02.02</t>
  </si>
  <si>
    <t>Защита в чрезвычайных ситуациях</t>
  </si>
  <si>
    <t>14.02.02</t>
  </si>
  <si>
    <t>Радиационная безопасность</t>
  </si>
  <si>
    <t>14.00.00</t>
  </si>
  <si>
    <t>Ядерная энергетика и технологии</t>
  </si>
  <si>
    <t>ПРОФЕССИОНАЛЬНЫЕ ОБРАЗОВАТЕЛЬНЫЕ УЧРЕЖДЕНИЯ, подведомственные министерству образования и науки края</t>
  </si>
  <si>
    <t>Хабаровский педагогический колледж имени Героя Советского Союза Д.Л. Калараша</t>
  </si>
  <si>
    <t>ХТТБПТ</t>
  </si>
  <si>
    <t>Краевые образовательные учреждения, подведомственные другим министерствам края</t>
  </si>
  <si>
    <t>Отделения СПО в вузах</t>
  </si>
  <si>
    <t>ХГМКфК</t>
  </si>
  <si>
    <t>ХГМКфН</t>
  </si>
  <si>
    <t>Вяземский лесхоз-техникум им. Н.В. Усенко</t>
  </si>
  <si>
    <t xml:space="preserve"> Обучаеются по ДОГОВОРАМ О ЦЕЛЕВОМ ОБУЧЕНИИ</t>
  </si>
  <si>
    <t>Обучаются с использованием ДИСТАНЦИОННЫХ образовательных технологий</t>
  </si>
  <si>
    <t>Обучаются с использованием ЭЛЕКТРОННОГО обучения</t>
  </si>
  <si>
    <t>Лица, вынужденно покинувшие территорию Украины (БЕЖЕНЦЫ)</t>
  </si>
  <si>
    <t>СПГУГАфХ</t>
  </si>
  <si>
    <t>из графы 26</t>
  </si>
  <si>
    <t xml:space="preserve"> Лица, вынужденно покинувшие территорию Украины (беженцы)</t>
  </si>
  <si>
    <t>МКЭП</t>
  </si>
  <si>
    <t xml:space="preserve">Технология машиностроения </t>
  </si>
  <si>
    <t xml:space="preserve">15.02.08 </t>
  </si>
  <si>
    <t>Отделение СПО ФГБОУ ВО "Дальневосточный гос. университет путей сообщения"</t>
  </si>
  <si>
    <t>Отделение СПО ФГОБУ ВО "СибГУТИ" Хабаровский институт инфокоммуникаций (филиал)</t>
  </si>
  <si>
    <t>Отделение СПО ФГБОУ ВО "Российский государственный университет правосудия"</t>
  </si>
  <si>
    <t>РГУП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</si>
  <si>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</si>
  <si>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</si>
  <si>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38.02.10</t>
  </si>
  <si>
    <t>ХГИК</t>
  </si>
  <si>
    <t>ХКОТСО</t>
  </si>
  <si>
    <t>13,02,02</t>
  </si>
  <si>
    <t xml:space="preserve">Теплоснабжение и теплотехническое оборудование </t>
  </si>
  <si>
    <t>54.02.08</t>
  </si>
  <si>
    <t>Техника и искусство фотографии</t>
  </si>
  <si>
    <r>
      <t>Образовательное учреждение</t>
    </r>
    <r>
      <rPr>
        <b/>
        <vertAlign val="superscript"/>
        <sz val="10"/>
        <rFont val="Times New Roman"/>
        <family val="1"/>
        <charset val="204"/>
      </rPr>
      <t>1</t>
    </r>
  </si>
  <si>
    <t>обучается студентов с ограниченными возможностями здоровья и инвалиды</t>
  </si>
  <si>
    <t>Всего по СПО, из них</t>
  </si>
  <si>
    <t>очная форма, в т.ч</t>
  </si>
  <si>
    <t>– ПКРС</t>
  </si>
  <si>
    <t>– ПССЗ</t>
  </si>
  <si>
    <t>заочная и др. форма</t>
  </si>
  <si>
    <t>Итого по ПССЗ</t>
  </si>
  <si>
    <t>Всего ПО, в т.ч</t>
  </si>
  <si>
    <t>– коррекционщики</t>
  </si>
  <si>
    <r>
      <t>– хозрасчет</t>
    </r>
    <r>
      <rPr>
        <vertAlign val="superscript"/>
        <sz val="11"/>
        <rFont val="Times New Roman"/>
        <family val="1"/>
        <charset val="204"/>
      </rPr>
      <t>3</t>
    </r>
  </si>
  <si>
    <r>
      <t>Всего по ДПО (1-ПК)</t>
    </r>
    <r>
      <rPr>
        <vertAlign val="superscript"/>
        <sz val="11"/>
        <rFont val="Times New Roman"/>
        <family val="1"/>
        <charset val="204"/>
      </rPr>
      <t>4</t>
    </r>
  </si>
  <si>
    <t>Итого по осн.программам</t>
  </si>
  <si>
    <t>Итого по доп.программам</t>
  </si>
  <si>
    <t>ПОУ-7</t>
  </si>
  <si>
    <t>ПОУ-16</t>
  </si>
  <si>
    <t>ГАСКК</t>
  </si>
  <si>
    <t>СПУ</t>
  </si>
  <si>
    <t>1 - Найдите аббревиатуру в соответствии с информацией на листе "Перечень ПОО"</t>
  </si>
  <si>
    <t>Профессиональное образовательное учреждений № 7</t>
  </si>
  <si>
    <t>Профессиональное образовательное учреждений № 16 имени Героя Советского Союза А.С. Панова</t>
  </si>
  <si>
    <t xml:space="preserve">ПОУ-16 </t>
  </si>
  <si>
    <t xml:space="preserve">Губернаторский авиастроительный колледж г. Комсомольска-на-Амуре (Межрегиональный центр компетенций)
</t>
  </si>
  <si>
    <t>Международный колледж экономики и права</t>
  </si>
  <si>
    <t>Отделение СПО ФГБОУ ВО "Хабаровский государственный институт культуры"</t>
  </si>
  <si>
    <t xml:space="preserve">Электро- и теплоэнергетика </t>
  </si>
  <si>
    <t>13.01.10</t>
  </si>
  <si>
    <t>Электромонтер по ремонту и обслуживанию электрооборудования (по отраслям)</t>
  </si>
  <si>
    <t>08.01.07</t>
  </si>
  <si>
    <t>Мастер общестроительных работ</t>
  </si>
  <si>
    <t>08.01.09</t>
  </si>
  <si>
    <t>08.01.10</t>
  </si>
  <si>
    <t>Мастер жилищно-коммунального хозяйства</t>
  </si>
  <si>
    <t>08.01.14</t>
  </si>
  <si>
    <t>Монтажник санитарно-технических, вентиляционных систем и оборудования</t>
  </si>
  <si>
    <t>15.01.05</t>
  </si>
  <si>
    <t>26.01.01</t>
  </si>
  <si>
    <t>Судостроитель-судоремонтник металлических судов</t>
  </si>
  <si>
    <t>29.01.29</t>
  </si>
  <si>
    <t>Мастер столярного и мебельного производства</t>
  </si>
  <si>
    <t>46.01.03</t>
  </si>
  <si>
    <t>Делопроизводитель</t>
  </si>
  <si>
    <t>Изобразительное и  прикладные виды искусств</t>
  </si>
  <si>
    <t>54.01.01</t>
  </si>
  <si>
    <t>Исполнитель художественно-оформительских работ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</si>
  <si>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</si>
  <si>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</si>
  <si>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</si>
  <si>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</si>
  <si>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35.01.19</t>
  </si>
  <si>
    <t>Мастер садово-паркового и ландшафтного строительства (Рабочий зеленого строительства; садовник)</t>
  </si>
  <si>
    <t>08.01.18</t>
  </si>
  <si>
    <t>Электромонтажник электрический сетей и электрооборудования</t>
  </si>
  <si>
    <t>08.01.19</t>
  </si>
  <si>
    <t>Электромонтажник по силовым сетям и электрооборудованию</t>
  </si>
  <si>
    <t>09.01.02</t>
  </si>
  <si>
    <t>Наладчик компьютерных сетей</t>
  </si>
  <si>
    <t>15.01.21</t>
  </si>
  <si>
    <t>Электромонтер охранно-пожарной сигнализации</t>
  </si>
  <si>
    <t>38.01.02</t>
  </si>
  <si>
    <t>Продавец, контролер-кассир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</si>
  <si>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</si>
  <si>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</si>
  <si>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</si>
  <si>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</si>
  <si>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</si>
  <si>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</si>
  <si>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</si>
  <si>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</si>
  <si>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</si>
  <si>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</si>
  <si>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08.01.06</t>
  </si>
  <si>
    <t>Мастер сухого строительства</t>
  </si>
  <si>
    <t>09.01.03</t>
  </si>
  <si>
    <t>Мастер по обработке цифровой информации</t>
  </si>
  <si>
    <t>19.01.17</t>
  </si>
  <si>
    <t>Повар, кондитер</t>
  </si>
  <si>
    <t>29.01.02</t>
  </si>
  <si>
    <t>Обувщик (широкого профиля)</t>
  </si>
  <si>
    <t>29.01.08</t>
  </si>
  <si>
    <t>Оператор швейного оборудования</t>
  </si>
  <si>
    <t>Мастер садово-паркового и ландшафтного строительства (Рабочий зеленого хозяйства)</t>
  </si>
  <si>
    <t>15.01.25</t>
  </si>
  <si>
    <t>Станочник (металлообработка)</t>
  </si>
  <si>
    <t>15.01.30</t>
  </si>
  <si>
    <t>18.00.00</t>
  </si>
  <si>
    <t>Химические технологии</t>
  </si>
  <si>
    <t>18.01.02</t>
  </si>
  <si>
    <t>Лаборант-эколог</t>
  </si>
  <si>
    <t>23.01.08</t>
  </si>
  <si>
    <t>Слесарь по ремонту строительных машин</t>
  </si>
  <si>
    <t>ПКРС</t>
  </si>
  <si>
    <t>ПССЗ</t>
  </si>
  <si>
    <t>23.01.03</t>
  </si>
  <si>
    <t>Автомеханик</t>
  </si>
  <si>
    <t>35.01.01</t>
  </si>
  <si>
    <t>Мастер по лесному хозяйству</t>
  </si>
  <si>
    <t>15.01.26</t>
  </si>
  <si>
    <t>Токарь-универсал</t>
  </si>
  <si>
    <t>24.01.01</t>
  </si>
  <si>
    <t>Слесарь-сборщик авиационной техники</t>
  </si>
  <si>
    <t>43.01.01</t>
  </si>
  <si>
    <t>Официант, бармен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</si>
  <si>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</si>
  <si>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</si>
  <si>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</si>
  <si>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</si>
  <si>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23.01.06</t>
  </si>
  <si>
    <t>Машинист дорожных и строительных машин</t>
  </si>
  <si>
    <t>23.01.07</t>
  </si>
  <si>
    <t>Машинист крана (крановщик)</t>
  </si>
  <si>
    <t>35.01.02</t>
  </si>
  <si>
    <t>Станочник деревообрабатывающих станков</t>
  </si>
  <si>
    <t>35.01.05</t>
  </si>
  <si>
    <t>Контролер полуфабрикатов и изделий из древесины</t>
  </si>
  <si>
    <t>08.01.17</t>
  </si>
  <si>
    <t>Электромонтажник-наладчик</t>
  </si>
  <si>
    <t>11.01.08</t>
  </si>
  <si>
    <t>Оператор связи</t>
  </si>
  <si>
    <t>15.01.20</t>
  </si>
  <si>
    <t>Слесарь по контрольно-измерительным приборам и автоматике</t>
  </si>
  <si>
    <t>15.01.29</t>
  </si>
  <si>
    <t>Контролер станочных и слесарных работ</t>
  </si>
  <si>
    <t>26.01.03</t>
  </si>
  <si>
    <t>Слесарь-монтажник судовой</t>
  </si>
  <si>
    <t>38.01.01</t>
  </si>
  <si>
    <t>Оператор диспетчерской (производственно-диспетчерской) службы</t>
  </si>
  <si>
    <t>35.01.17</t>
  </si>
  <si>
    <t>Обработчик рыбы и морепродуктов</t>
  </si>
  <si>
    <t>19.01.04</t>
  </si>
  <si>
    <t>Пекарь</t>
  </si>
  <si>
    <t xml:space="preserve">Прикладная геология, горное дело, нефтегазовое дело и геодезия </t>
  </si>
  <si>
    <t>42.01.01</t>
  </si>
  <si>
    <t>Агент рекламный</t>
  </si>
  <si>
    <t>26.01.07</t>
  </si>
  <si>
    <t>Матрос</t>
  </si>
  <si>
    <t>26.01.09</t>
  </si>
  <si>
    <t>Моторист судовой</t>
  </si>
  <si>
    <t>39.01.01</t>
  </si>
  <si>
    <t>Социальный работник</t>
  </si>
  <si>
    <t>43.01.02</t>
  </si>
  <si>
    <t>Парикмахер</t>
  </si>
  <si>
    <t>20.01.01</t>
  </si>
  <si>
    <t>Пожарный</t>
  </si>
  <si>
    <t>21.01.08</t>
  </si>
  <si>
    <t>21.01.10</t>
  </si>
  <si>
    <t>Ремонтник горного оборудования</t>
  </si>
  <si>
    <t>21.01.16</t>
  </si>
  <si>
    <t>Обогатитель полезных ископаемых</t>
  </si>
  <si>
    <t>35.01.13</t>
  </si>
  <si>
    <t>Тракторист-машинист сельскохозяйственного производства</t>
  </si>
  <si>
    <t>Слесарь</t>
  </si>
  <si>
    <t>Уровень образования</t>
  </si>
  <si>
    <t>Отделение СПО ФГБОУ ВО "Дальневосточный гос. медицинский университет"</t>
  </si>
  <si>
    <t>Отделение СПО Хабаровского филиала ФГБОУ ВО "Санкт-Петербургский гос. университет гражданской авиации"</t>
  </si>
  <si>
    <t>Рабочий по комплексному обслуживанию и ремонту зданий</t>
  </si>
  <si>
    <t>Слесарь по сборке металлоконструкций</t>
  </si>
  <si>
    <t>Портной</t>
  </si>
  <si>
    <t>Повар</t>
  </si>
  <si>
    <t>Получили профессию в рамках ФГОС (раздел 2.1.4 в ФСН СПО-1)</t>
  </si>
  <si>
    <t>из гр.34 ставшие СИРОТАМИ в период обучения</t>
  </si>
  <si>
    <t>ПО</t>
  </si>
  <si>
    <t>Станочник-обработчик</t>
  </si>
  <si>
    <t>Оператор нефтепереработки</t>
  </si>
  <si>
    <t>35.01.03</t>
  </si>
  <si>
    <t>18.01.28</t>
  </si>
  <si>
    <t>29.01.07</t>
  </si>
  <si>
    <t>Специальное дошкольное образование</t>
  </si>
  <si>
    <t>44.02.04</t>
  </si>
  <si>
    <t>21.02.15</t>
  </si>
  <si>
    <t>Открытые горные работы</t>
  </si>
  <si>
    <t>Сварщик (ручной и частично механизированной сварки (наплавки)</t>
  </si>
  <si>
    <t xml:space="preserve">Слесарь </t>
  </si>
  <si>
    <t>Слесарь (Слесарь-ремонтник)</t>
  </si>
  <si>
    <t>Математические и естественные науки</t>
  </si>
  <si>
    <t>Инженерное дело. Технологии и технические науки</t>
  </si>
  <si>
    <t xml:space="preserve"> Сельское хозяйство и сельскохозяйственные науки</t>
  </si>
  <si>
    <t>Науки об обществе</t>
  </si>
  <si>
    <t>Гуманитарные науки</t>
  </si>
  <si>
    <t xml:space="preserve"> Искусство и культура</t>
  </si>
  <si>
    <t>ПОУ</t>
  </si>
  <si>
    <t>Хабаровский техникум городской инфраструктуры и промышленного производства</t>
  </si>
  <si>
    <t>ХТГИПП</t>
  </si>
  <si>
    <t>Всего по неподведомственным ПОУ:</t>
  </si>
  <si>
    <t xml:space="preserve">3 - Хозрасчет - ЭТО количество краткосрочно обученных (курсы) по рабочим профессиям </t>
  </si>
  <si>
    <t>4 - ДПО (1-ПК) - ЭТО количество обученных по программам дополнительного профессионального образования</t>
  </si>
  <si>
    <t>Машинист на открытых горных работах</t>
  </si>
  <si>
    <t>Специальность/профессия</t>
  </si>
  <si>
    <t>Выпуск</t>
  </si>
  <si>
    <t>Студенты находящиеся на полном государственном обеспечении (сироты)</t>
  </si>
  <si>
    <t>из графы 6</t>
  </si>
  <si>
    <t>исполнение обязанностей попечителя которых осуществляет орган опеки и попечительства</t>
  </si>
  <si>
    <t xml:space="preserve">исполнение обязанностей попечителя которых осуществляет организация для детей-сирот и детей, оставшихся без попечения родителей </t>
  </si>
  <si>
    <t>находятся под опекой или попечительством граждан</t>
  </si>
  <si>
    <t xml:space="preserve">ИЗ НИХ (гр.5) </t>
  </si>
  <si>
    <t>лица из числа детей сирот и детей, оставшихся без попечения родителей (старше 18 лет)</t>
  </si>
  <si>
    <t xml:space="preserve">лица, потерявшие в период обучения обоих родителей или единственного родителя </t>
  </si>
  <si>
    <t>дети-сироты и дети оставшиеся без попечения родителей                                              (до 18 лет)</t>
  </si>
  <si>
    <t>11а</t>
  </si>
  <si>
    <t>27а</t>
  </si>
  <si>
    <t>27б</t>
  </si>
  <si>
    <t>РАНХИГС</t>
  </si>
  <si>
    <t>Отделение СПО ФГБОУ ВО "Дальневосточный институт управления - филиал РАНХИГС"</t>
  </si>
  <si>
    <t>женщины (из гр. 14)</t>
  </si>
  <si>
    <t>13.01.05</t>
  </si>
  <si>
    <t>Электромонтер по техническому обслуживанию электростанций и сетей</t>
  </si>
  <si>
    <t>54.01.20</t>
  </si>
  <si>
    <t>Графический дизайнер</t>
  </si>
  <si>
    <t>09.02.07</t>
  </si>
  <si>
    <t>Информационные системы и программирование</t>
  </si>
  <si>
    <t>23.02.07</t>
  </si>
  <si>
    <t>Техническое обслуживание и ремонт двигателей, систем и агрегатов автомобилей</t>
  </si>
  <si>
    <t>43.02.15</t>
  </si>
  <si>
    <t>Поварское и кондитерское дело</t>
  </si>
  <si>
    <t>15.01.32</t>
  </si>
  <si>
    <t>Оператор станков с программным управлением</t>
  </si>
  <si>
    <t>23.01.17</t>
  </si>
  <si>
    <t xml:space="preserve">Мастер по ремонту и обслуживанию автомобилей 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</si>
  <si>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</si>
  <si>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</si>
  <si>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</si>
  <si>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</si>
  <si>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</si>
  <si>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</si>
  <si>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43.01.09</t>
  </si>
  <si>
    <t>15.02.09</t>
  </si>
  <si>
    <t>Аддитивные технологии</t>
  </si>
  <si>
    <t>15.02.10</t>
  </si>
  <si>
    <t>Мехатроника и мобильная робототехника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</si>
  <si>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</si>
  <si>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</si>
  <si>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</si>
  <si>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</si>
  <si>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15.02.15</t>
  </si>
  <si>
    <t>Технология металлообрабатывающего производства</t>
  </si>
  <si>
    <t>18.02.13</t>
  </si>
  <si>
    <t>Технология производства изделий из полимерных композитов</t>
  </si>
  <si>
    <t>08.01.25</t>
  </si>
  <si>
    <t>Мастер отделочных и декоративных работ</t>
  </si>
  <si>
    <t>Цветовод, овощевод</t>
  </si>
  <si>
    <t>08.02.04</t>
  </si>
  <si>
    <t>Водоснабжение и водоотведение</t>
  </si>
  <si>
    <t>08.02.11</t>
  </si>
  <si>
    <t>Управление, эксплуатация и обслуживание многоквартирного дома</t>
  </si>
  <si>
    <t>27.02.06</t>
  </si>
  <si>
    <t>Контроль работы измерительных приборов</t>
  </si>
  <si>
    <t>Электромонтажник электрических сетей и электрооборудования</t>
  </si>
  <si>
    <t>08.01.26</t>
  </si>
  <si>
    <t>Мастер по ремонту и обслуживанию инженерных систем жилищно-коммунального хозяйства</t>
  </si>
  <si>
    <t>Мастер по ремонту и обслуживанию автомобилей</t>
  </si>
  <si>
    <t>49.00.00</t>
  </si>
  <si>
    <t xml:space="preserve"> Физическая культура и спорт</t>
  </si>
  <si>
    <t>49.02.01</t>
  </si>
  <si>
    <t>Физическая культура</t>
  </si>
  <si>
    <t>10.02.05</t>
  </si>
  <si>
    <t>Обеспечение информационной безопасности автоматизированных систем</t>
  </si>
  <si>
    <t>43.02.14</t>
  </si>
  <si>
    <t>Гостиничное дело</t>
  </si>
  <si>
    <t>18.01.33</t>
  </si>
  <si>
    <t>Лаборант по контролю качества сырья, реактивов, промежуточных продуктов, готовой продукции, отходов производства</t>
  </si>
  <si>
    <t>21.02.14</t>
  </si>
  <si>
    <t>Маркшейдерское дело</t>
  </si>
  <si>
    <t>21.01.13</t>
  </si>
  <si>
    <t>Проходчик</t>
  </si>
  <si>
    <t>15.02.14</t>
  </si>
  <si>
    <t>Оснащение средствами автоматизации технологических процессов и производств (по отраслям)</t>
  </si>
  <si>
    <t>09.02.06</t>
  </si>
  <si>
    <t>10.02.03</t>
  </si>
  <si>
    <t>Информационная безопасность автоматизированных систем</t>
  </si>
  <si>
    <t>26.02.01</t>
  </si>
  <si>
    <t>Эксплуатация внутренних водных путей</t>
  </si>
  <si>
    <t>Сетевое и системное администрирование</t>
  </si>
  <si>
    <t>21.02.05</t>
  </si>
  <si>
    <t>08.01.16</t>
  </si>
  <si>
    <t>Электромонтажник по сигнализации, централизации и блокировке</t>
  </si>
  <si>
    <t>43.02.13</t>
  </si>
  <si>
    <t>Технология парикмахерского искусства</t>
  </si>
  <si>
    <t>Швея</t>
  </si>
  <si>
    <t>35.02.16</t>
  </si>
  <si>
    <t>Эксплуатация и ремонт сельскохозяйственной техники и оборудования</t>
  </si>
  <si>
    <t>Укрупненная группа</t>
  </si>
  <si>
    <t>Прием</t>
  </si>
  <si>
    <t>по состоянию на 01.10.2017</t>
  </si>
  <si>
    <t xml:space="preserve"> Обучались по ДОГОВОРАМ О ЦЕЛЕВОМ ОБУЧЕНИИ</t>
  </si>
  <si>
    <t xml:space="preserve"> Обучались с использованием ДИСТАНЦИОННЫХ образовательных технологий</t>
  </si>
  <si>
    <t xml:space="preserve"> Обучались с использованием ЭЛЕКТРОННОГО обучения</t>
  </si>
  <si>
    <t xml:space="preserve"> Обучаются по ДОГОВОРАМ О ЦЕЛЕВОМ ОБУЧЕНИИ</t>
  </si>
  <si>
    <t>Здравоохранение и медицинские науки</t>
  </si>
  <si>
    <t>151902.04</t>
  </si>
  <si>
    <t xml:space="preserve">Токарь-универсал                                               </t>
  </si>
  <si>
    <t>151903.02</t>
  </si>
  <si>
    <t xml:space="preserve">Мастер столярно-плотничных и паркетных работ                   </t>
  </si>
  <si>
    <t>Форма обучения</t>
  </si>
  <si>
    <t>Государственные образовательные учреждения</t>
  </si>
  <si>
    <t xml:space="preserve"> Хабаровское специальное учебно-воспитательное учреждение для обучающихся с девиантным (общественно опасным) поведением открытого типа</t>
  </si>
  <si>
    <t xml:space="preserve">Международный финансово-промышленный колледж дружбы народов </t>
  </si>
  <si>
    <t>Колледж КДН</t>
  </si>
  <si>
    <t>38.02.08</t>
  </si>
  <si>
    <t>38.02.09</t>
  </si>
  <si>
    <t>Численность обучающихся на основе договора О СЕТЕВОМ ВЗАИМОДЕЙСТВИИ с предприятиями или ОО (дуальное обучение)</t>
  </si>
  <si>
    <t>Численность обучающихся на основе договора О СЕТЕВОМ ВЗАИМОДЕЙСТВИИ с предприятиями  или ОО (дуальное обучение)</t>
  </si>
  <si>
    <t>из них лица с ОВЗ, инвалиды, дети-инвалиды</t>
  </si>
  <si>
    <t>по договорам об оказании платных образовательных услуг</t>
  </si>
  <si>
    <t>Всего (сумма гр. 13,15,17)</t>
  </si>
  <si>
    <t>из них лица с ОВЗ, инвалиды, дети-инвалиды (сумма гр. 14,16,18)</t>
  </si>
  <si>
    <t>Численность студентов 2 курса</t>
  </si>
  <si>
    <t>Численность студентов 3 курса</t>
  </si>
  <si>
    <t>Численность студентов 4 курса</t>
  </si>
  <si>
    <t>Численность студентов 5 курса</t>
  </si>
  <si>
    <t>Численность студентов 6 курса</t>
  </si>
  <si>
    <t>Итого студентов на всех курсах</t>
  </si>
  <si>
    <t>Всего (сумма гр. 21,23,25)</t>
  </si>
  <si>
    <t>из них лица с ОВЗ, инвалиды, дети-инвалиды (сумма гр. 22,24,26)</t>
  </si>
  <si>
    <t>В том числе (из гр. 19) обучаются</t>
  </si>
  <si>
    <t>В том числе (из гр. 27) обучаются</t>
  </si>
  <si>
    <t>Всего (сумма гр. 29,31,33)</t>
  </si>
  <si>
    <t>из них лица с ОВЗ, инвалиды, дети-инвалиды (сумма гр. 30,32,34)</t>
  </si>
  <si>
    <t>В том числе (из гр. 35) обучаются</t>
  </si>
  <si>
    <t>Всего (сумма гр. 37,39,41)</t>
  </si>
  <si>
    <t>из них лица с ОВЗ, инвалиды, дети-инвалиды (сумма гр. 38,40,42)</t>
  </si>
  <si>
    <t>В том числе (из гр. 43) обучаются</t>
  </si>
  <si>
    <t>Всего (сумма гр. 45,47,49)</t>
  </si>
  <si>
    <t>из них лица с ОВЗ, инвалиды, дети-инвалиды (сумма гр. 46,48,50)</t>
  </si>
  <si>
    <t>В том числе (из гр. 51) обучаются</t>
  </si>
  <si>
    <t>Всего (сумма гр. 53,55,57)</t>
  </si>
  <si>
    <t>из них лица с ОВЗ, инвалиды, дети-инвалиды (сумма гр. 54,56,58)</t>
  </si>
  <si>
    <t>В том числе (из гр. 59) обучаются</t>
  </si>
  <si>
    <t xml:space="preserve">В том числе (из гр. 11 ) обучались </t>
  </si>
  <si>
    <t>Из общего выпуска (из гр. 11)</t>
  </si>
  <si>
    <t>Численность обучающихся на базе основного общего образования, успешно прошедших государственную итоговую аттестацию и получивших аттестат о среднем общем образовании</t>
  </si>
  <si>
    <t xml:space="preserve">В том числе (из гр. 26 ) </t>
  </si>
  <si>
    <t xml:space="preserve">Техническое обслуживание и ремонт автомобильного транспорта </t>
  </si>
  <si>
    <t>– хозрасчет3</t>
  </si>
  <si>
    <t>Всего по ДПО (1-ПК)4</t>
  </si>
  <si>
    <t>ПОУ 16</t>
  </si>
  <si>
    <t xml:space="preserve">ККТиС </t>
  </si>
  <si>
    <t>ПОУ 7</t>
  </si>
  <si>
    <t>Слесарь-сантехник</t>
  </si>
  <si>
    <t>Столяр</t>
  </si>
  <si>
    <t>ФГОУ</t>
  </si>
  <si>
    <t>ВУЗ</t>
  </si>
  <si>
    <t>Всего по КРАЕВЫМ</t>
  </si>
  <si>
    <t xml:space="preserve">Всего </t>
  </si>
  <si>
    <t>27.02.01</t>
  </si>
  <si>
    <t>Метрология</t>
  </si>
  <si>
    <t>Слесарь-ремонтник</t>
  </si>
  <si>
    <t xml:space="preserve">Мастер сухого строительства </t>
  </si>
  <si>
    <t xml:space="preserve">(за период с  01 октября 2017 г. по 01 июля 2018 г.) </t>
  </si>
  <si>
    <t>Численность студентов на 01.07.2018 г.</t>
  </si>
  <si>
    <r>
      <t>Численность студентов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на 01.10.2017</t>
    </r>
  </si>
  <si>
    <t>2 - Численность обучающихся дана в соответствии со стат. отчетом СПО-1 (по состоянию на 01.10.2017)</t>
  </si>
  <si>
    <t>Выпуск фактический на 01.07.2018</t>
  </si>
  <si>
    <t>Выпуск ожидаемый в 2019 году</t>
  </si>
  <si>
    <r>
      <t xml:space="preserve"> Численность студентов, прием и выпуск по категориям льготного обеспечения</t>
    </r>
    <r>
      <rPr>
        <b/>
        <u/>
        <sz val="12"/>
        <rFont val="Times New Roman"/>
        <family val="1"/>
        <charset val="204"/>
      </rPr>
      <t xml:space="preserve"> очной формы обучения на 01.07.2018</t>
    </r>
  </si>
  <si>
    <r>
      <t xml:space="preserve">Распределение </t>
    </r>
    <r>
      <rPr>
        <b/>
        <u/>
        <sz val="18"/>
        <color theme="1"/>
        <rFont val="Times New Roman"/>
        <family val="1"/>
        <charset val="204"/>
      </rPr>
      <t>численности</t>
    </r>
    <r>
      <rPr>
        <b/>
        <sz val="18"/>
        <color theme="1"/>
        <rFont val="Times New Roman"/>
        <family val="1"/>
        <charset val="204"/>
      </rPr>
      <t xml:space="preserve"> студентов по курсам, по специальностям и профессиям  (на 01.07.2018)                                                                                                                                                                                      </t>
    </r>
  </si>
  <si>
    <t>Итоги учебной работы, результаты государственной (итоговой) аттестации выпускников в отчетном периоде</t>
  </si>
  <si>
    <t>№ строк</t>
  </si>
  <si>
    <t>Выпуск всего</t>
  </si>
  <si>
    <t>Из них по формам обучения</t>
  </si>
  <si>
    <t>очная</t>
  </si>
  <si>
    <t>заочная</t>
  </si>
  <si>
    <t>очно-заочная</t>
  </si>
  <si>
    <t>Всего, чел.</t>
  </si>
  <si>
    <t>в том числе</t>
  </si>
  <si>
    <t xml:space="preserve">из них </t>
  </si>
  <si>
    <t>отделения на базе основного общего образования</t>
  </si>
  <si>
    <t>отделения на базе среднего (полного) общего образования</t>
  </si>
  <si>
    <t>отделения на базе 9 кл.</t>
  </si>
  <si>
    <t>отделения на базе 11 кл.</t>
  </si>
  <si>
    <t>кол-во</t>
  </si>
  <si>
    <t>%</t>
  </si>
  <si>
    <r>
      <t>Всего студентов выпущено</t>
    </r>
    <r>
      <rPr>
        <sz val="9"/>
        <rFont val="Times New Roman"/>
        <family val="1"/>
        <charset val="204"/>
      </rPr>
      <t xml:space="preserve"> (сумма строк 02, 04, 06)</t>
    </r>
  </si>
  <si>
    <t>01</t>
  </si>
  <si>
    <t>Численность студентов, получивших дипломы СПО</t>
  </si>
  <si>
    <t>02</t>
  </si>
  <si>
    <t xml:space="preserve">   из них: получившие дипломы с отличием</t>
  </si>
  <si>
    <t>03</t>
  </si>
  <si>
    <t>Численность студентов, получивших дипломы  негос. образца</t>
  </si>
  <si>
    <t>06</t>
  </si>
  <si>
    <t>Из строки 01:                                                                   - численность студентов, получивших рабочий разряд (квалификацию)</t>
  </si>
  <si>
    <t>07</t>
  </si>
  <si>
    <t xml:space="preserve"> - выпущено детей-сирот и детей, оставшихся без попечения родителей</t>
  </si>
  <si>
    <t>08</t>
  </si>
  <si>
    <t xml:space="preserve"> - выпущено инвлидов и лиц с ограниченными возможностями здоровья</t>
  </si>
  <si>
    <t>09</t>
  </si>
  <si>
    <t>Раздел 7А. Анализ результатов Государственной итоговой аттестации</t>
  </si>
  <si>
    <t>Образовательное учреждение</t>
  </si>
  <si>
    <t>Перечень специальностей СПО, утв. Приказом Минобрнауки РФ                                             от 29.10.2013 № 1199</t>
  </si>
  <si>
    <t>Уровень образования                                               (9, 11 классов)</t>
  </si>
  <si>
    <t>Форма обучения                                                                         (очно, очно-заочно, заочно)</t>
  </si>
  <si>
    <t>Контрольные цифры приема на момент формирования групп, чел.</t>
  </si>
  <si>
    <t>Принято чел. за весь период обучения, всего</t>
  </si>
  <si>
    <t>Выбыло студентов за период обучения</t>
  </si>
  <si>
    <t>Итоговая аттестация, чел.</t>
  </si>
  <si>
    <t>Выпуск, чел.</t>
  </si>
  <si>
    <t>Код специальности/профессии</t>
  </si>
  <si>
    <t>Допущено к итоговой аттестации</t>
  </si>
  <si>
    <t>Не допущено к итоговой аттестации</t>
  </si>
  <si>
    <t>Не явились на итоговую аттестацию</t>
  </si>
  <si>
    <t>Не выдержали итоговой аттестации</t>
  </si>
  <si>
    <t>Окончили образовательное учреждение</t>
  </si>
  <si>
    <t>Получили диплом</t>
  </si>
  <si>
    <t>Получили свидетельства</t>
  </si>
  <si>
    <t>присвоен уровень квалификации</t>
  </si>
  <si>
    <t xml:space="preserve">повышенный </t>
  </si>
  <si>
    <t>установленный</t>
  </si>
  <si>
    <t>пониженный</t>
  </si>
  <si>
    <t>Информация</t>
  </si>
  <si>
    <t xml:space="preserve">об итогах предвыпускной производственной практики обучающихся очной формы обучения </t>
  </si>
  <si>
    <t>Наименование профессий*</t>
  </si>
  <si>
    <t>Код по УГС*</t>
  </si>
  <si>
    <t>Количество выпускников, чел.</t>
  </si>
  <si>
    <t>Были направлено на производственную (преддипломную/предвыпускную) практику на предприятия</t>
  </si>
  <si>
    <t>всего, чел.</t>
  </si>
  <si>
    <t>из них, зачислено на штатные должности работников</t>
  </si>
  <si>
    <t>наименование предприятия**</t>
  </si>
  <si>
    <t>количество, чел.</t>
  </si>
  <si>
    <t>размер заработной платы в месяц, руб.</t>
  </si>
  <si>
    <t>оставлены для дальнейшего трудоустройства, чел.</t>
  </si>
  <si>
    <r>
      <t xml:space="preserve"> Сведения о численности обучающихся, окончивших профессиональные образовательные организации, реализующие программы среднего профессионального образования </t>
    </r>
    <r>
      <rPr>
        <b/>
        <sz val="12"/>
        <color rgb="FFFF0000"/>
        <rFont val="Times New Roman"/>
        <family val="1"/>
        <charset val="204"/>
      </rPr>
      <t>(численность должна соответствовать форме ТРУДОУСТРОЙСТВО)</t>
    </r>
  </si>
  <si>
    <t>Вид собственности предприятий и организаций  (государственная, негосударственная)</t>
  </si>
  <si>
    <t xml:space="preserve">Наименование отрасли </t>
  </si>
  <si>
    <t>Наличие договора с данным предприятием (есть - 1, нет - 0)</t>
  </si>
  <si>
    <t>Количество человек</t>
  </si>
  <si>
    <t>в том числе по профессиям/специальностям</t>
  </si>
  <si>
    <t>Дневное обучение - всего</t>
  </si>
  <si>
    <t>Из них:</t>
  </si>
  <si>
    <t>Направлено на работу - всего</t>
  </si>
  <si>
    <t>в том числе на предприятия и в организации</t>
  </si>
  <si>
    <t>Поступило на учебу в вуз и ссуз</t>
  </si>
  <si>
    <t>Призвано на военную службу</t>
  </si>
  <si>
    <t>Предоставлено право свободного трудоустройства</t>
  </si>
  <si>
    <t>в том числе из-за отсутствия рабочих мест</t>
  </si>
  <si>
    <t>Переподготовлено механизаторских кадров</t>
  </si>
  <si>
    <t>Подготовлено водителей для Вооруженных Сил</t>
  </si>
  <si>
    <r>
      <t xml:space="preserve">Кроме того, подготовка, переподготовка и повышение квалификации рабочих в учебных заведениях по хоздоговорам </t>
    </r>
    <r>
      <rPr>
        <b/>
        <sz val="10"/>
        <rFont val="Times New Roman"/>
        <family val="1"/>
        <charset val="204"/>
      </rPr>
      <t>(Вечернее (хозрасчетное по договорам) обучение)</t>
    </r>
  </si>
  <si>
    <t>ОУ</t>
  </si>
  <si>
    <t>Численность студентов, получающих стипендию (хотя бы одну)</t>
  </si>
  <si>
    <t>Численность студентов, получающих другие формы материальной поддержки</t>
  </si>
  <si>
    <t>в том числе из стипендиального фонда</t>
  </si>
  <si>
    <t>в т.ч. по программам на базе</t>
  </si>
  <si>
    <t>9 кл.</t>
  </si>
  <si>
    <t>11 кл.</t>
  </si>
  <si>
    <t>13а</t>
  </si>
  <si>
    <t>Всего по подведомственным ПОО:</t>
  </si>
  <si>
    <t>Всего по краевым ПОО:</t>
  </si>
  <si>
    <t>34</t>
  </si>
  <si>
    <t>35</t>
  </si>
  <si>
    <t>36</t>
  </si>
  <si>
    <t>37</t>
  </si>
  <si>
    <t>38</t>
  </si>
  <si>
    <t>Наименование</t>
  </si>
  <si>
    <t>По штату,  единиц</t>
  </si>
  <si>
    <t>Фактическая численность</t>
  </si>
  <si>
    <t>В том числе(из гр.10) имеют образование</t>
  </si>
  <si>
    <t>Из гр. 10 численность работников</t>
  </si>
  <si>
    <t>Численность работников на начало предыдущего учебного года, человек</t>
  </si>
  <si>
    <t>Принято работниковы, всего</t>
  </si>
  <si>
    <t>Выбыло работников</t>
  </si>
  <si>
    <t>Численность работников, имеющих общий стаж работы, всего (сумма гр. 5 - 10)</t>
  </si>
  <si>
    <t>Из гр. 3 - имеют общий стаж работы, лет</t>
  </si>
  <si>
    <t>Из гр. 3 имеют пед. стаж работы, всего (сумма гр. 12 - 17)</t>
  </si>
  <si>
    <t>Из гр. 3 - имеют пед. стаж работы, лет</t>
  </si>
  <si>
    <t>Не имеют педагогического стажа</t>
  </si>
  <si>
    <t>возраст до 35 лет</t>
  </si>
  <si>
    <t>Строки контроля</t>
  </si>
  <si>
    <t>высшее профессиональное</t>
  </si>
  <si>
    <t>из них (гр.11) педагогическое</t>
  </si>
  <si>
    <t>Из гр. 11 имеют</t>
  </si>
  <si>
    <t>среднее проф. образование по программам подготовки специалистов среднего звена</t>
  </si>
  <si>
    <t>из них (гр.18) педагогическое</t>
  </si>
  <si>
    <t>среднее проф. образование по программам подготовки кв-ных рабочих (служащих)</t>
  </si>
  <si>
    <t>имеют квалификацию</t>
  </si>
  <si>
    <t>работают на</t>
  </si>
  <si>
    <t>из них выпускники:</t>
  </si>
  <si>
    <t>ученую степень</t>
  </si>
  <si>
    <t>ученое звание</t>
  </si>
  <si>
    <t>высшую категорию</t>
  </si>
  <si>
    <t>первую категорию</t>
  </si>
  <si>
    <r>
      <t xml:space="preserve">не имеет категории, но </t>
    </r>
    <r>
      <rPr>
        <b/>
        <sz val="8"/>
        <rFont val="Times New Roman"/>
        <family val="1"/>
        <charset val="204"/>
      </rPr>
      <t>соответствует</t>
    </r>
    <r>
      <rPr>
        <sz val="8"/>
        <rFont val="Times New Roman"/>
        <family val="1"/>
        <charset val="204"/>
      </rPr>
      <t xml:space="preserve"> занимаемой должности</t>
    </r>
  </si>
  <si>
    <t>не соответствует занимаемой должности</t>
  </si>
  <si>
    <t>0,25 ставки</t>
  </si>
  <si>
    <t>0,5 ставки</t>
  </si>
  <si>
    <t>0,75 ставки</t>
  </si>
  <si>
    <t>со средним проф.образ по программам ПССЗ</t>
  </si>
  <si>
    <t>с высшим образованием</t>
  </si>
  <si>
    <t>из них по собственному желанию</t>
  </si>
  <si>
    <t>до 3 лет</t>
  </si>
  <si>
    <t>от 3 до 5</t>
  </si>
  <si>
    <t>от 5 до 10</t>
  </si>
  <si>
    <t>от 10 до 15</t>
  </si>
  <si>
    <t>от 15 до 20</t>
  </si>
  <si>
    <t>20 и более</t>
  </si>
  <si>
    <t>из них женщины</t>
  </si>
  <si>
    <t>менее 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</si>
  <si>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</si>
  <si>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</si>
  <si>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</si>
  <si>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</si>
  <si>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</si>
  <si>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</si>
  <si>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</si>
  <si>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</si>
  <si>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и более</t>
  </si>
  <si>
    <t>доктора наук</t>
  </si>
  <si>
    <t>кандидата наук</t>
  </si>
  <si>
    <t>профессора</t>
  </si>
  <si>
    <t>доцента</t>
  </si>
  <si>
    <t>из них женщин</t>
  </si>
  <si>
    <t>Численность работников - всего (сумма строк 02, 09, 23, 24)</t>
  </si>
  <si>
    <t xml:space="preserve">в том числе:                                                                                                                                                                     руководящие работники                                                                                                                                                               </t>
  </si>
  <si>
    <t xml:space="preserve">     в том числе:                                                                                                                                                                           директор (начальник)</t>
  </si>
  <si>
    <t xml:space="preserve">     заместитель директора (начальника)</t>
  </si>
  <si>
    <t>04</t>
  </si>
  <si>
    <t xml:space="preserve">     руководитель филиала (структурного подразделения)</t>
  </si>
  <si>
    <t>05</t>
  </si>
  <si>
    <t xml:space="preserve">     старшие мастера</t>
  </si>
  <si>
    <t xml:space="preserve">     главные бухгалтера</t>
  </si>
  <si>
    <t xml:space="preserve">     другие руководящие работники</t>
  </si>
  <si>
    <t>педагогические работники (сумма строк 09-22)</t>
  </si>
  <si>
    <t xml:space="preserve">  в том числе: преподаватели</t>
  </si>
  <si>
    <t>10</t>
  </si>
  <si>
    <t xml:space="preserve">   из них:       по общеобразовательным дисциплинам</t>
  </si>
  <si>
    <t>11</t>
  </si>
  <si>
    <t xml:space="preserve">                    по профессиональным дисциплинам</t>
  </si>
  <si>
    <t>12</t>
  </si>
  <si>
    <t xml:space="preserve">                    по специальным и общетехническим дисциплинам</t>
  </si>
  <si>
    <t>13</t>
  </si>
  <si>
    <t>мастера производственного обучения</t>
  </si>
  <si>
    <t>14</t>
  </si>
  <si>
    <t>социальные педагоги</t>
  </si>
  <si>
    <t>15</t>
  </si>
  <si>
    <t>педагоги-психологи</t>
  </si>
  <si>
    <t>16</t>
  </si>
  <si>
    <t>педагоги-организаторы</t>
  </si>
  <si>
    <t>17</t>
  </si>
  <si>
    <t>преподаватели-организаторы основ безопасности жизнедеятельности</t>
  </si>
  <si>
    <t>18</t>
  </si>
  <si>
    <t>руководители физического воспитания</t>
  </si>
  <si>
    <t>19</t>
  </si>
  <si>
    <t>методисты</t>
  </si>
  <si>
    <t>20</t>
  </si>
  <si>
    <t>тьюторы</t>
  </si>
  <si>
    <t>21</t>
  </si>
  <si>
    <t>прочие</t>
  </si>
  <si>
    <t>22</t>
  </si>
  <si>
    <t>учебно-вспомогательный персонал</t>
  </si>
  <si>
    <t>23</t>
  </si>
  <si>
    <t>обслуживающий персонал</t>
  </si>
  <si>
    <t>24</t>
  </si>
  <si>
    <t>Из строки 10 преподаватели, осуществляющие деятельность по реализации образовательных программ:</t>
  </si>
  <si>
    <t>25</t>
  </si>
  <si>
    <t>подготовки квалифицированных рабочих, служащих</t>
  </si>
  <si>
    <t>26</t>
  </si>
  <si>
    <t>подготовки специалистов среднего звена</t>
  </si>
  <si>
    <t>27</t>
  </si>
  <si>
    <t>Из строки 14 мастера производственного обучения, осуществляющие деятельность по реализации образовательных программ:</t>
  </si>
  <si>
    <t>28</t>
  </si>
  <si>
    <t>29</t>
  </si>
  <si>
    <t>30</t>
  </si>
  <si>
    <t>Кроме того:                                                                                                                                                                               Численность преподавателей, работающих по договорам гражданско-правового характера</t>
  </si>
  <si>
    <t>31</t>
  </si>
  <si>
    <t>Численность иностранных преподавателей и специалистов</t>
  </si>
  <si>
    <t>32</t>
  </si>
  <si>
    <t>х</t>
  </si>
  <si>
    <t>Численность внешних совместителей - всего</t>
  </si>
  <si>
    <t>33</t>
  </si>
  <si>
    <t>X</t>
  </si>
  <si>
    <t xml:space="preserve">из них:                                                                                                                                                               педагогические работники </t>
  </si>
  <si>
    <t xml:space="preserve">  в том числе:                                                                                                                                                                      преподаватели</t>
  </si>
  <si>
    <t xml:space="preserve">     мастера производственного обучения</t>
  </si>
  <si>
    <t>кол-во педагогических работников ) представители работодателей</t>
  </si>
  <si>
    <t xml:space="preserve">  учебно-вспомогательный персонал</t>
  </si>
  <si>
    <r>
      <t>1. Сотрудники, находящиеся в декретном отпуске,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 отчет не включаются (учитываются фактически работающие лица).</t>
    </r>
  </si>
  <si>
    <t>2. В графе 3 показывается штатное число единиц по каждой должности в целых числах (без десятичного знака); пед. работники - из расчёта 720 часов (по тарификации)</t>
  </si>
  <si>
    <r>
      <t xml:space="preserve">3. В графе 4 показывается фактическая численность работников </t>
    </r>
    <r>
      <rPr>
        <u/>
        <sz val="12"/>
        <color indexed="8"/>
        <rFont val="Times New Roman"/>
        <family val="1"/>
        <charset val="204"/>
      </rPr>
      <t>в целых числах</t>
    </r>
    <r>
      <rPr>
        <sz val="12"/>
        <color indexed="8"/>
        <rFont val="Times New Roman"/>
        <family val="1"/>
        <charset val="204"/>
      </rPr>
      <t xml:space="preserve"> (без десятичного знака). Не учитываются работники, работа которых полностью оплачивается за счёт дополнительно привлеченных (внебюджетных) средств.</t>
    </r>
  </si>
  <si>
    <t>Данные показываются по состоянию на 01 июля 2018 г.</t>
  </si>
  <si>
    <t>по состоянию на 01.07.2018</t>
  </si>
  <si>
    <t>за 1 полугодие 2018 года</t>
  </si>
  <si>
    <t>на 01.07.2018</t>
  </si>
  <si>
    <r>
      <t xml:space="preserve">Распределение </t>
    </r>
    <r>
      <rPr>
        <b/>
        <u/>
        <sz val="18"/>
        <color theme="1"/>
        <rFont val="Times New Roman"/>
        <family val="1"/>
        <charset val="204"/>
      </rPr>
      <t>выпуска</t>
    </r>
    <r>
      <rPr>
        <b/>
        <sz val="18"/>
        <color theme="1"/>
        <rFont val="Times New Roman"/>
        <family val="1"/>
        <charset val="204"/>
      </rPr>
      <t xml:space="preserve"> по специальностям и профессиям  (на 01.07.2018)                                                                                                                                                                     </t>
    </r>
  </si>
  <si>
    <t xml:space="preserve"> Прогнозируемая численность студентов, получающих в профессиональных образовательных организацияю меры соцподдержки в 2019 году</t>
  </si>
  <si>
    <t>Студенты, которым предоставляются</t>
  </si>
  <si>
    <t>Слушатели, которым предоставляются</t>
  </si>
  <si>
    <t xml:space="preserve">Студенты, назначенные </t>
  </si>
  <si>
    <t>Студенты, назначенные</t>
  </si>
  <si>
    <t xml:space="preserve"> полное государственное обеспечение и дополнительные меры по социальной защите</t>
  </si>
  <si>
    <t>дополнительные меры по социальной защите</t>
  </si>
  <si>
    <t>на социальную стипендию</t>
  </si>
  <si>
    <t>на материальную поддержку как малоимущие</t>
  </si>
  <si>
    <t>на адресную помощь для частичной компенсации затрат по проезду на общественном транспорте</t>
  </si>
  <si>
    <t>Планируемый среднегодовой контингент</t>
  </si>
  <si>
    <t>Ожидаемый  переходящий контингент</t>
  </si>
  <si>
    <t xml:space="preserve">Ожидаемый прием </t>
  </si>
  <si>
    <t>Ожидаемый выпуск</t>
  </si>
  <si>
    <t>из граф 5,9</t>
  </si>
  <si>
    <t>иные категории</t>
  </si>
  <si>
    <r>
      <t xml:space="preserve">Численность студентов </t>
    </r>
    <r>
      <rPr>
        <b/>
        <u/>
        <sz val="12"/>
        <rFont val="Times New Roman"/>
        <family val="1"/>
        <charset val="204"/>
      </rPr>
      <t>очной формы обучения</t>
    </r>
    <r>
      <rPr>
        <b/>
        <sz val="12"/>
        <rFont val="Times New Roman"/>
        <family val="1"/>
        <charset val="204"/>
      </rPr>
      <t>, получающих стипендии,  краевых профессиональных образовательных организаций</t>
    </r>
  </si>
  <si>
    <t>Число полных лет по состоянию на 1 января 2019 года</t>
  </si>
  <si>
    <t xml:space="preserve"> Сведения о персонале учреждения ( по состоянию на 1 июля 2018 г.)</t>
  </si>
  <si>
    <t>№ строки</t>
  </si>
  <si>
    <t>Из гр.3 прошли за последние три года</t>
  </si>
  <si>
    <t xml:space="preserve">повышение квалификации и (или) профессиональную переподготовку
</t>
  </si>
  <si>
    <t xml:space="preserve">из них 
(из гр. 7) в организациях и предприятиях реального сектора экономики
</t>
  </si>
  <si>
    <t>в т.ч. (из гр. 7) стажировка за рубежом</t>
  </si>
  <si>
    <t xml:space="preserve">в том числе 
(из гр.8) в профильных организациях и предприятиях
</t>
  </si>
  <si>
    <t>из гр. 4 количество педагогов и мастеров производственного обучения, имеющих сертификат эксперта WorldSkills</t>
  </si>
  <si>
    <t xml:space="preserve">повышение квалификации и (или) профессиональную переподготовку (из гр.4)
</t>
  </si>
  <si>
    <t xml:space="preserve">в том числе 
(из гр.9) в профильных организациях и предприятиях
</t>
  </si>
  <si>
    <t>из гр. 12 количество педагогов и мастеров производственного обучения, имеющих сертификат эксперта WorldSkills</t>
  </si>
  <si>
    <t>по профилю педагогической деятельности</t>
  </si>
  <si>
    <t>по использованию информационных и коммуникационных технологий</t>
  </si>
  <si>
    <t>в форме стажировки</t>
  </si>
  <si>
    <t>по профилю педагогической деятельности (из гр.5)</t>
  </si>
  <si>
    <t>по использованию информационных и коммуникационных технологий  (из гр.6)</t>
  </si>
  <si>
    <t>в форме стажировки (из гр.7)</t>
  </si>
  <si>
    <t xml:space="preserve">Численность работников - всего  </t>
  </si>
  <si>
    <t>педагогические работники, всего</t>
  </si>
  <si>
    <t xml:space="preserve">                   по профессиональным дисциплинам</t>
  </si>
  <si>
    <t xml:space="preserve">        по специальным и общетехническим дисциплинам</t>
  </si>
  <si>
    <t xml:space="preserve">Потребность образовательного учреждения в кадрах (ВАКАНСИИ) </t>
  </si>
  <si>
    <t>Наименование ПОО</t>
  </si>
  <si>
    <t>Наименование предмета, профессии</t>
  </si>
  <si>
    <t>Другие вакантные педагогические должности</t>
  </si>
  <si>
    <t>Другие вакантные должности</t>
  </si>
  <si>
    <t>Преподаватель</t>
  </si>
  <si>
    <t>Мастер п\о</t>
  </si>
  <si>
    <t>на 1 сентября 2018 года</t>
  </si>
  <si>
    <r>
      <t xml:space="preserve">Сведения о повышении квалификации и (или) профессиональной переподготовке персонала
</t>
    </r>
    <r>
      <rPr>
        <sz val="8"/>
        <color theme="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  <r>
      <rPr>
        <sz val="11"/>
        <color theme="1"/>
        <rFont val="Times New Roman"/>
        <family val="1"/>
        <charset val="204"/>
      </rPr>
      <t xml:space="preserve">
(по состоянию на 01 июля 2018 г.)</t>
    </r>
  </si>
  <si>
    <t>Из граф 4-11 прошли в предыдущем учебном году ( с 01.10.2017 по 30.06.2018):</t>
  </si>
  <si>
    <t>Отделение СПО ФГБОУ ВО "Комсомольский-на-Амуре государственный университет"</t>
  </si>
  <si>
    <t>КнАГУ</t>
  </si>
  <si>
    <t>Из графы 41</t>
  </si>
  <si>
    <t>Из него (из гр.51) за счет средств:</t>
  </si>
  <si>
    <t>Численность обучающихся на основе договора О СЕТЕВОМ ВЗАИМОДЕЙСТВИИ с предприятиями (дуальное обучение)</t>
  </si>
  <si>
    <t>с полным возмещением стоимости обучения</t>
  </si>
  <si>
    <t>базового уровня</t>
  </si>
  <si>
    <t>повышенного уровня</t>
  </si>
  <si>
    <t>Выпуск ожидаемый</t>
  </si>
  <si>
    <t>местного бюджета</t>
  </si>
  <si>
    <t>Выпуск фактический  (на 01.07.2018г.)- итого (сумма гр. 66-67)</t>
  </si>
  <si>
    <t>Из него (из гр. 65) обучались</t>
  </si>
  <si>
    <t>Из общего выпуска (гр.65) - выпуск, осуществленный в IV квартале прошлого года</t>
  </si>
  <si>
    <t>Выпуск факт. с 01.10.2017г. по 01.07.2018г. с дипломом о СПО</t>
  </si>
  <si>
    <t>Выпуск ожидаемый в 2019 г. (сумма гр. 77-79)</t>
  </si>
  <si>
    <t>Краевое государственное автономное профессиональное образовательное учреждение "Хабаровский технологический колледж"</t>
  </si>
  <si>
    <t>Русский язык и литература</t>
  </si>
  <si>
    <t>Информатика</t>
  </si>
  <si>
    <t>Физика и астрономия</t>
  </si>
  <si>
    <t>Технология продукции</t>
  </si>
  <si>
    <t>общестенного питания</t>
  </si>
  <si>
    <t>История</t>
  </si>
  <si>
    <t>БЖ</t>
  </si>
  <si>
    <t>Руководитель физического</t>
  </si>
  <si>
    <t>воспитания</t>
  </si>
  <si>
    <t>Воспитатель</t>
  </si>
  <si>
    <t>Педагог дополнительного</t>
  </si>
  <si>
    <t>образования</t>
  </si>
  <si>
    <t xml:space="preserve">19.02.10 Технология продукции общественного питания </t>
  </si>
  <si>
    <t>ООО «Ремиза» «R-cafe»</t>
  </si>
  <si>
    <t>ООО «Юпитер»</t>
  </si>
  <si>
    <t>ООО «Гуд Фуд Ресторанс» KFC</t>
  </si>
  <si>
    <t>ООО «Мой город»  кафе «Шоколад»</t>
  </si>
  <si>
    <t>ООО «Интермед» кафе «Без повода»</t>
  </si>
  <si>
    <t>ООО «Олимпик»</t>
  </si>
  <si>
    <t>ООО «Квартира»</t>
  </si>
  <si>
    <t>КГА ПОУ ХТК</t>
  </si>
  <si>
    <t>ООО «Астория» кафе «Format»</t>
  </si>
  <si>
    <t>ООО «Ресторан «ЭХО»</t>
  </si>
  <si>
    <t xml:space="preserve">ООО «Густав» </t>
  </si>
  <si>
    <t>ООО «Восток-Обувь» кафе-кулинария «Пирогъ»</t>
  </si>
  <si>
    <t>ИП Цой В.А. «Sushi  mail»</t>
  </si>
  <si>
    <t>ООО «Режент Сервис»</t>
  </si>
  <si>
    <t>ООО «Спектр»</t>
  </si>
  <si>
    <t>ООО «Гермес»</t>
  </si>
  <si>
    <t>ООО «Элтехнорд»</t>
  </si>
  <si>
    <t>Кафе-пекарня «Хлебное место»</t>
  </si>
  <si>
    <t>ООО «Антера»</t>
  </si>
  <si>
    <t>ООО «Динас»</t>
  </si>
  <si>
    <t>ООО «Золотой лев»</t>
  </si>
  <si>
    <t xml:space="preserve">29.02.04 Конструирование, моделирование и технология швейных изделий </t>
  </si>
  <si>
    <t>ИП Ершакова Е.Ю.Авторское ателье «Самсонова»</t>
  </si>
  <si>
    <t>ИП Жадяева М.С.
Ателье «Марьяж»</t>
  </si>
  <si>
    <t>ООО ателье «Лора»</t>
  </si>
  <si>
    <t>ИП Климкина А.А. «Ann»</t>
  </si>
  <si>
    <t xml:space="preserve">Ателье ул. Кочнева 14 </t>
  </si>
  <si>
    <t>ИП Полякова О.Е. ателье «Модница»</t>
  </si>
  <si>
    <t>КГБ УК «ХТЮЗ и ХТК»</t>
  </si>
  <si>
    <t>38.02.04 Коммерция (по отраслям)</t>
  </si>
  <si>
    <t>ИП Рютин В.Г., г.Вяземск</t>
  </si>
  <si>
    <t>ООО «Гринлайт»</t>
  </si>
  <si>
    <t>ООО «Интек-ДВ»</t>
  </si>
  <si>
    <t>ИП Зоренко О.П.</t>
  </si>
  <si>
    <t>ООО «Удача»</t>
  </si>
  <si>
    <t>ООО  1С Форус</t>
  </si>
  <si>
    <t>ИП Меланич А.В.</t>
  </si>
  <si>
    <t>ИП Мальцева И.С.</t>
  </si>
  <si>
    <t>ООО «Какао»</t>
  </si>
  <si>
    <t xml:space="preserve">ИП Эпова О.В. </t>
  </si>
  <si>
    <t>ИП Климанская</t>
  </si>
  <si>
    <t>ООО «Результат ДВ»</t>
  </si>
  <si>
    <t>ООО «ДВ-Цемент», г.Теплоозерск</t>
  </si>
  <si>
    <t>ООО «Коралл», г.Бикин</t>
  </si>
  <si>
    <t>ИП Пересунько Л.М.</t>
  </si>
  <si>
    <t>ООО «Магазин Хабаровск»</t>
  </si>
  <si>
    <t>ООО «Санвей»</t>
  </si>
  <si>
    <t xml:space="preserve">39.02.01 Социальная работа </t>
  </si>
  <si>
    <t>КГБУЗ «Краевая клиническая психиатрическая больница»</t>
  </si>
  <si>
    <t>КГКОУ «Школа-интернат № 3»</t>
  </si>
  <si>
    <t>КГБУ «Хабаровский дом-интернат для престарелых и инвалидов № 1»</t>
  </si>
  <si>
    <t>КГБУ «Детский дом № 1»</t>
  </si>
  <si>
    <t>КГКУ «Хабаровский центр социальной помощи семье и детям»</t>
  </si>
  <si>
    <t>ХКОО «Чужих детей не бывает»</t>
  </si>
  <si>
    <t>КГКУ «Центр семейного устройства»</t>
  </si>
  <si>
    <t>АНО  «ДВИСОР»</t>
  </si>
  <si>
    <t>КГБУ «Детский дом № 2»</t>
  </si>
  <si>
    <t>МБУ Центр работы с населением «Содружество»</t>
  </si>
  <si>
    <t>ХКОО «Объединение по защите культуры, прав и свобод  КМН Приамурья»</t>
  </si>
  <si>
    <t>43.02.02 Парикмахерское искусство</t>
  </si>
  <si>
    <t>Парикмахерская «Пчелка»</t>
  </si>
  <si>
    <t>ИП Митряйкина М.А.</t>
  </si>
  <si>
    <t>ООО «Каскад»</t>
  </si>
  <si>
    <t>43.02.03 Стилистика и искусство визажа</t>
  </si>
  <si>
    <t>ИП Костарева</t>
  </si>
  <si>
    <t>ИП Гаскевич</t>
  </si>
  <si>
    <t>ООО Дальфитнес</t>
  </si>
  <si>
    <t>Парикмахерская «Шарм»</t>
  </si>
  <si>
    <t>ИП Сатина Л.В.</t>
  </si>
  <si>
    <t>ИП Попова С.В.</t>
  </si>
  <si>
    <t>ИП Зайченко</t>
  </si>
  <si>
    <t>МЦ «Арлекин»</t>
  </si>
  <si>
    <t>ООО «Ляпота»</t>
  </si>
  <si>
    <t>ООО «Гармония», с.Николаевка</t>
  </si>
  <si>
    <t>ИП Герасимов</t>
  </si>
  <si>
    <t>ООО «Ваш мастер»</t>
  </si>
  <si>
    <t>ООО Пренеци</t>
  </si>
  <si>
    <t>КГАУК ХКМТ</t>
  </si>
  <si>
    <t>ИП Адамов</t>
  </si>
  <si>
    <t>ИП «Baby market»</t>
  </si>
  <si>
    <t>ТЦ Сакура, г. Бикин</t>
  </si>
  <si>
    <t xml:space="preserve">43.02.11 Гостиничный сервис </t>
  </si>
  <si>
    <t>Гостиница «Верба»</t>
  </si>
  <si>
    <t xml:space="preserve">ИП Глазунов И.Г. Гостиница «Диадема» </t>
  </si>
  <si>
    <t>ЗАО «Хабаровск турист», гостиница «Турист»</t>
  </si>
  <si>
    <t xml:space="preserve">ООО «Али-Отель» </t>
  </si>
  <si>
    <t>ИП Полулях З.Н  ТК «Верасаль»</t>
  </si>
  <si>
    <t>ЗАО «Бизнес-Центр «Парус»»</t>
  </si>
  <si>
    <t>ООО «Велес» отель «Золотое время»</t>
  </si>
  <si>
    <t xml:space="preserve">ИП Ермакова Т.Е. 
мини-отель «Какаду» </t>
  </si>
  <si>
    <t>«Хабаровская Ассоциация Отельеров»</t>
  </si>
  <si>
    <t>ИП Сидоржевский Л.Е 
бутик-отель «Хабаровск Сити»</t>
  </si>
  <si>
    <t>ИП Ивачев В. В
гостиница «Орион»</t>
  </si>
  <si>
    <t xml:space="preserve">54.02.01 Дизайн (по отраслям) </t>
  </si>
  <si>
    <t xml:space="preserve">КГА ПОУ ХТК </t>
  </si>
  <si>
    <t>КГБУК ХТЮЗиХТК, Художественно-бутафорский цех</t>
  </si>
  <si>
    <t>ООО «А-Спринт»</t>
  </si>
  <si>
    <t>Рекламное агентство «Жирафа»</t>
  </si>
  <si>
    <t>Центр оперативной печати «Копирка»</t>
  </si>
  <si>
    <t>Рекламное агентство «Максимум рекламы»</t>
  </si>
  <si>
    <t>ООО «ДВ Реклама»</t>
  </si>
  <si>
    <t>негосударственное</t>
  </si>
  <si>
    <t>ИП Полулях З.Н ТК «Верасаль»</t>
  </si>
  <si>
    <t>ООО «Велес»  отель «Золотое время»</t>
  </si>
  <si>
    <t xml:space="preserve">ИП Ермакова Т.Е.  мини-отель «Какаду» </t>
  </si>
  <si>
    <t>ИП Сидоржевский Л.Е.  бутик-отель «Хабаровск Сити»</t>
  </si>
  <si>
    <t>ИП Ивачев В. В. гостиница «Орион»</t>
  </si>
  <si>
    <t>ЗАО«Хабаровсктурист»</t>
  </si>
  <si>
    <t>ООО «Сервис»</t>
  </si>
  <si>
    <t>ООО «Ерофей»</t>
  </si>
  <si>
    <t>сфера обслуживания</t>
  </si>
  <si>
    <t>Салон красоты «Флирт»</t>
  </si>
  <si>
    <t>Бурлеск, салон красоты</t>
  </si>
  <si>
    <t>Парикмахерская «Селена»</t>
  </si>
  <si>
    <t>Парикмахерская «Гламур»</t>
  </si>
  <si>
    <t>Парикмахерская «Глория»</t>
  </si>
  <si>
    <t>салона красоты «Ангел Арт»</t>
  </si>
  <si>
    <t xml:space="preserve">салона красоты 
«Кохинор»
</t>
  </si>
  <si>
    <t xml:space="preserve">Парикмахерская «Юлиана» </t>
  </si>
  <si>
    <t xml:space="preserve">Парикмахерская «Маргаритка» </t>
  </si>
  <si>
    <t>Luxury, салон красоты</t>
  </si>
  <si>
    <t>The Mod,  парикмахерская</t>
  </si>
  <si>
    <t xml:space="preserve">Парикмахерская «Френч» </t>
  </si>
  <si>
    <t xml:space="preserve">Парикмахерская «Стелтсио» </t>
  </si>
  <si>
    <t>ИП Ершакова Е.Ю. Авторское ателье «Самсонова»</t>
  </si>
  <si>
    <t>швейная промышленность</t>
  </si>
  <si>
    <t>ИП Жадяева М.С. Ателье «Марьяж»</t>
  </si>
  <si>
    <t>ИП Климкина А.А. «Ann» Ателье</t>
  </si>
  <si>
    <t>Беатриче, Свадебный дом</t>
  </si>
  <si>
    <t>государственное</t>
  </si>
  <si>
    <t>ИП Полякова О.Е.  Ателье «Модница»</t>
  </si>
  <si>
    <t>ИП Шадрина Ателье «Чайка»</t>
  </si>
  <si>
    <t>Общественное питание</t>
  </si>
  <si>
    <t xml:space="preserve"> ООО«Хлебное место»Кафе-пекарня</t>
  </si>
  <si>
    <t>Gatsby Bar, кафе-бар</t>
  </si>
  <si>
    <t>Ресторан «Марс»</t>
  </si>
  <si>
    <t>Бар-караоке «Фараон»</t>
  </si>
  <si>
    <t>ООО «Норд Стар Охотск»</t>
  </si>
  <si>
    <t>ООО "ДНС Ритейл"</t>
  </si>
  <si>
    <t>ИП Михалев Р.С.</t>
  </si>
  <si>
    <t>ООО «Радуга Вкусов»</t>
  </si>
  <si>
    <t>КГБУЗ "Перинатальный центр"</t>
  </si>
  <si>
    <t>здравоохранение</t>
  </si>
  <si>
    <t>Краевая клиническая больница №2</t>
  </si>
  <si>
    <t>сфера услуг</t>
  </si>
  <si>
    <t>Детский сад № 20</t>
  </si>
  <si>
    <t>Магазин одежды «Планета»</t>
  </si>
  <si>
    <t xml:space="preserve">Свадебный салон г. Москва </t>
  </si>
  <si>
    <t>Навл - Рекламно-производственная компания</t>
  </si>
  <si>
    <t>Типография Фокс Принт</t>
  </si>
  <si>
    <t xml:space="preserve">ЛНТ Рекламное бюро </t>
  </si>
  <si>
    <t>ПАО «Восточный экспресс Банк»</t>
  </si>
  <si>
    <t xml:space="preserve">Тату салон, города Лесозаводск </t>
  </si>
  <si>
    <t xml:space="preserve">Студия красоты в г. Сеул </t>
  </si>
  <si>
    <t>Торговля</t>
  </si>
  <si>
    <t>ОООГ «ВиДа»</t>
  </si>
  <si>
    <t>ООО «Этюд»</t>
  </si>
  <si>
    <t>ООО «ПрофСервис»</t>
  </si>
  <si>
    <t>ООО «АБАТ»</t>
  </si>
  <si>
    <t>ООО «Нарма-Восток»</t>
  </si>
  <si>
    <t>ИП Хвалько</t>
  </si>
  <si>
    <t xml:space="preserve">ИП Черных </t>
  </si>
  <si>
    <t>ООО «Веста»</t>
  </si>
  <si>
    <t>ООО «Фортуна»</t>
  </si>
  <si>
    <t>Социальная защита</t>
  </si>
  <si>
    <t>КГКУ ЦЗН г. Бикин</t>
  </si>
  <si>
    <t>ЦСРСН «Исток»</t>
  </si>
  <si>
    <t>Восточная Жемчужина, сауна, бассейн</t>
  </si>
  <si>
    <t>Фитнес - клуб «Global»</t>
  </si>
  <si>
    <t xml:space="preserve">Лайм, салон красоты, ногтевой сервис, визажист </t>
  </si>
  <si>
    <t>Лепота, салон красоты</t>
  </si>
  <si>
    <t>салон красоты «Beauty club»</t>
  </si>
  <si>
    <t>магазин Trends Brands</t>
  </si>
  <si>
    <t>Школа-студия "Бабенко make up</t>
  </si>
  <si>
    <t>Магазин Gallery shop</t>
  </si>
  <si>
    <t>ООО Бьюти Бутик салон наращивания ресниц</t>
  </si>
  <si>
    <t>Салон красоты «Фараон»</t>
  </si>
  <si>
    <t>Французская косметологическая клиника «Посольство красоты»</t>
  </si>
  <si>
    <t>Студия красоты «Лакшери»</t>
  </si>
  <si>
    <t>Салон красоты «Дом салон»</t>
  </si>
  <si>
    <t>Хабаровский краевой музыкальный театр</t>
  </si>
  <si>
    <t>Хабаровский краевой театр драмы</t>
  </si>
  <si>
    <t xml:space="preserve">Салон красоты в городе С. Петербург </t>
  </si>
  <si>
    <t>Салоны красоты Academy</t>
  </si>
  <si>
    <r>
      <t>Салон красоты</t>
    </r>
    <r>
      <rPr>
        <sz val="14"/>
        <color theme="1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TREND»</t>
    </r>
  </si>
  <si>
    <t>Дальневосточный театр моды Анны Карпусь</t>
  </si>
  <si>
    <t xml:space="preserve">«Хамелеон», салон красоты </t>
  </si>
  <si>
    <t>ООО «Амур Бон»</t>
  </si>
  <si>
    <t>ООО ТК "Новоторг"</t>
  </si>
  <si>
    <t>Ресторан "Квартира Паши Кейзера"</t>
  </si>
  <si>
    <t>Гриль – бар «Шашлыкофф»</t>
  </si>
  <si>
    <t>Ресторан «Эхо»</t>
  </si>
  <si>
    <t>ПАО Комбинат питания Кондитерский цех</t>
  </si>
  <si>
    <t>ООО «Ника» магазин «Клин энд бьюти»</t>
  </si>
  <si>
    <t>ИП Дубинин В.Г. магазин «Амба»</t>
  </si>
  <si>
    <t>38.01.02 Продавец, контролер - кассир</t>
  </si>
  <si>
    <t>43.01.02 Парикмахер</t>
  </si>
  <si>
    <t>19.01.17 Повар. Кондитер</t>
  </si>
  <si>
    <t>43.01.01 Официант, бармен</t>
  </si>
  <si>
    <t>39.01.01 Социальный работник</t>
  </si>
  <si>
    <t>1/000</t>
  </si>
  <si>
    <t>КГБУ "Детский дом №1</t>
  </si>
  <si>
    <t>ООО Выбор "Наше кафе"</t>
  </si>
  <si>
    <t>ООО "Усадьба"</t>
  </si>
  <si>
    <t>ООО "Крафт" Компания ДВ</t>
  </si>
  <si>
    <t>ООО "Перекресток"</t>
  </si>
  <si>
    <t>ООО "Меркурий С"</t>
  </si>
  <si>
    <t>ООО "Ристретто" Ресторан Амур</t>
  </si>
  <si>
    <t>Родовая община КМНС "Мергуль"</t>
  </si>
  <si>
    <t>ИП Небылица "Астери"</t>
  </si>
  <si>
    <t>ООО Велес</t>
  </si>
  <si>
    <t>ООО "Торг ДВО"</t>
  </si>
  <si>
    <t>ООО Сервис-центр Кафе "Гости"</t>
  </si>
  <si>
    <t>Кафе "Токио Стрит"</t>
  </si>
  <si>
    <t>Ресторан "Ани"</t>
  </si>
  <si>
    <t>ООО Астория</t>
  </si>
  <si>
    <t>ООО Али-премиум Ресторан Али</t>
  </si>
  <si>
    <t>ООО Кэпитал кафе Токио-стрит</t>
  </si>
  <si>
    <t>ООО "Зарина"</t>
  </si>
  <si>
    <t>ООО "Режент-сервис"</t>
  </si>
  <si>
    <t>ООО "МЛ Ресторан Русский"</t>
  </si>
  <si>
    <t>КГКОУ "Школа-интернат №4"</t>
  </si>
  <si>
    <t>ООО "Гордения " Ресторан Сильвеп</t>
  </si>
  <si>
    <t>ООО "Шамкир"</t>
  </si>
  <si>
    <t>ООО Гордения " Ресторан Версаль</t>
  </si>
  <si>
    <t>ООО "У Карины" Ресторан Биркопфф</t>
  </si>
  <si>
    <t>ООО "Нод-вест</t>
  </si>
  <si>
    <t>ООО "Спорт-интур"</t>
  </si>
  <si>
    <t>Ресторан "Леги-Артес"</t>
  </si>
  <si>
    <t>Кафе "Авокадо"</t>
  </si>
  <si>
    <t>Кафе "Эль Бар"</t>
  </si>
  <si>
    <t>Кафе "Терраса"</t>
  </si>
  <si>
    <t>КГБУЗ "Краевая клиническая больница № 2"</t>
  </si>
  <si>
    <t>КГКУ «Центр социальной поддержки населения по Вяземскому району»</t>
  </si>
  <si>
    <t>КГБУ «Хабаровский дом – интернат для престарелых и инвалидов № 1»</t>
  </si>
  <si>
    <t>КГБУЗ «Хабаровский специализированный дом ребенка»</t>
  </si>
  <si>
    <t>КГКУ "Хабаровский центр реабилитации инвалидов"</t>
  </si>
  <si>
    <t>Отдел по церковной благотворительности и социальному служению Хабаровской Епархии русской православной церкви</t>
  </si>
  <si>
    <t>КГБУ "Хабаровский комплексный центр социального обслуживания населения"</t>
  </si>
  <si>
    <t>Хабаровское краевое отделение ОООН "Всероссийское общество глухих"</t>
  </si>
  <si>
    <t>КГБУЗ "Амурская ЦРБ" филиал № 2 п. Литовко</t>
  </si>
  <si>
    <t>КГБУ "Бикинский комплексный центр социального обслуживания населения"</t>
  </si>
  <si>
    <t>КГБУ "Троицкий комплексный центр социального обслуживания населения"</t>
  </si>
  <si>
    <t>Продавец, контролер - кассир</t>
  </si>
  <si>
    <t>ООО Планета "Мир продуктов"</t>
  </si>
  <si>
    <t xml:space="preserve">ИП Газян </t>
  </si>
  <si>
    <t>ИП Алещина</t>
  </si>
  <si>
    <t>ООО Виктор-Л</t>
  </si>
  <si>
    <t>ООО Ронис магазин "По пути"</t>
  </si>
  <si>
    <t>ИП Асильбекова магазин "Джин"</t>
  </si>
  <si>
    <t>ООО Дон магазин "Дон"</t>
  </si>
  <si>
    <t>ООО Азария магазин Легенда</t>
  </si>
  <si>
    <t>ИП Алешина</t>
  </si>
  <si>
    <t>ИП Трегуб</t>
  </si>
  <si>
    <t>ООО «Гламур»салон-парикмахерская «Гламур»</t>
  </si>
  <si>
    <t>ИП Ланец П.А. Академия красоты</t>
  </si>
  <si>
    <t>ИП Мустафаева Beauti ful life</t>
  </si>
  <si>
    <t>ИП Ланец А.А. сеть салонов красоты "Ангел-Арт"</t>
  </si>
  <si>
    <t>16675</t>
  </si>
  <si>
    <t>портной</t>
  </si>
  <si>
    <t xml:space="preserve">база 9 классов </t>
  </si>
  <si>
    <t>ИП Дубинин В.Г. магазин "Амба"</t>
  </si>
  <si>
    <t>общественное питание</t>
  </si>
  <si>
    <t>социальная защита</t>
  </si>
  <si>
    <t>16675 Повар</t>
  </si>
  <si>
    <t>повар</t>
  </si>
  <si>
    <t>кондитер</t>
  </si>
  <si>
    <t>маникюрша</t>
  </si>
  <si>
    <t>закройщик</t>
  </si>
  <si>
    <t>парикмахер</t>
  </si>
  <si>
    <t>менеджер по персоналу</t>
  </si>
  <si>
    <t>пользователь ПК, программы 1С</t>
  </si>
  <si>
    <t>технология маникюра</t>
  </si>
  <si>
    <t>моделирование и конструирование одежды</t>
  </si>
  <si>
    <t>основы специальности</t>
  </si>
  <si>
    <t>искусство фотографии в совр. Стилистике</t>
  </si>
  <si>
    <t>эргономика и пром. Дизайн</t>
  </si>
  <si>
    <t>фут-дизайн в общ. Питании</t>
  </si>
  <si>
    <t>тенденции моды2018-2019</t>
  </si>
  <si>
    <t>коммуникативные компетенции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</si>
</sst>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EF4"/>
        <bgColor rgb="FFDCE6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FDEADA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</cellStyleXfs>
  <cellXfs count="148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center" vertical="center" wrapText="1"/>
    </xf>
    <xf numFmtId="49" fontId="14" fillId="0" borderId="5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Fill="1" applyBorder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4" fillId="0" borderId="52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/>
    </xf>
    <xf numFmtId="0" fontId="14" fillId="0" borderId="52" xfId="4" applyFont="1" applyFill="1" applyBorder="1" applyAlignment="1" applyProtection="1">
      <alignment horizontal="center" vertical="center"/>
    </xf>
    <xf numFmtId="0" fontId="16" fillId="0" borderId="52" xfId="4" applyFont="1" applyFill="1" applyBorder="1" applyAlignment="1" applyProtection="1">
      <alignment horizontal="center" vertical="center"/>
    </xf>
    <xf numFmtId="0" fontId="24" fillId="0" borderId="52" xfId="4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horizontal="center" vertical="center"/>
    </xf>
    <xf numFmtId="0" fontId="16" fillId="0" borderId="52" xfId="0" applyNumberFormat="1" applyFont="1" applyFill="1" applyBorder="1" applyAlignment="1" applyProtection="1">
      <alignment horizontal="center" vertical="center"/>
    </xf>
    <xf numFmtId="1" fontId="36" fillId="0" borderId="4" xfId="0" applyNumberFormat="1" applyFont="1" applyBorder="1" applyAlignment="1" applyProtection="1">
      <alignment horizontal="center" vertical="center"/>
      <protection locked="0"/>
    </xf>
    <xf numFmtId="0" fontId="5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Protection="1">
      <protection locked="0"/>
    </xf>
    <xf numFmtId="0" fontId="17" fillId="0" borderId="54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left" vertical="top" wrapText="1"/>
    </xf>
    <xf numFmtId="0" fontId="17" fillId="0" borderId="54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6" fillId="0" borderId="54" xfId="2" applyFont="1" applyFill="1" applyBorder="1" applyAlignment="1">
      <alignment horizontal="center" vertical="center" wrapText="1"/>
    </xf>
    <xf numFmtId="0" fontId="3" fillId="4" borderId="52" xfId="2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Protection="1"/>
    <xf numFmtId="0" fontId="14" fillId="0" borderId="52" xfId="0" applyFont="1" applyFill="1" applyBorder="1" applyAlignment="1" applyProtection="1">
      <alignment horizontal="left" vertical="center" wrapText="1"/>
    </xf>
    <xf numFmtId="49" fontId="24" fillId="0" borderId="52" xfId="0" applyNumberFormat="1" applyFont="1" applyFill="1" applyBorder="1" applyAlignment="1" applyProtection="1">
      <alignment horizontal="left" vertical="center" wrapText="1"/>
    </xf>
    <xf numFmtId="49" fontId="16" fillId="0" borderId="52" xfId="0" applyNumberFormat="1" applyFont="1" applyFill="1" applyBorder="1" applyAlignment="1" applyProtection="1">
      <alignment horizontal="left" vertical="center" wrapText="1"/>
    </xf>
    <xf numFmtId="0" fontId="16" fillId="0" borderId="52" xfId="0" applyFont="1" applyFill="1" applyBorder="1" applyAlignment="1" applyProtection="1">
      <alignment horizontal="left" vertical="center" wrapText="1"/>
    </xf>
    <xf numFmtId="49" fontId="14" fillId="0" borderId="52" xfId="0" applyNumberFormat="1" applyFont="1" applyFill="1" applyBorder="1" applyAlignment="1" applyProtection="1">
      <alignment horizontal="left" vertical="center" wrapText="1"/>
    </xf>
    <xf numFmtId="0" fontId="14" fillId="0" borderId="52" xfId="0" applyNumberFormat="1" applyFont="1" applyFill="1" applyBorder="1" applyAlignment="1" applyProtection="1">
      <alignment horizontal="left" vertical="center" wrapText="1"/>
    </xf>
    <xf numFmtId="0" fontId="14" fillId="0" borderId="52" xfId="4" applyFont="1" applyFill="1" applyBorder="1" applyAlignment="1" applyProtection="1">
      <alignment horizontal="left" vertical="center" wrapText="1"/>
    </xf>
    <xf numFmtId="49" fontId="16" fillId="0" borderId="52" xfId="4" applyNumberFormat="1" applyFont="1" applyFill="1" applyBorder="1" applyAlignment="1" applyProtection="1">
      <alignment horizontal="left" vertical="center" wrapText="1"/>
    </xf>
    <xf numFmtId="0" fontId="24" fillId="0" borderId="52" xfId="0" applyFont="1" applyFill="1" applyBorder="1" applyAlignment="1" applyProtection="1">
      <alignment horizontal="left" vertical="center" wrapText="1"/>
    </xf>
    <xf numFmtId="49" fontId="24" fillId="0" borderId="52" xfId="4" applyNumberFormat="1" applyFont="1" applyFill="1" applyBorder="1" applyAlignment="1" applyProtection="1">
      <alignment horizontal="left" vertical="center" wrapText="1"/>
    </xf>
    <xf numFmtId="0" fontId="24" fillId="0" borderId="0" xfId="0" applyFont="1" applyProtection="1"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6" fillId="0" borderId="51" xfId="2" applyFont="1" applyFill="1" applyBorder="1" applyAlignment="1" applyProtection="1">
      <alignment horizontal="center" vertical="center" wrapText="1"/>
    </xf>
    <xf numFmtId="0" fontId="16" fillId="0" borderId="54" xfId="2" applyFont="1" applyFill="1" applyBorder="1" applyAlignment="1" applyProtection="1">
      <alignment horizontal="center" vertical="center" wrapText="1"/>
    </xf>
    <xf numFmtId="0" fontId="14" fillId="0" borderId="52" xfId="2" applyFont="1" applyFill="1" applyBorder="1" applyAlignment="1" applyProtection="1">
      <alignment horizontal="center" vertical="center" wrapText="1"/>
    </xf>
    <xf numFmtId="49" fontId="24" fillId="0" borderId="52" xfId="0" applyNumberFormat="1" applyFont="1" applyFill="1" applyBorder="1" applyAlignment="1" applyProtection="1">
      <alignment horizontal="center" vertical="center" wrapText="1"/>
    </xf>
    <xf numFmtId="49" fontId="16" fillId="0" borderId="52" xfId="0" applyNumberFormat="1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/>
    </xf>
    <xf numFmtId="49" fontId="16" fillId="0" borderId="52" xfId="4" applyNumberFormat="1" applyFont="1" applyFill="1" applyBorder="1" applyAlignment="1" applyProtection="1">
      <alignment horizontal="center" vertical="center" wrapText="1"/>
    </xf>
    <xf numFmtId="49" fontId="14" fillId="0" borderId="52" xfId="4" applyNumberFormat="1" applyFont="1" applyFill="1" applyBorder="1" applyAlignment="1" applyProtection="1">
      <alignment horizontal="center" vertical="center" wrapText="1"/>
    </xf>
    <xf numFmtId="0" fontId="14" fillId="0" borderId="54" xfId="4" applyFont="1" applyFill="1" applyBorder="1" applyAlignment="1" applyProtection="1">
      <alignment horizontal="center" vertical="center" wrapText="1"/>
    </xf>
    <xf numFmtId="49" fontId="24" fillId="0" borderId="52" xfId="4" applyNumberFormat="1" applyFont="1" applyFill="1" applyBorder="1" applyAlignment="1" applyProtection="1">
      <alignment horizontal="center" vertical="center" wrapText="1"/>
    </xf>
    <xf numFmtId="0" fontId="14" fillId="0" borderId="54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4" fillId="0" borderId="51" xfId="2" applyFont="1" applyFill="1" applyBorder="1" applyAlignment="1" applyProtection="1">
      <alignment horizontal="center" vertical="center" wrapText="1"/>
    </xf>
    <xf numFmtId="0" fontId="14" fillId="0" borderId="54" xfId="2" applyFont="1" applyFill="1" applyBorder="1" applyAlignment="1" applyProtection="1">
      <alignment horizontal="center" vertical="center" wrapText="1"/>
    </xf>
    <xf numFmtId="49" fontId="14" fillId="0" borderId="52" xfId="0" applyNumberFormat="1" applyFont="1" applyFill="1" applyBorder="1" applyAlignment="1" applyProtection="1">
      <alignment horizontal="center" vertical="center"/>
    </xf>
    <xf numFmtId="49" fontId="14" fillId="0" borderId="52" xfId="4" applyNumberFormat="1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</xf>
    <xf numFmtId="0" fontId="14" fillId="0" borderId="59" xfId="0" applyNumberFormat="1" applyFont="1" applyFill="1" applyBorder="1" applyAlignment="1" applyProtection="1">
      <alignment horizontal="center" vertical="center"/>
    </xf>
    <xf numFmtId="0" fontId="16" fillId="0" borderId="59" xfId="0" applyNumberFormat="1" applyFont="1" applyFill="1" applyBorder="1" applyAlignment="1" applyProtection="1">
      <alignment horizontal="center" vertical="center"/>
    </xf>
    <xf numFmtId="0" fontId="14" fillId="0" borderId="59" xfId="2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center" vertical="center" wrapText="1"/>
    </xf>
    <xf numFmtId="49" fontId="16" fillId="0" borderId="59" xfId="0" applyNumberFormat="1" applyFont="1" applyFill="1" applyBorder="1" applyAlignment="1" applyProtection="1">
      <alignment horizontal="left" vertical="center" wrapText="1"/>
    </xf>
    <xf numFmtId="49" fontId="14" fillId="0" borderId="59" xfId="0" applyNumberFormat="1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49" fontId="14" fillId="0" borderId="59" xfId="0" applyNumberFormat="1" applyFont="1" applyFill="1" applyBorder="1" applyAlignment="1" applyProtection="1">
      <alignment horizontal="left" vertical="center"/>
    </xf>
    <xf numFmtId="49" fontId="14" fillId="0" borderId="59" xfId="0" applyNumberFormat="1" applyFont="1" applyFill="1" applyBorder="1" applyAlignment="1" applyProtection="1">
      <alignment horizontal="left" vertical="center" wrapText="1"/>
    </xf>
    <xf numFmtId="0" fontId="14" fillId="0" borderId="59" xfId="0" applyNumberFormat="1" applyFont="1" applyFill="1" applyBorder="1" applyAlignment="1" applyProtection="1">
      <alignment horizontal="left" vertical="center" wrapText="1"/>
    </xf>
    <xf numFmtId="49" fontId="16" fillId="0" borderId="59" xfId="0" applyNumberFormat="1" applyFont="1" applyFill="1" applyBorder="1" applyAlignment="1" applyProtection="1">
      <alignment horizontal="center" vertical="center" wrapText="1"/>
    </xf>
    <xf numFmtId="0" fontId="14" fillId="0" borderId="59" xfId="0" applyNumberFormat="1" applyFont="1" applyFill="1" applyBorder="1" applyAlignment="1" applyProtection="1">
      <alignment horizontal="center" vertical="center" wrapText="1"/>
    </xf>
    <xf numFmtId="0" fontId="16" fillId="0" borderId="60" xfId="2" applyFont="1" applyFill="1" applyBorder="1" applyAlignment="1" applyProtection="1">
      <alignment horizontal="center" vertical="center" wrapText="1"/>
    </xf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59" xfId="0" applyFont="1" applyFill="1" applyBorder="1" applyAlignment="1" applyProtection="1">
      <alignment horizontal="center" vertical="center" wrapText="1"/>
    </xf>
    <xf numFmtId="0" fontId="14" fillId="0" borderId="60" xfId="0" applyNumberFormat="1" applyFont="1" applyFill="1" applyBorder="1" applyAlignment="1" applyProtection="1">
      <alignment horizontal="center" vertical="center" wrapText="1"/>
    </xf>
    <xf numFmtId="0" fontId="14" fillId="0" borderId="60" xfId="0" applyFont="1" applyFill="1" applyBorder="1" applyAlignment="1" applyProtection="1">
      <alignment horizontal="center" vertical="center"/>
    </xf>
    <xf numFmtId="0" fontId="14" fillId="0" borderId="59" xfId="3" applyFont="1" applyFill="1" applyBorder="1" applyAlignment="1" applyProtection="1">
      <alignment horizontal="center" vertical="center"/>
    </xf>
    <xf numFmtId="0" fontId="24" fillId="0" borderId="59" xfId="3" applyFont="1" applyFill="1" applyBorder="1" applyAlignment="1" applyProtection="1">
      <alignment horizontal="center" vertical="center"/>
    </xf>
    <xf numFmtId="0" fontId="16" fillId="0" borderId="59" xfId="3" applyFont="1" applyFill="1" applyBorder="1" applyAlignment="1" applyProtection="1">
      <alignment horizontal="center" vertical="center"/>
    </xf>
    <xf numFmtId="0" fontId="24" fillId="0" borderId="59" xfId="0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49" fontId="14" fillId="0" borderId="59" xfId="0" applyNumberFormat="1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Alignment="1">
      <alignment wrapText="1"/>
    </xf>
    <xf numFmtId="0" fontId="7" fillId="0" borderId="60" xfId="2" applyFont="1" applyFill="1" applyBorder="1" applyAlignment="1">
      <alignment horizontal="center" vertical="center" wrapText="1"/>
    </xf>
    <xf numFmtId="0" fontId="29" fillId="4" borderId="59" xfId="0" applyFont="1" applyFill="1" applyBorder="1"/>
    <xf numFmtId="0" fontId="7" fillId="0" borderId="61" xfId="2" applyFont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29" fillId="4" borderId="62" xfId="0" applyFont="1" applyFill="1" applyBorder="1" applyAlignment="1">
      <alignment vertical="top"/>
    </xf>
    <xf numFmtId="49" fontId="14" fillId="0" borderId="52" xfId="2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 applyProtection="1">
      <alignment horizontal="center" vertical="center"/>
      <protection locked="0"/>
    </xf>
    <xf numFmtId="0" fontId="14" fillId="0" borderId="11" xfId="2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60" xfId="0" applyFont="1" applyFill="1" applyBorder="1" applyAlignment="1" applyProtection="1">
      <alignment horizontal="center" vertical="center" wrapText="1"/>
    </xf>
    <xf numFmtId="0" fontId="9" fillId="4" borderId="62" xfId="0" applyFont="1" applyFill="1" applyBorder="1" applyAlignment="1" applyProtection="1">
      <alignment horizontal="center" vertical="center" wrapText="1"/>
      <protection locked="0"/>
    </xf>
    <xf numFmtId="0" fontId="16" fillId="4" borderId="59" xfId="0" applyFont="1" applyFill="1" applyBorder="1" applyAlignment="1" applyProtection="1">
      <alignment horizontal="center" vertical="center"/>
    </xf>
    <xf numFmtId="0" fontId="14" fillId="4" borderId="10" xfId="2" applyFont="1" applyFill="1" applyBorder="1" applyAlignment="1" applyProtection="1">
      <alignment horizontal="center" vertical="center" wrapText="1"/>
      <protection locked="0"/>
    </xf>
    <xf numFmtId="0" fontId="16" fillId="4" borderId="67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3" fillId="0" borderId="52" xfId="0" applyFont="1" applyFill="1" applyBorder="1" applyAlignment="1" applyProtection="1">
      <alignment horizontal="center"/>
      <protection locked="0"/>
    </xf>
    <xf numFmtId="0" fontId="23" fillId="0" borderId="52" xfId="0" applyFont="1" applyBorder="1" applyProtection="1">
      <protection locked="0"/>
    </xf>
    <xf numFmtId="0" fontId="23" fillId="0" borderId="52" xfId="0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23" fillId="5" borderId="1" xfId="0" applyFont="1" applyFill="1" applyBorder="1" applyProtection="1"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Protection="1">
      <protection locked="0"/>
    </xf>
    <xf numFmtId="0" fontId="8" fillId="0" borderId="62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0" fontId="16" fillId="0" borderId="67" xfId="0" applyFont="1" applyFill="1" applyBorder="1" applyAlignment="1" applyProtection="1">
      <alignment horizontal="center" vertical="center"/>
      <protection locked="0"/>
    </xf>
    <xf numFmtId="0" fontId="16" fillId="0" borderId="66" xfId="0" applyFont="1" applyFill="1" applyBorder="1" applyAlignment="1" applyProtection="1">
      <alignment horizontal="center" vertical="center"/>
      <protection locked="0"/>
    </xf>
    <xf numFmtId="0" fontId="23" fillId="0" borderId="68" xfId="0" applyFont="1" applyFill="1" applyBorder="1" applyAlignment="1" applyProtection="1">
      <alignment horizontal="center" vertical="center"/>
      <protection locked="0"/>
    </xf>
    <xf numFmtId="0" fontId="23" fillId="0" borderId="68" xfId="0" applyFont="1" applyFill="1" applyBorder="1" applyAlignment="1" applyProtection="1">
      <alignment horizontal="center"/>
      <protection locked="0"/>
    </xf>
    <xf numFmtId="0" fontId="22" fillId="0" borderId="68" xfId="0" applyFont="1" applyFill="1" applyBorder="1" applyAlignment="1" applyProtection="1">
      <alignment horizontal="center"/>
      <protection locked="0"/>
    </xf>
    <xf numFmtId="0" fontId="23" fillId="0" borderId="68" xfId="0" applyFont="1" applyBorder="1" applyProtection="1">
      <protection locked="0"/>
    </xf>
    <xf numFmtId="0" fontId="23" fillId="0" borderId="68" xfId="0" applyFont="1" applyFill="1" applyBorder="1" applyProtection="1">
      <protection locked="0"/>
    </xf>
    <xf numFmtId="0" fontId="23" fillId="0" borderId="69" xfId="0" applyFont="1" applyBorder="1" applyProtection="1">
      <protection locked="0"/>
    </xf>
    <xf numFmtId="0" fontId="15" fillId="0" borderId="0" xfId="2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14" fillId="0" borderId="52" xfId="0" applyFont="1" applyFill="1" applyBorder="1" applyAlignment="1" applyProtection="1">
      <alignment horizontal="center" vertical="center" wrapText="1"/>
    </xf>
    <xf numFmtId="49" fontId="14" fillId="7" borderId="59" xfId="0" applyNumberFormat="1" applyFont="1" applyFill="1" applyBorder="1" applyAlignment="1" applyProtection="1">
      <alignment horizontal="left" vertical="center" wrapText="1"/>
    </xf>
    <xf numFmtId="0" fontId="14" fillId="7" borderId="59" xfId="0" applyFont="1" applyFill="1" applyBorder="1" applyAlignment="1" applyProtection="1">
      <alignment horizontal="left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49" fontId="14" fillId="7" borderId="59" xfId="0" applyNumberFormat="1" applyFont="1" applyFill="1" applyBorder="1" applyAlignment="1" applyProtection="1">
      <alignment horizontal="center" vertical="center" wrapText="1"/>
    </xf>
    <xf numFmtId="49" fontId="24" fillId="7" borderId="59" xfId="0" applyNumberFormat="1" applyFont="1" applyFill="1" applyBorder="1" applyAlignment="1" applyProtection="1">
      <alignment horizontal="left" vertical="center" wrapText="1"/>
    </xf>
    <xf numFmtId="49" fontId="14" fillId="0" borderId="67" xfId="0" applyNumberFormat="1" applyFont="1" applyFill="1" applyBorder="1" applyAlignment="1" applyProtection="1">
      <alignment horizontal="center" vertical="center" wrapText="1"/>
    </xf>
    <xf numFmtId="0" fontId="14" fillId="0" borderId="67" xfId="0" applyNumberFormat="1" applyFont="1" applyFill="1" applyBorder="1" applyAlignment="1" applyProtection="1">
      <alignment horizontal="left" vertical="center" wrapText="1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6" fillId="0" borderId="67" xfId="0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78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7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83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>
      <protection locked="0"/>
    </xf>
    <xf numFmtId="0" fontId="42" fillId="0" borderId="0" xfId="0" applyFont="1" applyProtection="1">
      <protection locked="0"/>
    </xf>
    <xf numFmtId="0" fontId="3" fillId="0" borderId="76" xfId="0" applyFont="1" applyBorder="1" applyProtection="1"/>
    <xf numFmtId="0" fontId="3" fillId="0" borderId="15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vertical="center" wrapText="1"/>
    </xf>
    <xf numFmtId="0" fontId="3" fillId="8" borderId="70" xfId="0" applyFont="1" applyFill="1" applyBorder="1" applyAlignment="1" applyProtection="1">
      <alignment horizontal="center" vertical="center" wrapText="1"/>
    </xf>
    <xf numFmtId="0" fontId="3" fillId="8" borderId="71" xfId="0" applyFont="1" applyFill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19" fillId="0" borderId="70" xfId="0" applyFont="1" applyBorder="1" applyAlignment="1" applyProtection="1">
      <alignment horizontal="center" vertical="center"/>
    </xf>
    <xf numFmtId="0" fontId="3" fillId="9" borderId="70" xfId="0" applyFont="1" applyFill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left" vertical="center" wrapText="1"/>
    </xf>
    <xf numFmtId="0" fontId="19" fillId="0" borderId="70" xfId="0" applyFont="1" applyBorder="1" applyAlignment="1" applyProtection="1">
      <alignment horizontal="left" vertical="center" wrapText="1"/>
    </xf>
    <xf numFmtId="0" fontId="3" fillId="0" borderId="73" xfId="0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19" fillId="0" borderId="72" xfId="0" applyFont="1" applyBorder="1" applyAlignment="1" applyProtection="1">
      <alignment horizontal="center" vertical="center"/>
    </xf>
    <xf numFmtId="0" fontId="19" fillId="0" borderId="72" xfId="0" applyFont="1" applyBorder="1" applyAlignment="1" applyProtection="1">
      <alignment horizontal="left" vertical="center" wrapText="1"/>
    </xf>
    <xf numFmtId="0" fontId="3" fillId="8" borderId="78" xfId="0" applyFont="1" applyFill="1" applyBorder="1" applyAlignment="1" applyProtection="1">
      <alignment horizontal="center" vertical="center" wrapText="1"/>
    </xf>
    <xf numFmtId="0" fontId="3" fillId="8" borderId="8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70" xfId="0" applyNumberFormat="1" applyFont="1" applyBorder="1" applyAlignment="1" applyProtection="1">
      <alignment vertical="center" wrapText="1"/>
    </xf>
    <xf numFmtId="0" fontId="3" fillId="2" borderId="70" xfId="0" applyNumberFormat="1" applyFont="1" applyFill="1" applyBorder="1" applyAlignment="1" applyProtection="1">
      <alignment horizontal="center" vertical="center" wrapText="1"/>
    </xf>
    <xf numFmtId="0" fontId="3" fillId="2" borderId="71" xfId="0" applyNumberFormat="1" applyFont="1" applyFill="1" applyBorder="1" applyAlignment="1" applyProtection="1">
      <alignment horizontal="center" vertical="center" wrapText="1"/>
    </xf>
    <xf numFmtId="0" fontId="3" fillId="0" borderId="70" xfId="0" applyNumberFormat="1" applyFont="1" applyBorder="1" applyAlignment="1" applyProtection="1">
      <alignment horizontal="center" vertical="center" wrapText="1"/>
    </xf>
    <xf numFmtId="0" fontId="3" fillId="0" borderId="70" xfId="0" applyNumberFormat="1" applyFont="1" applyBorder="1" applyAlignment="1" applyProtection="1">
      <alignment horizontal="center" vertical="center" wrapText="1"/>
      <protection locked="0"/>
    </xf>
    <xf numFmtId="0" fontId="3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0" applyNumberFormat="1" applyFont="1" applyBorder="1" applyAlignment="1" applyProtection="1">
      <alignment horizontal="center" vertical="center" wrapText="1"/>
      <protection locked="0"/>
    </xf>
    <xf numFmtId="0" fontId="3" fillId="0" borderId="70" xfId="0" applyNumberFormat="1" applyFont="1" applyFill="1" applyBorder="1" applyAlignment="1" applyProtection="1">
      <alignment horizontal="center" vertical="center" wrapText="1"/>
    </xf>
    <xf numFmtId="0" fontId="3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0" xfId="0" applyFont="1" applyFill="1" applyBorder="1" applyAlignment="1" applyProtection="1">
      <alignment horizontal="center" vertical="center" wrapText="1"/>
      <protection locked="0"/>
    </xf>
    <xf numFmtId="0" fontId="3" fillId="2" borderId="78" xfId="0" applyNumberFormat="1" applyFont="1" applyFill="1" applyBorder="1" applyAlignment="1" applyProtection="1">
      <alignment horizontal="center" vertical="center" wrapText="1"/>
    </xf>
    <xf numFmtId="0" fontId="3" fillId="2" borderId="83" xfId="0" applyNumberFormat="1" applyFont="1" applyFill="1" applyBorder="1" applyAlignment="1" applyProtection="1">
      <alignment horizontal="center" vertical="center" wrapText="1"/>
    </xf>
    <xf numFmtId="0" fontId="7" fillId="0" borderId="76" xfId="0" applyFont="1" applyBorder="1" applyProtection="1"/>
    <xf numFmtId="0" fontId="17" fillId="0" borderId="70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left" vertical="center"/>
    </xf>
    <xf numFmtId="0" fontId="3" fillId="0" borderId="84" xfId="0" applyFont="1" applyBorder="1" applyProtection="1"/>
    <xf numFmtId="0" fontId="3" fillId="0" borderId="78" xfId="0" applyFont="1" applyBorder="1" applyAlignment="1" applyProtection="1">
      <alignment horizontal="left" vertical="center"/>
    </xf>
    <xf numFmtId="0" fontId="19" fillId="0" borderId="78" xfId="0" applyFont="1" applyBorder="1" applyAlignment="1" applyProtection="1">
      <alignment horizontal="center" vertical="center"/>
    </xf>
    <xf numFmtId="0" fontId="19" fillId="0" borderId="78" xfId="0" applyFont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3" fillId="2" borderId="72" xfId="0" applyNumberFormat="1" applyFont="1" applyFill="1" applyBorder="1" applyAlignment="1" applyProtection="1">
      <alignment horizontal="center" vertical="center" wrapText="1"/>
    </xf>
    <xf numFmtId="0" fontId="3" fillId="2" borderId="77" xfId="0" applyNumberFormat="1" applyFont="1" applyFill="1" applyBorder="1" applyAlignment="1" applyProtection="1">
      <alignment horizontal="center" vertical="center" wrapText="1"/>
    </xf>
    <xf numFmtId="0" fontId="3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0" applyNumberFormat="1" applyFont="1" applyBorder="1" applyAlignment="1" applyProtection="1">
      <alignment horizontal="center" vertical="center" wrapText="1"/>
    </xf>
    <xf numFmtId="0" fontId="17" fillId="0" borderId="78" xfId="0" applyFont="1" applyBorder="1" applyAlignment="1" applyProtection="1">
      <alignment horizontal="center" vertical="center"/>
    </xf>
    <xf numFmtId="0" fontId="3" fillId="0" borderId="71" xfId="0" applyNumberFormat="1" applyFont="1" applyFill="1" applyBorder="1" applyAlignment="1" applyProtection="1">
      <alignment horizontal="center" vertical="center" wrapText="1"/>
    </xf>
    <xf numFmtId="0" fontId="3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left" vertical="center"/>
    </xf>
    <xf numFmtId="0" fontId="34" fillId="0" borderId="70" xfId="0" applyNumberFormat="1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Protection="1"/>
    <xf numFmtId="0" fontId="6" fillId="0" borderId="7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4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Protection="1"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 wrapText="1"/>
      <protection locked="0"/>
    </xf>
    <xf numFmtId="0" fontId="16" fillId="0" borderId="70" xfId="0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 wrapText="1"/>
      <protection locked="0"/>
    </xf>
    <xf numFmtId="0" fontId="24" fillId="0" borderId="70" xfId="0" applyFont="1" applyFill="1" applyBorder="1" applyAlignment="1" applyProtection="1">
      <alignment horizontal="center" vertical="center"/>
      <protection locked="0"/>
    </xf>
    <xf numFmtId="0" fontId="14" fillId="0" borderId="70" xfId="0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horizontal="center" vertical="center" wrapText="1"/>
      <protection locked="0"/>
    </xf>
    <xf numFmtId="0" fontId="24" fillId="0" borderId="71" xfId="0" applyFont="1" applyFill="1" applyBorder="1" applyAlignment="1" applyProtection="1">
      <alignment horizontal="center" vertical="center"/>
      <protection locked="0"/>
    </xf>
    <xf numFmtId="0" fontId="16" fillId="2" borderId="70" xfId="0" applyFont="1" applyFill="1" applyBorder="1" applyAlignment="1" applyProtection="1">
      <alignment horizontal="center" vertical="center" wrapText="1"/>
    </xf>
    <xf numFmtId="0" fontId="16" fillId="4" borderId="70" xfId="0" applyFont="1" applyFill="1" applyBorder="1" applyAlignment="1" applyProtection="1">
      <alignment horizontal="center" vertical="center"/>
    </xf>
    <xf numFmtId="1" fontId="36" fillId="0" borderId="70" xfId="0" applyNumberFormat="1" applyFont="1" applyBorder="1" applyAlignment="1" applyProtection="1">
      <alignment horizontal="center" vertical="center"/>
      <protection locked="0"/>
    </xf>
    <xf numFmtId="1" fontId="36" fillId="0" borderId="78" xfId="0" applyNumberFormat="1" applyFont="1" applyBorder="1" applyAlignment="1" applyProtection="1">
      <alignment horizontal="center" vertical="center"/>
      <protection locked="0"/>
    </xf>
    <xf numFmtId="0" fontId="14" fillId="0" borderId="71" xfId="0" applyFont="1" applyFill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70" xfId="0" applyNumberFormat="1" applyFont="1" applyBorder="1" applyAlignment="1" applyProtection="1">
      <alignment horizontal="center" vertical="center"/>
      <protection locked="0"/>
    </xf>
    <xf numFmtId="1" fontId="6" fillId="0" borderId="78" xfId="0" applyNumberFormat="1" applyFont="1" applyBorder="1" applyAlignment="1" applyProtection="1">
      <alignment horizontal="center" vertical="center"/>
      <protection locked="0"/>
    </xf>
    <xf numFmtId="0" fontId="16" fillId="11" borderId="70" xfId="0" applyFont="1" applyFill="1" applyBorder="1" applyAlignment="1" applyProtection="1">
      <alignment horizontal="center" vertical="center" wrapText="1"/>
    </xf>
    <xf numFmtId="0" fontId="16" fillId="10" borderId="70" xfId="0" applyFont="1" applyFill="1" applyBorder="1" applyAlignment="1" applyProtection="1">
      <alignment horizontal="center" vertical="center"/>
    </xf>
    <xf numFmtId="0" fontId="16" fillId="0" borderId="70" xfId="4" applyFont="1" applyFill="1" applyBorder="1" applyAlignment="1" applyProtection="1">
      <alignment horizontal="center" vertical="center"/>
      <protection locked="0"/>
    </xf>
    <xf numFmtId="0" fontId="16" fillId="0" borderId="71" xfId="4" applyFont="1" applyFill="1" applyBorder="1" applyAlignment="1" applyProtection="1">
      <alignment horizontal="center" vertical="center"/>
      <protection locked="0"/>
    </xf>
    <xf numFmtId="0" fontId="16" fillId="0" borderId="70" xfId="0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left" vertical="center" wrapText="1"/>
    </xf>
    <xf numFmtId="49" fontId="14" fillId="0" borderId="70" xfId="0" applyNumberFormat="1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/>
    </xf>
    <xf numFmtId="0" fontId="16" fillId="4" borderId="70" xfId="0" applyFont="1" applyFill="1" applyBorder="1" applyAlignment="1" applyProtection="1">
      <alignment horizontal="center" vertical="center"/>
      <protection locked="0"/>
    </xf>
    <xf numFmtId="0" fontId="16" fillId="0" borderId="70" xfId="0" applyNumberFormat="1" applyFont="1" applyFill="1" applyBorder="1" applyAlignment="1" applyProtection="1">
      <alignment horizontal="center" vertical="center"/>
      <protection locked="0"/>
    </xf>
    <xf numFmtId="0" fontId="24" fillId="0" borderId="70" xfId="3" applyFont="1" applyFill="1" applyBorder="1" applyAlignment="1" applyProtection="1">
      <alignment horizontal="center" vertical="center"/>
      <protection locked="0"/>
    </xf>
    <xf numFmtId="0" fontId="24" fillId="0" borderId="71" xfId="3" applyFont="1" applyFill="1" applyBorder="1" applyAlignment="1" applyProtection="1">
      <alignment horizontal="center" vertical="center"/>
      <protection locked="0"/>
    </xf>
    <xf numFmtId="0" fontId="16" fillId="0" borderId="70" xfId="3" applyFont="1" applyFill="1" applyBorder="1" applyAlignment="1" applyProtection="1">
      <alignment horizontal="center" vertical="center"/>
      <protection locked="0"/>
    </xf>
    <xf numFmtId="0" fontId="16" fillId="0" borderId="71" xfId="3" applyFont="1" applyFill="1" applyBorder="1" applyAlignment="1" applyProtection="1">
      <alignment horizontal="center" vertical="center"/>
      <protection locked="0"/>
    </xf>
    <xf numFmtId="0" fontId="16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Protection="1">
      <protection locked="0"/>
    </xf>
    <xf numFmtId="0" fontId="22" fillId="0" borderId="70" xfId="0" applyFont="1" applyBorder="1" applyProtection="1">
      <protection locked="0"/>
    </xf>
    <xf numFmtId="0" fontId="24" fillId="0" borderId="70" xfId="4" applyFont="1" applyFill="1" applyBorder="1" applyAlignment="1" applyProtection="1">
      <alignment horizontal="center" vertical="center"/>
      <protection locked="0"/>
    </xf>
    <xf numFmtId="0" fontId="24" fillId="0" borderId="71" xfId="4" applyFont="1" applyFill="1" applyBorder="1" applyAlignment="1" applyProtection="1">
      <alignment horizontal="center" vertical="center"/>
      <protection locked="0"/>
    </xf>
    <xf numFmtId="0" fontId="24" fillId="0" borderId="70" xfId="0" applyFont="1" applyFill="1" applyBorder="1" applyAlignment="1" applyProtection="1">
      <alignment horizontal="center" vertical="center"/>
    </xf>
    <xf numFmtId="0" fontId="16" fillId="0" borderId="70" xfId="0" applyFont="1" applyFill="1" applyBorder="1" applyAlignment="1" applyProtection="1">
      <alignment horizontal="center" vertical="center" wrapText="1"/>
    </xf>
    <xf numFmtId="49" fontId="16" fillId="0" borderId="70" xfId="0" applyNumberFormat="1" applyFont="1" applyFill="1" applyBorder="1" applyAlignment="1" applyProtection="1">
      <alignment horizontal="left" vertical="center" wrapText="1"/>
    </xf>
    <xf numFmtId="0" fontId="14" fillId="0" borderId="85" xfId="0" applyFont="1" applyFill="1" applyBorder="1" applyAlignment="1" applyProtection="1">
      <alignment horizontal="center" vertical="center" wrapText="1"/>
    </xf>
    <xf numFmtId="0" fontId="14" fillId="0" borderId="70" xfId="2" applyFont="1" applyFill="1" applyBorder="1" applyAlignment="1" applyProtection="1">
      <alignment horizontal="center" vertical="center" wrapText="1"/>
    </xf>
    <xf numFmtId="49" fontId="14" fillId="0" borderId="70" xfId="0" applyNumberFormat="1" applyFont="1" applyFill="1" applyBorder="1" applyAlignment="1" applyProtection="1">
      <alignment horizontal="center" vertical="center"/>
    </xf>
    <xf numFmtId="0" fontId="23" fillId="0" borderId="70" xfId="0" applyFont="1" applyBorder="1" applyProtection="1">
      <protection locked="0"/>
    </xf>
    <xf numFmtId="0" fontId="14" fillId="0" borderId="70" xfId="0" applyFont="1" applyFill="1" applyBorder="1" applyAlignment="1" applyProtection="1">
      <alignment vertical="center" wrapText="1"/>
    </xf>
    <xf numFmtId="49" fontId="16" fillId="0" borderId="70" xfId="0" applyNumberFormat="1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/>
      <protection locked="0"/>
    </xf>
    <xf numFmtId="49" fontId="14" fillId="0" borderId="70" xfId="0" applyNumberFormat="1" applyFont="1" applyFill="1" applyBorder="1" applyAlignment="1" applyProtection="1">
      <alignment vertical="center" wrapText="1"/>
    </xf>
    <xf numFmtId="49" fontId="16" fillId="0" borderId="70" xfId="0" applyNumberFormat="1" applyFont="1" applyFill="1" applyBorder="1" applyAlignment="1" applyProtection="1">
      <alignment vertical="center" wrapText="1"/>
    </xf>
    <xf numFmtId="0" fontId="16" fillId="0" borderId="7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Protection="1">
      <protection locked="0"/>
    </xf>
    <xf numFmtId="0" fontId="24" fillId="0" borderId="74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49" fontId="14" fillId="0" borderId="70" xfId="0" applyNumberFormat="1" applyFont="1" applyFill="1" applyBorder="1" applyAlignment="1" applyProtection="1">
      <alignment horizontal="left" vertical="center" wrapText="1"/>
    </xf>
    <xf numFmtId="0" fontId="45" fillId="0" borderId="70" xfId="0" applyFont="1" applyBorder="1" applyAlignment="1" applyProtection="1">
      <alignment horizontal="center" vertical="center"/>
      <protection locked="0"/>
    </xf>
    <xf numFmtId="0" fontId="45" fillId="0" borderId="71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 wrapText="1"/>
      <protection locked="0"/>
    </xf>
    <xf numFmtId="0" fontId="45" fillId="8" borderId="4" xfId="0" applyFont="1" applyFill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 wrapText="1"/>
      <protection locked="0"/>
    </xf>
    <xf numFmtId="0" fontId="45" fillId="0" borderId="70" xfId="0" applyFont="1" applyBorder="1" applyAlignment="1" applyProtection="1">
      <alignment horizontal="center" vertical="center" wrapText="1"/>
      <protection locked="0"/>
    </xf>
    <xf numFmtId="0" fontId="45" fillId="8" borderId="70" xfId="0" applyFont="1" applyFill="1" applyBorder="1" applyAlignment="1" applyProtection="1">
      <alignment horizontal="center" vertical="center" wrapText="1"/>
    </xf>
    <xf numFmtId="0" fontId="45" fillId="0" borderId="71" xfId="0" applyFont="1" applyBorder="1" applyAlignment="1" applyProtection="1">
      <alignment horizontal="center" vertical="center" wrapText="1"/>
      <protection locked="0"/>
    </xf>
    <xf numFmtId="0" fontId="45" fillId="12" borderId="70" xfId="0" applyFont="1" applyFill="1" applyBorder="1" applyAlignment="1" applyProtection="1">
      <alignment horizontal="center" vertical="center"/>
    </xf>
    <xf numFmtId="1" fontId="46" fillId="0" borderId="4" xfId="0" applyNumberFormat="1" applyFont="1" applyBorder="1" applyAlignment="1" applyProtection="1">
      <alignment horizontal="center" vertical="center"/>
      <protection locked="0"/>
    </xf>
    <xf numFmtId="1" fontId="46" fillId="0" borderId="70" xfId="0" applyNumberFormat="1" applyFont="1" applyBorder="1" applyAlignment="1" applyProtection="1">
      <alignment horizontal="center" vertical="center"/>
      <protection locked="0"/>
    </xf>
    <xf numFmtId="1" fontId="46" fillId="0" borderId="78" xfId="0" applyNumberFormat="1" applyFont="1" applyBorder="1" applyAlignment="1" applyProtection="1">
      <alignment horizontal="center" vertical="center"/>
      <protection locked="0"/>
    </xf>
    <xf numFmtId="49" fontId="14" fillId="13" borderId="52" xfId="0" applyNumberFormat="1" applyFont="1" applyFill="1" applyBorder="1" applyAlignment="1" applyProtection="1">
      <alignment horizontal="center" vertical="center" wrapText="1"/>
    </xf>
    <xf numFmtId="0" fontId="14" fillId="13" borderId="52" xfId="0" applyFont="1" applyFill="1" applyBorder="1" applyAlignment="1" applyProtection="1">
      <alignment horizontal="left" vertical="center" wrapText="1"/>
    </xf>
    <xf numFmtId="0" fontId="16" fillId="13" borderId="52" xfId="0" applyFont="1" applyFill="1" applyBorder="1" applyAlignment="1" applyProtection="1">
      <alignment horizontal="left" vertical="center" wrapText="1"/>
    </xf>
    <xf numFmtId="49" fontId="16" fillId="13" borderId="52" xfId="0" applyNumberFormat="1" applyFont="1" applyFill="1" applyBorder="1" applyAlignment="1" applyProtection="1">
      <alignment horizontal="center" vertical="center" wrapText="1"/>
    </xf>
    <xf numFmtId="49" fontId="16" fillId="13" borderId="52" xfId="0" applyNumberFormat="1" applyFont="1" applyFill="1" applyBorder="1" applyAlignment="1" applyProtection="1">
      <alignment horizontal="left" vertical="center" wrapText="1"/>
    </xf>
    <xf numFmtId="0" fontId="16" fillId="13" borderId="52" xfId="0" applyFont="1" applyFill="1" applyBorder="1" applyAlignment="1" applyProtection="1">
      <alignment horizontal="center" vertical="center" wrapText="1"/>
    </xf>
    <xf numFmtId="49" fontId="24" fillId="13" borderId="52" xfId="0" applyNumberFormat="1" applyFont="1" applyFill="1" applyBorder="1" applyAlignment="1" applyProtection="1">
      <alignment horizontal="center" vertical="center" wrapText="1"/>
    </xf>
    <xf numFmtId="49" fontId="24" fillId="13" borderId="52" xfId="0" applyNumberFormat="1" applyFont="1" applyFill="1" applyBorder="1" applyAlignment="1" applyProtection="1">
      <alignment horizontal="left" vertical="center" wrapText="1"/>
    </xf>
    <xf numFmtId="49" fontId="14" fillId="13" borderId="52" xfId="0" applyNumberFormat="1" applyFont="1" applyFill="1" applyBorder="1" applyAlignment="1" applyProtection="1">
      <alignment horizontal="left" vertical="center" wrapText="1"/>
    </xf>
    <xf numFmtId="49" fontId="16" fillId="13" borderId="70" xfId="0" applyNumberFormat="1" applyFont="1" applyFill="1" applyBorder="1" applyAlignment="1" applyProtection="1">
      <alignment horizontal="center" vertical="center" wrapText="1"/>
    </xf>
    <xf numFmtId="49" fontId="16" fillId="13" borderId="70" xfId="0" applyNumberFormat="1" applyFont="1" applyFill="1" applyBorder="1" applyAlignment="1" applyProtection="1">
      <alignment horizontal="left" vertical="center" wrapText="1"/>
    </xf>
    <xf numFmtId="0" fontId="14" fillId="13" borderId="52" xfId="0" applyNumberFormat="1" applyFont="1" applyFill="1" applyBorder="1" applyAlignment="1" applyProtection="1">
      <alignment horizontal="left" vertical="center" wrapText="1"/>
    </xf>
    <xf numFmtId="0" fontId="22" fillId="0" borderId="70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90" xfId="0" applyFont="1" applyBorder="1" applyProtection="1"/>
    <xf numFmtId="0" fontId="7" fillId="0" borderId="87" xfId="0" applyFont="1" applyBorder="1" applyAlignment="1" applyProtection="1">
      <alignment horizontal="left" vertical="center"/>
    </xf>
    <xf numFmtId="0" fontId="17" fillId="0" borderId="87" xfId="0" applyFont="1" applyBorder="1" applyAlignment="1" applyProtection="1">
      <alignment horizontal="center" vertical="center"/>
    </xf>
    <xf numFmtId="0" fontId="3" fillId="0" borderId="87" xfId="0" applyNumberFormat="1" applyFont="1" applyBorder="1" applyAlignment="1" applyProtection="1">
      <alignment vertical="center" wrapText="1"/>
    </xf>
    <xf numFmtId="0" fontId="3" fillId="2" borderId="87" xfId="0" applyNumberFormat="1" applyFont="1" applyFill="1" applyBorder="1" applyAlignment="1" applyProtection="1">
      <alignment horizontal="center" vertical="center" wrapText="1"/>
    </xf>
    <xf numFmtId="0" fontId="3" fillId="2" borderId="8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7" xfId="0" applyNumberFormat="1" applyFont="1" applyBorder="1" applyAlignment="1" applyProtection="1">
      <alignment horizontal="center" vertical="center" wrapText="1"/>
    </xf>
    <xf numFmtId="0" fontId="3" fillId="0" borderId="87" xfId="0" applyNumberFormat="1" applyFont="1" applyBorder="1" applyAlignment="1" applyProtection="1">
      <alignment horizontal="center" vertical="center" wrapText="1"/>
      <protection locked="0"/>
    </xf>
    <xf numFmtId="0" fontId="3" fillId="0" borderId="89" xfId="0" applyNumberFormat="1" applyFont="1" applyBorder="1" applyAlignment="1" applyProtection="1">
      <alignment horizontal="center" vertical="center" wrapText="1"/>
      <protection locked="0"/>
    </xf>
    <xf numFmtId="0" fontId="3" fillId="0" borderId="8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Border="1" applyAlignment="1" applyProtection="1">
      <alignment horizontal="center" vertical="center" wrapText="1"/>
      <protection locked="0"/>
    </xf>
    <xf numFmtId="0" fontId="3" fillId="0" borderId="87" xfId="0" applyFont="1" applyBorder="1" applyAlignment="1" applyProtection="1">
      <alignment horizontal="left" vertical="center" wrapText="1"/>
    </xf>
    <xf numFmtId="0" fontId="19" fillId="0" borderId="87" xfId="0" applyFont="1" applyBorder="1" applyAlignment="1" applyProtection="1">
      <alignment horizontal="left" vertical="center" wrapText="1"/>
    </xf>
    <xf numFmtId="0" fontId="7" fillId="0" borderId="91" xfId="0" applyFont="1" applyBorder="1" applyProtection="1"/>
    <xf numFmtId="0" fontId="7" fillId="0" borderId="88" xfId="0" applyFont="1" applyBorder="1" applyAlignment="1" applyProtection="1">
      <alignment horizontal="left" vertical="center"/>
    </xf>
    <xf numFmtId="0" fontId="17" fillId="0" borderId="88" xfId="0" applyFont="1" applyBorder="1" applyAlignment="1" applyProtection="1">
      <alignment horizontal="center" vertical="center"/>
    </xf>
    <xf numFmtId="0" fontId="19" fillId="0" borderId="88" xfId="0" applyFont="1" applyBorder="1" applyAlignment="1" applyProtection="1">
      <alignment horizontal="left" vertical="center" wrapText="1"/>
    </xf>
    <xf numFmtId="0" fontId="3" fillId="2" borderId="88" xfId="0" applyNumberFormat="1" applyFont="1" applyFill="1" applyBorder="1" applyAlignment="1" applyProtection="1">
      <alignment horizontal="center" vertical="center" wrapText="1"/>
    </xf>
    <xf numFmtId="0" fontId="3" fillId="2" borderId="8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</xf>
    <xf numFmtId="0" fontId="6" fillId="0" borderId="87" xfId="0" applyFont="1" applyBorder="1" applyAlignment="1" applyProtection="1">
      <alignment horizontal="left" vertical="center"/>
    </xf>
    <xf numFmtId="0" fontId="3" fillId="0" borderId="87" xfId="0" applyNumberFormat="1" applyFont="1" applyFill="1" applyBorder="1" applyAlignment="1" applyProtection="1">
      <alignment horizontal="center" vertical="center" wrapText="1"/>
    </xf>
    <xf numFmtId="0" fontId="3" fillId="0" borderId="87" xfId="0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Fill="1" applyBorder="1" applyAlignment="1" applyProtection="1">
      <alignment horizontal="left" vertical="center" wrapText="1"/>
    </xf>
    <xf numFmtId="0" fontId="3" fillId="0" borderId="89" xfId="0" applyFont="1" applyBorder="1" applyAlignment="1" applyProtection="1">
      <alignment horizontal="center" vertical="center" wrapText="1"/>
      <protection locked="0"/>
    </xf>
    <xf numFmtId="0" fontId="6" fillId="0" borderId="88" xfId="0" applyFont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25" fillId="0" borderId="0" xfId="0" applyFont="1" applyBorder="1" applyProtection="1"/>
    <xf numFmtId="0" fontId="25" fillId="0" borderId="22" xfId="0" applyFont="1" applyBorder="1" applyProtection="1"/>
    <xf numFmtId="0" fontId="6" fillId="0" borderId="87" xfId="0" applyFont="1" applyFill="1" applyBorder="1" applyAlignment="1" applyProtection="1">
      <alignment horizontal="left" vertical="center"/>
    </xf>
    <xf numFmtId="0" fontId="3" fillId="2" borderId="8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34" fillId="0" borderId="87" xfId="0" applyNumberFormat="1" applyFont="1" applyBorder="1" applyAlignment="1" applyProtection="1">
      <alignment horizontal="center" vertical="center" wrapText="1"/>
      <protection locked="0"/>
    </xf>
    <xf numFmtId="0" fontId="3" fillId="0" borderId="89" xfId="0" applyNumberFormat="1" applyFont="1" applyBorder="1" applyAlignment="1" applyProtection="1">
      <alignment horizontal="center" vertical="center" wrapText="1"/>
    </xf>
    <xf numFmtId="0" fontId="6" fillId="0" borderId="88" xfId="0" applyFont="1" applyFill="1" applyBorder="1" applyAlignment="1" applyProtection="1">
      <alignment horizontal="left" vertical="center"/>
    </xf>
    <xf numFmtId="0" fontId="3" fillId="2" borderId="92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 vertical="center"/>
    </xf>
    <xf numFmtId="0" fontId="17" fillId="0" borderId="87" xfId="0" applyFont="1" applyBorder="1" applyAlignment="1" applyProtection="1">
      <alignment horizontal="left" vertical="center"/>
    </xf>
    <xf numFmtId="0" fontId="17" fillId="0" borderId="88" xfId="0" applyFont="1" applyBorder="1" applyAlignment="1" applyProtection="1">
      <alignment horizontal="left" vertical="center"/>
    </xf>
    <xf numFmtId="0" fontId="3" fillId="11" borderId="4" xfId="0" applyNumberFormat="1" applyFont="1" applyFill="1" applyBorder="1" applyAlignment="1" applyProtection="1">
      <alignment horizontal="center" vertical="center" wrapText="1"/>
    </xf>
    <xf numFmtId="0" fontId="3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87" xfId="0" applyNumberFormat="1" applyFont="1" applyFill="1" applyBorder="1" applyAlignment="1" applyProtection="1">
      <alignment horizontal="center" vertical="center" wrapText="1"/>
    </xf>
    <xf numFmtId="0" fontId="3" fillId="11" borderId="87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89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88" xfId="0" applyNumberFormat="1" applyFont="1" applyFill="1" applyBorder="1" applyAlignment="1" applyProtection="1">
      <alignment horizontal="center" vertical="center" wrapText="1"/>
    </xf>
    <xf numFmtId="0" fontId="3" fillId="11" borderId="88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9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 applyProtection="1">
      <alignment horizontal="left" vertical="center"/>
    </xf>
    <xf numFmtId="0" fontId="17" fillId="0" borderId="93" xfId="0" applyFont="1" applyBorder="1" applyAlignment="1" applyProtection="1">
      <alignment horizontal="center" vertical="center"/>
    </xf>
    <xf numFmtId="0" fontId="3" fillId="2" borderId="93" xfId="0" applyNumberFormat="1" applyFont="1" applyFill="1" applyBorder="1" applyAlignment="1" applyProtection="1">
      <alignment horizontal="center" vertical="center" wrapText="1"/>
    </xf>
    <xf numFmtId="0" fontId="3" fillId="2" borderId="94" xfId="0" applyNumberFormat="1" applyFont="1" applyFill="1" applyBorder="1" applyAlignment="1" applyProtection="1">
      <alignment horizontal="center" vertical="center" wrapText="1"/>
    </xf>
    <xf numFmtId="0" fontId="16" fillId="0" borderId="95" xfId="0" applyFont="1" applyFill="1" applyBorder="1" applyAlignment="1" applyProtection="1">
      <alignment horizontal="center" vertical="center" wrapText="1"/>
      <protection locked="0"/>
    </xf>
    <xf numFmtId="0" fontId="16" fillId="2" borderId="95" xfId="0" applyFont="1" applyFill="1" applyBorder="1" applyAlignment="1" applyProtection="1">
      <alignment horizontal="center" vertical="center" wrapText="1"/>
    </xf>
    <xf numFmtId="0" fontId="16" fillId="0" borderId="96" xfId="0" applyFont="1" applyFill="1" applyBorder="1" applyAlignment="1" applyProtection="1">
      <alignment horizontal="center" vertical="center" wrapText="1"/>
      <protection locked="0"/>
    </xf>
    <xf numFmtId="0" fontId="24" fillId="0" borderId="95" xfId="0" applyFont="1" applyFill="1" applyBorder="1" applyAlignment="1" applyProtection="1">
      <alignment horizontal="center" vertical="center"/>
      <protection locked="0"/>
    </xf>
    <xf numFmtId="0" fontId="24" fillId="0" borderId="96" xfId="0" applyFont="1" applyFill="1" applyBorder="1" applyAlignment="1" applyProtection="1">
      <alignment horizontal="center" vertical="center"/>
      <protection locked="0"/>
    </xf>
    <xf numFmtId="0" fontId="24" fillId="0" borderId="97" xfId="0" applyFont="1" applyFill="1" applyBorder="1" applyAlignment="1" applyProtection="1">
      <alignment horizontal="center" vertical="center"/>
      <protection locked="0"/>
    </xf>
    <xf numFmtId="0" fontId="16" fillId="2" borderId="97" xfId="0" applyFont="1" applyFill="1" applyBorder="1" applyAlignment="1" applyProtection="1">
      <alignment horizontal="center" vertical="center" wrapText="1"/>
    </xf>
    <xf numFmtId="0" fontId="16" fillId="0" borderId="97" xfId="0" applyFont="1" applyFill="1" applyBorder="1" applyAlignment="1" applyProtection="1">
      <alignment horizontal="center" vertical="center" wrapText="1"/>
      <protection locked="0"/>
    </xf>
    <xf numFmtId="0" fontId="24" fillId="0" borderId="98" xfId="0" applyFont="1" applyFill="1" applyBorder="1" applyAlignment="1" applyProtection="1">
      <alignment horizontal="center" vertical="center"/>
      <protection locked="0"/>
    </xf>
    <xf numFmtId="0" fontId="16" fillId="0" borderId="97" xfId="0" applyFont="1" applyFill="1" applyBorder="1" applyAlignment="1" applyProtection="1">
      <alignment horizontal="center" vertical="center"/>
      <protection locked="0"/>
    </xf>
    <xf numFmtId="0" fontId="16" fillId="0" borderId="98" xfId="0" applyFont="1" applyFill="1" applyBorder="1" applyAlignment="1" applyProtection="1">
      <alignment horizontal="center" vertical="center"/>
      <protection locked="0"/>
    </xf>
    <xf numFmtId="0" fontId="14" fillId="14" borderId="52" xfId="0" applyNumberFormat="1" applyFont="1" applyFill="1" applyBorder="1" applyAlignment="1" applyProtection="1">
      <alignment horizontal="center" vertical="center" wrapText="1"/>
    </xf>
    <xf numFmtId="0" fontId="16" fillId="14" borderId="52" xfId="0" applyFont="1" applyFill="1" applyBorder="1" applyAlignment="1" applyProtection="1">
      <alignment horizontal="center" vertical="center"/>
    </xf>
    <xf numFmtId="49" fontId="14" fillId="14" borderId="52" xfId="0" applyNumberFormat="1" applyFont="1" applyFill="1" applyBorder="1" applyAlignment="1" applyProtection="1">
      <alignment horizontal="center" vertical="center"/>
    </xf>
    <xf numFmtId="49" fontId="16" fillId="14" borderId="52" xfId="0" applyNumberFormat="1" applyFont="1" applyFill="1" applyBorder="1" applyAlignment="1" applyProtection="1">
      <alignment horizontal="center" vertical="center" wrapText="1"/>
    </xf>
    <xf numFmtId="49" fontId="14" fillId="14" borderId="59" xfId="0" applyNumberFormat="1" applyFont="1" applyFill="1" applyBorder="1" applyAlignment="1" applyProtection="1">
      <alignment horizontal="center" vertical="center"/>
    </xf>
    <xf numFmtId="49" fontId="24" fillId="14" borderId="52" xfId="0" applyNumberFormat="1" applyFont="1" applyFill="1" applyBorder="1" applyAlignment="1" applyProtection="1">
      <alignment horizontal="center" vertical="center" wrapText="1"/>
    </xf>
    <xf numFmtId="49" fontId="14" fillId="14" borderId="52" xfId="4" applyNumberFormat="1" applyFont="1" applyFill="1" applyBorder="1" applyAlignment="1" applyProtection="1">
      <alignment horizontal="center" vertical="center"/>
    </xf>
    <xf numFmtId="49" fontId="14" fillId="14" borderId="70" xfId="0" applyNumberFormat="1" applyFont="1" applyFill="1" applyBorder="1" applyAlignment="1" applyProtection="1">
      <alignment horizontal="center" vertical="center"/>
    </xf>
    <xf numFmtId="0" fontId="16" fillId="4" borderId="97" xfId="0" applyFont="1" applyFill="1" applyBorder="1" applyAlignment="1" applyProtection="1">
      <alignment horizontal="center" vertical="center"/>
    </xf>
    <xf numFmtId="0" fontId="14" fillId="0" borderId="99" xfId="0" applyFont="1" applyFill="1" applyBorder="1" applyAlignment="1" applyProtection="1">
      <alignment horizontal="left" vertical="center" wrapText="1"/>
    </xf>
    <xf numFmtId="0" fontId="14" fillId="0" borderId="99" xfId="0" applyFont="1" applyFill="1" applyBorder="1" applyAlignment="1" applyProtection="1">
      <alignment horizontal="center" vertical="center"/>
    </xf>
    <xf numFmtId="0" fontId="16" fillId="0" borderId="99" xfId="0" applyFont="1" applyFill="1" applyBorder="1" applyAlignment="1" applyProtection="1">
      <alignment horizontal="center" vertical="center"/>
    </xf>
    <xf numFmtId="0" fontId="16" fillId="2" borderId="99" xfId="0" applyFont="1" applyFill="1" applyBorder="1" applyAlignment="1" applyProtection="1">
      <alignment horizontal="center" vertical="center" wrapText="1"/>
    </xf>
    <xf numFmtId="0" fontId="24" fillId="0" borderId="99" xfId="0" applyFont="1" applyFill="1" applyBorder="1" applyAlignment="1" applyProtection="1">
      <alignment horizontal="center" vertical="center"/>
      <protection locked="0"/>
    </xf>
    <xf numFmtId="0" fontId="16" fillId="0" borderId="99" xfId="0" applyFont="1" applyFill="1" applyBorder="1" applyAlignment="1" applyProtection="1">
      <alignment horizontal="center" vertical="center" wrapText="1"/>
      <protection locked="0"/>
    </xf>
    <xf numFmtId="0" fontId="24" fillId="0" borderId="100" xfId="0" applyFont="1" applyFill="1" applyBorder="1" applyAlignment="1" applyProtection="1">
      <alignment horizontal="center" vertical="center"/>
      <protection locked="0"/>
    </xf>
    <xf numFmtId="49" fontId="16" fillId="0" borderId="99" xfId="0" applyNumberFormat="1" applyFont="1" applyFill="1" applyBorder="1" applyAlignment="1" applyProtection="1">
      <alignment horizontal="left" vertical="center" wrapText="1"/>
    </xf>
    <xf numFmtId="0" fontId="14" fillId="7" borderId="52" xfId="0" applyFont="1" applyFill="1" applyBorder="1" applyAlignment="1" applyProtection="1">
      <alignment horizontal="center" vertical="center"/>
    </xf>
    <xf numFmtId="0" fontId="7" fillId="0" borderId="103" xfId="0" applyFont="1" applyBorder="1" applyProtection="1"/>
    <xf numFmtId="0" fontId="7" fillId="0" borderId="101" xfId="0" applyFont="1" applyBorder="1" applyAlignment="1" applyProtection="1">
      <alignment horizontal="left" vertical="center"/>
    </xf>
    <xf numFmtId="0" fontId="17" fillId="0" borderId="101" xfId="0" applyFont="1" applyBorder="1" applyAlignment="1" applyProtection="1">
      <alignment horizontal="center" vertical="center"/>
    </xf>
    <xf numFmtId="0" fontId="3" fillId="0" borderId="101" xfId="0" applyNumberFormat="1" applyFont="1" applyBorder="1" applyAlignment="1" applyProtection="1">
      <alignment vertical="center" wrapText="1"/>
    </xf>
    <xf numFmtId="0" fontId="3" fillId="2" borderId="101" xfId="0" applyNumberFormat="1" applyFont="1" applyFill="1" applyBorder="1" applyAlignment="1" applyProtection="1">
      <alignment horizontal="center" vertical="center" wrapText="1"/>
    </xf>
    <xf numFmtId="0" fontId="3" fillId="0" borderId="101" xfId="0" applyNumberFormat="1" applyFont="1" applyBorder="1" applyAlignment="1" applyProtection="1">
      <alignment horizontal="center" vertical="center" wrapText="1"/>
    </xf>
    <xf numFmtId="0" fontId="3" fillId="0" borderId="101" xfId="0" applyNumberFormat="1" applyFont="1" applyBorder="1" applyAlignment="1" applyProtection="1">
      <alignment horizontal="center" vertical="center" wrapText="1"/>
      <protection locked="0"/>
    </xf>
    <xf numFmtId="0" fontId="3" fillId="0" borderId="102" xfId="0" applyNumberFormat="1" applyFont="1" applyBorder="1" applyAlignment="1" applyProtection="1">
      <alignment horizontal="center" vertical="center" wrapText="1"/>
      <protection locked="0"/>
    </xf>
    <xf numFmtId="0" fontId="3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1" xfId="0" applyFont="1" applyBorder="1" applyAlignment="1" applyProtection="1">
      <alignment horizontal="left" vertical="center" wrapText="1"/>
    </xf>
    <xf numFmtId="0" fontId="19" fillId="0" borderId="101" xfId="0" applyFont="1" applyBorder="1" applyAlignment="1" applyProtection="1">
      <alignment horizontal="left" vertical="center" wrapText="1"/>
    </xf>
    <xf numFmtId="0" fontId="7" fillId="0" borderId="105" xfId="0" applyFont="1" applyBorder="1" applyProtection="1"/>
    <xf numFmtId="0" fontId="7" fillId="0" borderId="104" xfId="0" applyFont="1" applyBorder="1" applyAlignment="1" applyProtection="1">
      <alignment horizontal="left" vertical="center"/>
    </xf>
    <xf numFmtId="0" fontId="17" fillId="0" borderId="104" xfId="0" applyFont="1" applyBorder="1" applyAlignment="1" applyProtection="1">
      <alignment horizontal="center" vertical="center"/>
    </xf>
    <xf numFmtId="0" fontId="19" fillId="0" borderId="104" xfId="0" applyFont="1" applyBorder="1" applyAlignment="1" applyProtection="1">
      <alignment horizontal="left" vertical="center" wrapText="1"/>
    </xf>
    <xf numFmtId="0" fontId="3" fillId="2" borderId="104" xfId="0" applyNumberFormat="1" applyFont="1" applyFill="1" applyBorder="1" applyAlignment="1" applyProtection="1">
      <alignment horizontal="center" vertical="center" wrapText="1"/>
    </xf>
    <xf numFmtId="0" fontId="3" fillId="2" borderId="10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01" xfId="0" applyNumberFormat="1" applyFont="1" applyFill="1" applyBorder="1" applyAlignment="1" applyProtection="1">
      <alignment horizontal="center" vertical="center" wrapText="1"/>
    </xf>
    <xf numFmtId="0" fontId="3" fillId="3" borderId="102" xfId="0" applyNumberFormat="1" applyFont="1" applyFill="1" applyBorder="1" applyAlignment="1" applyProtection="1">
      <alignment horizontal="center" vertical="center" wrapText="1"/>
    </xf>
    <xf numFmtId="0" fontId="3" fillId="3" borderId="104" xfId="0" applyNumberFormat="1" applyFont="1" applyFill="1" applyBorder="1" applyAlignment="1" applyProtection="1">
      <alignment horizontal="center" vertical="center" wrapText="1"/>
    </xf>
    <xf numFmtId="0" fontId="3" fillId="0" borderId="104" xfId="0" applyNumberFormat="1" applyFont="1" applyBorder="1" applyAlignment="1" applyProtection="1">
      <alignment horizontal="center" vertical="center" wrapText="1"/>
    </xf>
    <xf numFmtId="0" fontId="3" fillId="0" borderId="104" xfId="0" applyNumberFormat="1" applyFont="1" applyBorder="1" applyAlignment="1" applyProtection="1">
      <alignment horizontal="center" vertical="center" wrapText="1"/>
      <protection locked="0"/>
    </xf>
    <xf numFmtId="0" fontId="3" fillId="0" borderId="106" xfId="0" applyNumberFormat="1" applyFont="1" applyBorder="1" applyAlignment="1" applyProtection="1">
      <alignment horizontal="center" vertical="center" wrapText="1"/>
      <protection locked="0"/>
    </xf>
    <xf numFmtId="0" fontId="16" fillId="0" borderId="110" xfId="2" applyFont="1" applyFill="1" applyBorder="1" applyAlignment="1" applyProtection="1">
      <alignment horizontal="center" vertical="center" wrapText="1"/>
    </xf>
    <xf numFmtId="0" fontId="14" fillId="0" borderId="107" xfId="2" applyFont="1" applyFill="1" applyBorder="1" applyAlignment="1" applyProtection="1">
      <alignment horizontal="center" vertical="center" wrapText="1"/>
    </xf>
    <xf numFmtId="0" fontId="14" fillId="0" borderId="107" xfId="0" applyFont="1" applyFill="1" applyBorder="1" applyAlignment="1" applyProtection="1">
      <alignment horizontal="center" vertical="center" wrapText="1"/>
    </xf>
    <xf numFmtId="49" fontId="16" fillId="0" borderId="107" xfId="0" applyNumberFormat="1" applyFont="1" applyFill="1" applyBorder="1" applyAlignment="1" applyProtection="1">
      <alignment horizontal="left" vertical="center" wrapText="1"/>
    </xf>
    <xf numFmtId="49" fontId="14" fillId="0" borderId="107" xfId="0" applyNumberFormat="1" applyFont="1" applyFill="1" applyBorder="1" applyAlignment="1" applyProtection="1">
      <alignment horizontal="center" vertical="center" wrapText="1"/>
    </xf>
    <xf numFmtId="0" fontId="14" fillId="0" borderId="107" xfId="0" applyFont="1" applyFill="1" applyBorder="1" applyAlignment="1" applyProtection="1">
      <alignment horizontal="left" vertical="center" wrapText="1"/>
    </xf>
    <xf numFmtId="0" fontId="14" fillId="0" borderId="107" xfId="0" applyFont="1" applyFill="1" applyBorder="1" applyAlignment="1" applyProtection="1">
      <alignment horizontal="center" vertical="center"/>
    </xf>
    <xf numFmtId="0" fontId="16" fillId="0" borderId="107" xfId="0" applyFont="1" applyFill="1" applyBorder="1" applyAlignment="1" applyProtection="1">
      <alignment horizontal="center" vertical="center"/>
    </xf>
    <xf numFmtId="0" fontId="16" fillId="2" borderId="107" xfId="0" applyFont="1" applyFill="1" applyBorder="1" applyAlignment="1" applyProtection="1">
      <alignment horizontal="center" vertical="center" wrapText="1"/>
    </xf>
    <xf numFmtId="0" fontId="24" fillId="0" borderId="107" xfId="0" applyFont="1" applyFill="1" applyBorder="1" applyAlignment="1" applyProtection="1">
      <alignment horizontal="center" vertical="center"/>
      <protection locked="0"/>
    </xf>
    <xf numFmtId="0" fontId="16" fillId="0" borderId="107" xfId="0" applyFont="1" applyFill="1" applyBorder="1" applyAlignment="1" applyProtection="1">
      <alignment horizontal="center" vertical="center" wrapText="1"/>
      <protection locked="0"/>
    </xf>
    <xf numFmtId="0" fontId="24" fillId="0" borderId="108" xfId="0" applyFont="1" applyFill="1" applyBorder="1" applyAlignment="1" applyProtection="1">
      <alignment horizontal="center" vertical="center"/>
      <protection locked="0"/>
    </xf>
    <xf numFmtId="49" fontId="14" fillId="0" borderId="107" xfId="0" applyNumberFormat="1" applyFont="1" applyFill="1" applyBorder="1" applyAlignment="1" applyProtection="1">
      <alignment horizontal="left" vertical="center"/>
    </xf>
    <xf numFmtId="49" fontId="14" fillId="0" borderId="107" xfId="0" applyNumberFormat="1" applyFont="1" applyFill="1" applyBorder="1" applyAlignment="1" applyProtection="1">
      <alignment horizontal="left" vertical="center" wrapText="1"/>
    </xf>
    <xf numFmtId="0" fontId="14" fillId="0" borderId="110" xfId="0" applyFont="1" applyFill="1" applyBorder="1" applyAlignment="1" applyProtection="1">
      <alignment horizontal="center" vertical="center" wrapText="1"/>
    </xf>
    <xf numFmtId="0" fontId="24" fillId="0" borderId="107" xfId="0" applyFont="1" applyFill="1" applyBorder="1" applyAlignment="1" applyProtection="1">
      <alignment horizontal="center" vertical="center"/>
    </xf>
    <xf numFmtId="0" fontId="14" fillId="0" borderId="110" xfId="3" applyFont="1" applyFill="1" applyBorder="1" applyAlignment="1" applyProtection="1">
      <alignment horizontal="center" vertical="center" wrapText="1"/>
    </xf>
    <xf numFmtId="49" fontId="24" fillId="0" borderId="107" xfId="0" applyNumberFormat="1" applyFont="1" applyFill="1" applyBorder="1" applyAlignment="1" applyProtection="1">
      <alignment horizontal="left" vertical="center" wrapText="1"/>
    </xf>
    <xf numFmtId="49" fontId="24" fillId="0" borderId="107" xfId="0" applyNumberFormat="1" applyFont="1" applyFill="1" applyBorder="1" applyAlignment="1" applyProtection="1">
      <alignment horizontal="center" vertical="center" wrapText="1"/>
    </xf>
    <xf numFmtId="0" fontId="14" fillId="0" borderId="107" xfId="4" applyFont="1" applyFill="1" applyBorder="1" applyAlignment="1" applyProtection="1">
      <alignment horizontal="center" vertical="center"/>
    </xf>
    <xf numFmtId="0" fontId="16" fillId="0" borderId="107" xfId="4" applyFont="1" applyFill="1" applyBorder="1" applyAlignment="1" applyProtection="1">
      <alignment horizontal="center" vertical="center"/>
    </xf>
    <xf numFmtId="0" fontId="14" fillId="0" borderId="107" xfId="0" applyFont="1" applyFill="1" applyBorder="1" applyAlignment="1" applyProtection="1">
      <alignment horizontal="left" vertical="center"/>
    </xf>
    <xf numFmtId="49" fontId="14" fillId="0" borderId="107" xfId="3" applyNumberFormat="1" applyFont="1" applyFill="1" applyBorder="1" applyAlignment="1" applyProtection="1">
      <alignment horizontal="center" vertical="center"/>
    </xf>
    <xf numFmtId="0" fontId="14" fillId="0" borderId="107" xfId="3" applyFont="1" applyFill="1" applyBorder="1" applyAlignment="1" applyProtection="1">
      <alignment vertical="center" wrapText="1"/>
    </xf>
    <xf numFmtId="49" fontId="14" fillId="0" borderId="107" xfId="3" applyNumberFormat="1" applyFont="1" applyFill="1" applyBorder="1" applyAlignment="1" applyProtection="1">
      <alignment horizontal="center" vertical="center" wrapText="1"/>
    </xf>
    <xf numFmtId="0" fontId="14" fillId="0" borderId="107" xfId="3" applyFont="1" applyFill="1" applyBorder="1" applyAlignment="1" applyProtection="1">
      <alignment horizontal="left" vertical="center" wrapText="1"/>
    </xf>
    <xf numFmtId="0" fontId="16" fillId="11" borderId="107" xfId="0" applyFont="1" applyFill="1" applyBorder="1" applyAlignment="1" applyProtection="1">
      <alignment horizontal="center" vertical="center" wrapText="1"/>
    </xf>
    <xf numFmtId="0" fontId="16" fillId="0" borderId="107" xfId="0" applyFont="1" applyFill="1" applyBorder="1" applyAlignment="1" applyProtection="1">
      <alignment horizontal="center" vertical="center"/>
      <protection locked="0"/>
    </xf>
    <xf numFmtId="0" fontId="16" fillId="0" borderId="108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16" fillId="4" borderId="107" xfId="0" applyFont="1" applyFill="1" applyBorder="1" applyAlignment="1" applyProtection="1">
      <alignment horizontal="center" vertical="center"/>
    </xf>
    <xf numFmtId="49" fontId="16" fillId="0" borderId="107" xfId="0" applyNumberFormat="1" applyFont="1" applyFill="1" applyBorder="1" applyAlignment="1" applyProtection="1">
      <alignment horizontal="center" vertical="center" wrapText="1"/>
    </xf>
    <xf numFmtId="0" fontId="16" fillId="10" borderId="107" xfId="0" applyFont="1" applyFill="1" applyBorder="1" applyAlignment="1" applyProtection="1">
      <alignment horizontal="center" vertical="center"/>
    </xf>
    <xf numFmtId="1" fontId="36" fillId="0" borderId="107" xfId="0" applyNumberFormat="1" applyFont="1" applyBorder="1" applyAlignment="1" applyProtection="1">
      <alignment horizontal="center" vertical="center"/>
      <protection locked="0"/>
    </xf>
    <xf numFmtId="1" fontId="36" fillId="0" borderId="109" xfId="0" applyNumberFormat="1" applyFont="1" applyBorder="1" applyAlignment="1" applyProtection="1">
      <alignment horizontal="center" vertical="center"/>
      <protection locked="0"/>
    </xf>
    <xf numFmtId="1" fontId="46" fillId="15" borderId="9" xfId="0" applyNumberFormat="1" applyFont="1" applyFill="1" applyBorder="1" applyAlignment="1" applyProtection="1">
      <alignment horizontal="center" vertical="center"/>
    </xf>
    <xf numFmtId="1" fontId="46" fillId="15" borderId="4" xfId="0" applyNumberFormat="1" applyFont="1" applyFill="1" applyBorder="1" applyAlignment="1" applyProtection="1">
      <alignment horizontal="center" vertical="center"/>
    </xf>
    <xf numFmtId="1" fontId="46" fillId="15" borderId="70" xfId="0" applyNumberFormat="1" applyFont="1" applyFill="1" applyBorder="1" applyAlignment="1" applyProtection="1">
      <alignment horizontal="center" vertical="center"/>
    </xf>
    <xf numFmtId="1" fontId="36" fillId="16" borderId="4" xfId="0" applyNumberFormat="1" applyFont="1" applyFill="1" applyBorder="1" applyAlignment="1" applyProtection="1">
      <alignment horizontal="center" vertical="center"/>
    </xf>
    <xf numFmtId="1" fontId="6" fillId="16" borderId="4" xfId="0" applyNumberFormat="1" applyFont="1" applyFill="1" applyBorder="1" applyAlignment="1" applyProtection="1">
      <alignment horizontal="center" vertical="center"/>
    </xf>
    <xf numFmtId="1" fontId="36" fillId="16" borderId="107" xfId="0" applyNumberFormat="1" applyFont="1" applyFill="1" applyBorder="1" applyAlignment="1" applyProtection="1">
      <alignment horizontal="center" vertical="center"/>
    </xf>
    <xf numFmtId="1" fontId="36" fillId="16" borderId="109" xfId="0" applyNumberFormat="1" applyFont="1" applyFill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108" xfId="0" applyFont="1" applyBorder="1" applyAlignment="1" applyProtection="1">
      <alignment horizontal="center" vertical="center"/>
      <protection locked="0"/>
    </xf>
    <xf numFmtId="0" fontId="36" fillId="0" borderId="113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71" xfId="0" applyFont="1" applyBorder="1" applyAlignment="1" applyProtection="1">
      <alignment horizontal="center" vertical="center"/>
      <protection locked="0"/>
    </xf>
    <xf numFmtId="0" fontId="46" fillId="0" borderId="83" xfId="0" applyFont="1" applyBorder="1" applyAlignment="1" applyProtection="1">
      <alignment horizontal="center" vertical="center"/>
      <protection locked="0"/>
    </xf>
    <xf numFmtId="0" fontId="36" fillId="0" borderId="71" xfId="0" applyFont="1" applyBorder="1" applyAlignment="1" applyProtection="1">
      <alignment horizontal="center" vertical="center"/>
      <protection locked="0"/>
    </xf>
    <xf numFmtId="0" fontId="36" fillId="0" borderId="8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Protection="1">
      <protection locked="0"/>
    </xf>
    <xf numFmtId="0" fontId="47" fillId="0" borderId="108" xfId="0" applyFont="1" applyBorder="1" applyProtection="1">
      <protection locked="0"/>
    </xf>
    <xf numFmtId="0" fontId="47" fillId="0" borderId="113" xfId="0" applyFont="1" applyBorder="1" applyProtection="1">
      <protection locked="0"/>
    </xf>
    <xf numFmtId="0" fontId="48" fillId="0" borderId="3" xfId="0" applyFont="1" applyBorder="1" applyProtection="1">
      <protection locked="0"/>
    </xf>
    <xf numFmtId="1" fontId="6" fillId="0" borderId="107" xfId="0" applyNumberFormat="1" applyFont="1" applyBorder="1" applyAlignment="1" applyProtection="1">
      <alignment horizontal="center" vertical="center"/>
      <protection locked="0"/>
    </xf>
    <xf numFmtId="0" fontId="48" fillId="0" borderId="108" xfId="0" applyFont="1" applyBorder="1" applyProtection="1">
      <protection locked="0"/>
    </xf>
    <xf numFmtId="1" fontId="6" fillId="0" borderId="109" xfId="0" applyNumberFormat="1" applyFont="1" applyBorder="1" applyAlignment="1" applyProtection="1">
      <alignment horizontal="center" vertical="center"/>
      <protection locked="0"/>
    </xf>
    <xf numFmtId="0" fontId="48" fillId="0" borderId="113" xfId="0" applyFont="1" applyBorder="1" applyProtection="1">
      <protection locked="0"/>
    </xf>
    <xf numFmtId="1" fontId="6" fillId="16" borderId="107" xfId="0" applyNumberFormat="1" applyFont="1" applyFill="1" applyBorder="1" applyAlignment="1" applyProtection="1">
      <alignment horizontal="center" vertical="center"/>
    </xf>
    <xf numFmtId="1" fontId="6" fillId="16" borderId="109" xfId="0" applyNumberFormat="1" applyFont="1" applyFill="1" applyBorder="1" applyAlignment="1" applyProtection="1">
      <alignment horizontal="center" vertical="center"/>
    </xf>
    <xf numFmtId="1" fontId="46" fillId="15" borderId="110" xfId="0" applyNumberFormat="1" applyFont="1" applyFill="1" applyBorder="1" applyAlignment="1" applyProtection="1">
      <alignment horizontal="center" vertical="center"/>
    </xf>
    <xf numFmtId="1" fontId="46" fillId="15" borderId="111" xfId="0" applyNumberFormat="1" applyFont="1" applyFill="1" applyBorder="1" applyAlignment="1" applyProtection="1">
      <alignment horizontal="center" vertical="center"/>
    </xf>
    <xf numFmtId="1" fontId="46" fillId="15" borderId="19" xfId="0" applyNumberFormat="1" applyFont="1" applyFill="1" applyBorder="1" applyAlignment="1" applyProtection="1">
      <alignment horizontal="center" vertical="center"/>
    </xf>
    <xf numFmtId="1" fontId="46" fillId="15" borderId="10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1" fontId="46" fillId="17" borderId="9" xfId="0" applyNumberFormat="1" applyFont="1" applyFill="1" applyBorder="1" applyAlignment="1" applyProtection="1">
      <alignment horizontal="center" vertical="center"/>
    </xf>
    <xf numFmtId="1" fontId="36" fillId="18" borderId="4" xfId="0" applyNumberFormat="1" applyFont="1" applyFill="1" applyBorder="1" applyAlignment="1" applyProtection="1">
      <alignment horizontal="center" vertical="center"/>
    </xf>
    <xf numFmtId="1" fontId="46" fillId="17" borderId="110" xfId="0" applyNumberFormat="1" applyFont="1" applyFill="1" applyBorder="1" applyAlignment="1" applyProtection="1">
      <alignment horizontal="center" vertical="center"/>
    </xf>
    <xf numFmtId="1" fontId="36" fillId="18" borderId="107" xfId="0" applyNumberFormat="1" applyFont="1" applyFill="1" applyBorder="1" applyAlignment="1" applyProtection="1">
      <alignment horizontal="center" vertical="center"/>
    </xf>
    <xf numFmtId="1" fontId="46" fillId="17" borderId="111" xfId="0" applyNumberFormat="1" applyFont="1" applyFill="1" applyBorder="1" applyAlignment="1" applyProtection="1">
      <alignment horizontal="center" vertical="center"/>
    </xf>
    <xf numFmtId="1" fontId="36" fillId="18" borderId="109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17" fillId="0" borderId="107" xfId="0" applyFont="1" applyBorder="1" applyAlignment="1" applyProtection="1">
      <alignment horizontal="center" vertical="center"/>
    </xf>
    <xf numFmtId="0" fontId="3" fillId="0" borderId="107" xfId="0" applyNumberFormat="1" applyFont="1" applyBorder="1" applyAlignment="1" applyProtection="1">
      <alignment vertical="center" wrapText="1"/>
    </xf>
    <xf numFmtId="0" fontId="3" fillId="2" borderId="107" xfId="0" applyNumberFormat="1" applyFont="1" applyFill="1" applyBorder="1" applyAlignment="1" applyProtection="1">
      <alignment horizontal="center" vertical="center" wrapText="1"/>
    </xf>
    <xf numFmtId="0" fontId="3" fillId="2" borderId="108" xfId="0" applyNumberFormat="1" applyFont="1" applyFill="1" applyBorder="1" applyAlignment="1" applyProtection="1">
      <alignment horizontal="center" vertical="center" wrapText="1"/>
    </xf>
    <xf numFmtId="0" fontId="3" fillId="0" borderId="107" xfId="0" applyNumberFormat="1" applyFont="1" applyBorder="1" applyAlignment="1" applyProtection="1">
      <alignment horizontal="center" vertical="center" wrapText="1"/>
    </xf>
    <xf numFmtId="0" fontId="3" fillId="0" borderId="107" xfId="0" applyNumberFormat="1" applyFont="1" applyBorder="1" applyAlignment="1" applyProtection="1">
      <alignment horizontal="center" vertical="center" wrapText="1"/>
      <protection locked="0"/>
    </xf>
    <xf numFmtId="0" fontId="3" fillId="0" borderId="108" xfId="0" applyNumberFormat="1" applyFont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Border="1" applyAlignment="1" applyProtection="1">
      <alignment horizontal="center" vertical="center" wrapText="1"/>
      <protection locked="0"/>
    </xf>
    <xf numFmtId="0" fontId="3" fillId="0" borderId="107" xfId="0" applyFont="1" applyBorder="1" applyAlignment="1" applyProtection="1">
      <alignment horizontal="left" vertical="center" wrapText="1"/>
    </xf>
    <xf numFmtId="0" fontId="3" fillId="0" borderId="107" xfId="0" applyNumberFormat="1" applyFont="1" applyFill="1" applyBorder="1" applyAlignment="1" applyProtection="1">
      <alignment horizontal="center" vertical="center" wrapText="1"/>
    </xf>
    <xf numFmtId="0" fontId="3" fillId="2" borderId="10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3" fillId="0" borderId="108" xfId="0" applyFont="1" applyBorder="1" applyAlignment="1" applyProtection="1">
      <alignment horizontal="center" vertical="center" wrapText="1"/>
      <protection locked="0"/>
    </xf>
    <xf numFmtId="0" fontId="19" fillId="0" borderId="107" xfId="0" applyFont="1" applyBorder="1" applyAlignment="1" applyProtection="1">
      <alignment horizontal="left" vertical="center" wrapText="1"/>
    </xf>
    <xf numFmtId="0" fontId="17" fillId="0" borderId="109" xfId="0" applyFont="1" applyBorder="1" applyAlignment="1" applyProtection="1">
      <alignment horizontal="center" vertical="center"/>
    </xf>
    <xf numFmtId="0" fontId="3" fillId="2" borderId="109" xfId="0" applyNumberFormat="1" applyFont="1" applyFill="1" applyBorder="1" applyAlignment="1" applyProtection="1">
      <alignment horizontal="center" vertical="center" wrapText="1"/>
    </xf>
    <xf numFmtId="0" fontId="3" fillId="2" borderId="113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/>
    </xf>
    <xf numFmtId="0" fontId="16" fillId="0" borderId="107" xfId="0" applyFont="1" applyBorder="1" applyAlignment="1" applyProtection="1">
      <alignment horizontal="left" vertical="center"/>
    </xf>
    <xf numFmtId="0" fontId="3" fillId="2" borderId="10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9" xfId="0" applyFont="1" applyBorder="1" applyAlignment="1" applyProtection="1">
      <alignment horizontal="left" vertical="center"/>
    </xf>
    <xf numFmtId="0" fontId="3" fillId="2" borderId="10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0" xfId="0" applyFont="1" applyFill="1" applyBorder="1" applyAlignment="1" applyProtection="1">
      <alignment horizontal="center" vertical="center"/>
    </xf>
    <xf numFmtId="0" fontId="14" fillId="0" borderId="107" xfId="0" applyNumberFormat="1" applyFont="1" applyFill="1" applyBorder="1" applyAlignment="1" applyProtection="1">
      <alignment horizontal="center" vertical="center"/>
    </xf>
    <xf numFmtId="0" fontId="16" fillId="0" borderId="107" xfId="0" applyNumberFormat="1" applyFont="1" applyFill="1" applyBorder="1" applyAlignment="1" applyProtection="1">
      <alignment horizontal="center" vertical="center"/>
    </xf>
    <xf numFmtId="0" fontId="16" fillId="0" borderId="111" xfId="0" applyFont="1" applyFill="1" applyBorder="1" applyAlignment="1" applyProtection="1">
      <alignment horizontal="center" vertical="center"/>
    </xf>
    <xf numFmtId="0" fontId="14" fillId="0" borderId="109" xfId="2" applyFont="1" applyFill="1" applyBorder="1" applyAlignment="1" applyProtection="1">
      <alignment horizontal="center" vertical="center" wrapText="1"/>
    </xf>
    <xf numFmtId="0" fontId="14" fillId="0" borderId="109" xfId="0" applyFont="1" applyFill="1" applyBorder="1" applyAlignment="1" applyProtection="1">
      <alignment horizontal="center" vertical="center" wrapText="1"/>
    </xf>
    <xf numFmtId="49" fontId="14" fillId="0" borderId="109" xfId="0" applyNumberFormat="1" applyFont="1" applyFill="1" applyBorder="1" applyAlignment="1" applyProtection="1">
      <alignment horizontal="left" vertical="center"/>
    </xf>
    <xf numFmtId="0" fontId="14" fillId="0" borderId="109" xfId="0" applyFont="1" applyFill="1" applyBorder="1" applyAlignment="1" applyProtection="1">
      <alignment horizontal="left" vertical="center" wrapText="1"/>
    </xf>
    <xf numFmtId="49" fontId="14" fillId="0" borderId="109" xfId="0" applyNumberFormat="1" applyFont="1" applyFill="1" applyBorder="1" applyAlignment="1" applyProtection="1">
      <alignment horizontal="center" vertical="center" wrapText="1"/>
    </xf>
    <xf numFmtId="0" fontId="14" fillId="0" borderId="109" xfId="0" applyNumberFormat="1" applyFont="1" applyFill="1" applyBorder="1" applyAlignment="1" applyProtection="1">
      <alignment horizontal="center" vertical="center"/>
    </xf>
    <xf numFmtId="0" fontId="16" fillId="0" borderId="109" xfId="0" applyNumberFormat="1" applyFont="1" applyFill="1" applyBorder="1" applyAlignment="1" applyProtection="1">
      <alignment horizontal="center" vertical="center"/>
    </xf>
    <xf numFmtId="0" fontId="16" fillId="0" borderId="109" xfId="0" applyFont="1" applyFill="1" applyBorder="1" applyAlignment="1" applyProtection="1">
      <alignment horizontal="center" vertical="center"/>
      <protection locked="0"/>
    </xf>
    <xf numFmtId="0" fontId="16" fillId="0" borderId="113" xfId="0" applyFont="1" applyFill="1" applyBorder="1" applyAlignment="1" applyProtection="1">
      <alignment horizontal="center" vertical="center"/>
      <protection locked="0"/>
    </xf>
    <xf numFmtId="0" fontId="24" fillId="0" borderId="109" xfId="0" applyFont="1" applyFill="1" applyBorder="1" applyAlignment="1" applyProtection="1">
      <alignment horizontal="center" vertical="center"/>
      <protection locked="0"/>
    </xf>
    <xf numFmtId="0" fontId="16" fillId="0" borderId="104" xfId="0" applyFont="1" applyFill="1" applyBorder="1" applyAlignment="1" applyProtection="1">
      <alignment horizontal="center" vertical="center" wrapText="1"/>
      <protection locked="0"/>
    </xf>
    <xf numFmtId="0" fontId="24" fillId="0" borderId="113" xfId="0" applyFont="1" applyFill="1" applyBorder="1" applyAlignment="1" applyProtection="1">
      <alignment horizontal="center" vertical="center"/>
      <protection locked="0"/>
    </xf>
    <xf numFmtId="0" fontId="16" fillId="4" borderId="109" xfId="0" applyFont="1" applyFill="1" applyBorder="1" applyAlignment="1" applyProtection="1">
      <alignment horizontal="center" vertical="center"/>
    </xf>
    <xf numFmtId="0" fontId="3" fillId="0" borderId="103" xfId="0" applyFont="1" applyBorder="1" applyProtection="1"/>
    <xf numFmtId="0" fontId="19" fillId="0" borderId="107" xfId="0" applyFont="1" applyBorder="1" applyAlignment="1" applyProtection="1">
      <alignment horizontal="center" vertical="center"/>
    </xf>
    <xf numFmtId="0" fontId="7" fillId="0" borderId="90" xfId="0" applyFont="1" applyFill="1" applyBorder="1" applyProtection="1"/>
    <xf numFmtId="0" fontId="3" fillId="0" borderId="15" xfId="0" applyFont="1" applyFill="1" applyBorder="1" applyAlignment="1" applyProtection="1">
      <alignment horizontal="left" vertical="center"/>
    </xf>
    <xf numFmtId="0" fontId="19" fillId="0" borderId="103" xfId="0" applyFont="1" applyBorder="1" applyProtection="1"/>
    <xf numFmtId="0" fontId="16" fillId="7" borderId="70" xfId="0" applyNumberFormat="1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left" vertical="center" wrapText="1"/>
    </xf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</xf>
    <xf numFmtId="0" fontId="3" fillId="0" borderId="108" xfId="0" applyFont="1" applyFill="1" applyBorder="1" applyAlignment="1" applyProtection="1">
      <alignment horizontal="center" vertical="center" wrapText="1"/>
      <protection locked="0"/>
    </xf>
    <xf numFmtId="0" fontId="5" fillId="0" borderId="107" xfId="0" applyFont="1" applyFill="1" applyBorder="1" applyAlignment="1" applyProtection="1">
      <alignment horizontal="left" vertical="center" wrapText="1"/>
    </xf>
    <xf numFmtId="0" fontId="19" fillId="0" borderId="107" xfId="0" applyNumberFormat="1" applyFont="1" applyFill="1" applyBorder="1" applyAlignment="1" applyProtection="1">
      <alignment horizontal="center" vertical="center" wrapText="1"/>
    </xf>
    <xf numFmtId="0" fontId="19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7" xfId="0" applyFont="1" applyFill="1" applyBorder="1" applyAlignment="1" applyProtection="1">
      <alignment horizontal="center" vertical="center" wrapText="1"/>
      <protection locked="0"/>
    </xf>
    <xf numFmtId="0" fontId="19" fillId="0" borderId="108" xfId="0" applyFont="1" applyFill="1" applyBorder="1" applyAlignment="1" applyProtection="1">
      <alignment horizontal="center" vertical="center" wrapText="1"/>
      <protection locked="0"/>
    </xf>
    <xf numFmtId="0" fontId="7" fillId="0" borderId="76" xfId="0" applyFont="1" applyFill="1" applyBorder="1" applyProtection="1"/>
    <xf numFmtId="0" fontId="7" fillId="0" borderId="70" xfId="0" applyFont="1" applyFill="1" applyBorder="1" applyAlignment="1" applyProtection="1">
      <alignment horizontal="left" vertical="center"/>
    </xf>
    <xf numFmtId="0" fontId="17" fillId="0" borderId="70" xfId="0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3" fillId="0" borderId="76" xfId="0" applyFont="1" applyFill="1" applyBorder="1" applyProtection="1"/>
    <xf numFmtId="0" fontId="19" fillId="0" borderId="7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0" fontId="19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Protection="1">
      <protection locked="0"/>
    </xf>
    <xf numFmtId="0" fontId="3" fillId="0" borderId="70" xfId="0" applyNumberFormat="1" applyFont="1" applyFill="1" applyBorder="1" applyAlignment="1" applyProtection="1">
      <alignment vertical="center" wrapText="1"/>
    </xf>
    <xf numFmtId="0" fontId="3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07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5" fillId="0" borderId="107" xfId="0" applyNumberFormat="1" applyFont="1" applyFill="1" applyBorder="1" applyAlignment="1" applyProtection="1">
      <alignment horizontal="center" vertical="center" wrapText="1"/>
    </xf>
    <xf numFmtId="0" fontId="45" fillId="0" borderId="7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19" fillId="0" borderId="104" xfId="0" applyFont="1" applyBorder="1" applyAlignment="1" applyProtection="1">
      <alignment horizontal="center" vertical="center" wrapText="1"/>
    </xf>
    <xf numFmtId="165" fontId="19" fillId="0" borderId="104" xfId="0" applyNumberFormat="1" applyFont="1" applyBorder="1" applyAlignment="1" applyProtection="1">
      <alignment horizontal="center" vertical="center" wrapText="1"/>
    </xf>
    <xf numFmtId="0" fontId="19" fillId="0" borderId="104" xfId="0" applyNumberFormat="1" applyFont="1" applyBorder="1" applyAlignment="1" applyProtection="1">
      <alignment horizontal="center" vertical="center" wrapText="1"/>
    </xf>
    <xf numFmtId="165" fontId="19" fillId="0" borderId="79" xfId="0" applyNumberFormat="1" applyFont="1" applyBorder="1" applyAlignment="1" applyProtection="1">
      <alignment horizontal="center" vertical="center" wrapText="1"/>
    </xf>
    <xf numFmtId="0" fontId="19" fillId="0" borderId="111" xfId="0" applyNumberFormat="1" applyFont="1" applyBorder="1" applyAlignment="1" applyProtection="1">
      <alignment horizontal="center" vertical="center" wrapText="1"/>
    </xf>
    <xf numFmtId="165" fontId="19" fillId="0" borderId="109" xfId="0" applyNumberFormat="1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 wrapText="1"/>
      <protection locked="0"/>
    </xf>
    <xf numFmtId="0" fontId="25" fillId="0" borderId="1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19" borderId="4" xfId="0" applyNumberFormat="1" applyFont="1" applyFill="1" applyBorder="1" applyAlignment="1" applyProtection="1">
      <alignment horizontal="center" vertical="center" wrapText="1"/>
    </xf>
    <xf numFmtId="165" fontId="49" fillId="19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165" fontId="49" fillId="11" borderId="4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0" fontId="25" fillId="0" borderId="110" xfId="0" applyFont="1" applyBorder="1" applyAlignment="1" applyProtection="1">
      <alignment horizontal="center" vertical="center"/>
    </xf>
    <xf numFmtId="0" fontId="19" fillId="0" borderId="103" xfId="0" applyFont="1" applyBorder="1" applyAlignment="1" applyProtection="1">
      <alignment horizontal="left" vertical="center" wrapText="1"/>
    </xf>
    <xf numFmtId="49" fontId="5" fillId="0" borderId="107" xfId="0" applyNumberFormat="1" applyFont="1" applyBorder="1" applyAlignment="1" applyProtection="1">
      <alignment horizontal="center" vertical="center" wrapText="1"/>
    </xf>
    <xf numFmtId="0" fontId="5" fillId="19" borderId="107" xfId="0" applyNumberFormat="1" applyFont="1" applyFill="1" applyBorder="1" applyAlignment="1" applyProtection="1">
      <alignment horizontal="center" vertical="center" wrapText="1"/>
    </xf>
    <xf numFmtId="165" fontId="49" fillId="19" borderId="107" xfId="0" applyNumberFormat="1" applyFont="1" applyFill="1" applyBorder="1" applyAlignment="1" applyProtection="1">
      <alignment horizontal="center" vertical="center" wrapText="1"/>
    </xf>
    <xf numFmtId="1" fontId="5" fillId="19" borderId="107" xfId="0" applyNumberFormat="1" applyFont="1" applyFill="1" applyBorder="1" applyAlignment="1" applyProtection="1">
      <alignment horizontal="center" vertical="center" wrapText="1"/>
    </xf>
    <xf numFmtId="1" fontId="5" fillId="19" borderId="108" xfId="0" applyNumberFormat="1" applyFont="1" applyFill="1" applyBorder="1" applyAlignment="1" applyProtection="1">
      <alignment horizontal="center" vertical="center" wrapText="1"/>
    </xf>
    <xf numFmtId="0" fontId="5" fillId="11" borderId="110" xfId="0" applyNumberFormat="1" applyFont="1" applyFill="1" applyBorder="1" applyAlignment="1" applyProtection="1">
      <alignment horizontal="center" vertical="center" wrapText="1"/>
    </xf>
    <xf numFmtId="165" fontId="49" fillId="11" borderId="107" xfId="0" applyNumberFormat="1" applyFont="1" applyFill="1" applyBorder="1" applyAlignment="1" applyProtection="1">
      <alignment horizontal="center" vertical="center" wrapText="1"/>
    </xf>
    <xf numFmtId="0" fontId="5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4" xfId="0" applyFont="1" applyBorder="1" applyAlignment="1" applyProtection="1">
      <alignment horizontal="left" vertical="center" wrapText="1"/>
    </xf>
    <xf numFmtId="49" fontId="5" fillId="0" borderId="109" xfId="0" applyNumberFormat="1" applyFont="1" applyBorder="1" applyAlignment="1" applyProtection="1">
      <alignment horizontal="center" vertical="center" wrapText="1"/>
    </xf>
    <xf numFmtId="0" fontId="5" fillId="19" borderId="109" xfId="0" applyNumberFormat="1" applyFont="1" applyFill="1" applyBorder="1" applyAlignment="1" applyProtection="1">
      <alignment horizontal="center" vertical="center" wrapText="1"/>
    </xf>
    <xf numFmtId="165" fontId="49" fillId="19" borderId="109" xfId="0" applyNumberFormat="1" applyFont="1" applyFill="1" applyBorder="1" applyAlignment="1" applyProtection="1">
      <alignment horizontal="center" vertical="center" wrapText="1"/>
    </xf>
    <xf numFmtId="1" fontId="5" fillId="19" borderId="109" xfId="0" applyNumberFormat="1" applyFont="1" applyFill="1" applyBorder="1" applyAlignment="1" applyProtection="1">
      <alignment horizontal="center" vertical="center" wrapText="1"/>
    </xf>
    <xf numFmtId="1" fontId="5" fillId="19" borderId="113" xfId="0" applyNumberFormat="1" applyFont="1" applyFill="1" applyBorder="1" applyAlignment="1" applyProtection="1">
      <alignment horizontal="center" vertical="center" wrapText="1"/>
    </xf>
    <xf numFmtId="0" fontId="5" fillId="11" borderId="111" xfId="0" applyNumberFormat="1" applyFont="1" applyFill="1" applyBorder="1" applyAlignment="1" applyProtection="1">
      <alignment horizontal="center" vertical="center" wrapText="1"/>
    </xf>
    <xf numFmtId="165" fontId="49" fillId="11" borderId="109" xfId="0" applyNumberFormat="1" applyFont="1" applyFill="1" applyBorder="1" applyAlignment="1" applyProtection="1">
      <alignment horizontal="center" vertical="center" wrapText="1"/>
    </xf>
    <xf numFmtId="0" fontId="5" fillId="0" borderId="10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" fontId="5" fillId="19" borderId="4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justify" vertical="center"/>
      <protection locked="0"/>
    </xf>
    <xf numFmtId="0" fontId="9" fillId="0" borderId="0" xfId="0" applyFont="1"/>
    <xf numFmtId="0" fontId="35" fillId="0" borderId="109" xfId="0" applyFont="1" applyBorder="1" applyAlignment="1" applyProtection="1">
      <alignment horizontal="center" vertical="center" textRotation="90" wrapText="1"/>
    </xf>
    <xf numFmtId="0" fontId="35" fillId="0" borderId="113" xfId="0" applyFont="1" applyBorder="1" applyAlignment="1" applyProtection="1">
      <alignment horizontal="center" vertical="center" textRotation="90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" fontId="51" fillId="0" borderId="107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10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6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Protection="1"/>
    <xf numFmtId="0" fontId="29" fillId="0" borderId="0" xfId="0" applyFont="1" applyAlignment="1" applyProtection="1">
      <alignment wrapText="1"/>
    </xf>
    <xf numFmtId="0" fontId="35" fillId="0" borderId="104" xfId="0" applyFont="1" applyBorder="1" applyAlignment="1" applyProtection="1">
      <alignment horizontal="center" vertical="center" wrapText="1"/>
    </xf>
    <xf numFmtId="0" fontId="35" fillId="0" borderId="106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10" fillId="0" borderId="107" xfId="0" applyFont="1" applyBorder="1" applyAlignment="1" applyProtection="1">
      <alignment wrapText="1"/>
      <protection locked="0"/>
    </xf>
    <xf numFmtId="0" fontId="29" fillId="0" borderId="107" xfId="0" applyFont="1" applyBorder="1" applyAlignment="1" applyProtection="1">
      <alignment horizontal="center" vertical="center" wrapText="1"/>
      <protection locked="0"/>
    </xf>
    <xf numFmtId="0" fontId="29" fillId="0" borderId="108" xfId="0" applyFont="1" applyBorder="1" applyAlignment="1" applyProtection="1">
      <alignment horizontal="center" vertical="center" wrapText="1"/>
      <protection locked="0"/>
    </xf>
    <xf numFmtId="0" fontId="35" fillId="0" borderId="107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vertical="center" wrapText="1"/>
      <protection locked="0"/>
    </xf>
    <xf numFmtId="0" fontId="29" fillId="0" borderId="110" xfId="0" applyFont="1" applyBorder="1" applyAlignment="1" applyProtection="1">
      <alignment vertical="center" wrapText="1"/>
      <protection locked="0"/>
    </xf>
    <xf numFmtId="0" fontId="29" fillId="0" borderId="10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11" borderId="12" xfId="0" applyFont="1" applyFill="1" applyBorder="1" applyAlignment="1" applyProtection="1">
      <alignment horizontal="left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11" borderId="21" xfId="0" applyFont="1" applyFill="1" applyBorder="1" applyAlignment="1" applyProtection="1">
      <alignment horizontal="center" vertical="center" wrapText="1"/>
    </xf>
    <xf numFmtId="0" fontId="12" fillId="11" borderId="12" xfId="0" applyFont="1" applyFill="1" applyBorder="1" applyAlignment="1" applyProtection="1">
      <alignment horizontal="center" vertical="center" wrapText="1"/>
    </xf>
    <xf numFmtId="0" fontId="12" fillId="11" borderId="10" xfId="0" applyFont="1" applyFill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left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11" borderId="21" xfId="0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 applyProtection="1">
      <alignment horizontal="center" vertical="center" wrapText="1"/>
    </xf>
    <xf numFmtId="0" fontId="5" fillId="0" borderId="117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0" borderId="11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10" xfId="0" applyFont="1" applyBorder="1" applyAlignment="1" applyProtection="1">
      <alignment horizontal="left" vertical="center" wrapText="1"/>
      <protection locked="0"/>
    </xf>
    <xf numFmtId="0" fontId="5" fillId="0" borderId="107" xfId="0" applyFont="1" applyBorder="1" applyAlignment="1" applyProtection="1">
      <alignment horizontal="center" vertical="center" wrapText="1"/>
      <protection locked="0"/>
    </xf>
    <xf numFmtId="0" fontId="5" fillId="7" borderId="107" xfId="0" applyFont="1" applyFill="1" applyBorder="1" applyAlignment="1" applyProtection="1">
      <alignment horizontal="center" vertical="center" wrapText="1"/>
      <protection locked="0"/>
    </xf>
    <xf numFmtId="0" fontId="5" fillId="0" borderId="110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108" xfId="0" applyFont="1" applyBorder="1" applyAlignment="1" applyProtection="1">
      <alignment horizontal="center" vertical="center" wrapText="1"/>
      <protection locked="0"/>
    </xf>
    <xf numFmtId="0" fontId="5" fillId="0" borderId="110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5" fillId="0" borderId="109" xfId="0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 applyProtection="1">
      <alignment horizontal="center" vertical="center" wrapText="1"/>
    </xf>
    <xf numFmtId="0" fontId="12" fillId="0" borderId="112" xfId="0" applyFont="1" applyBorder="1" applyAlignment="1" applyProtection="1">
      <alignment horizontal="center" vertical="center" wrapText="1"/>
    </xf>
    <xf numFmtId="0" fontId="5" fillId="0" borderId="111" xfId="0" applyFont="1" applyBorder="1" applyAlignment="1" applyProtection="1">
      <alignment horizontal="center" vertical="center" wrapText="1"/>
      <protection locked="0"/>
    </xf>
    <xf numFmtId="0" fontId="21" fillId="0" borderId="109" xfId="2" applyNumberFormat="1" applyFont="1" applyBorder="1" applyAlignment="1" applyProtection="1">
      <alignment horizontal="center" vertical="center" wrapText="1"/>
    </xf>
    <xf numFmtId="0" fontId="21" fillId="0" borderId="113" xfId="2" applyNumberFormat="1" applyFont="1" applyBorder="1" applyAlignment="1" applyProtection="1">
      <alignment horizontal="center" vertical="center" wrapText="1"/>
    </xf>
    <xf numFmtId="0" fontId="49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2" applyNumberFormat="1" applyFont="1" applyBorder="1" applyAlignment="1" applyProtection="1">
      <alignment horizontal="center" vertical="center" wrapText="1"/>
      <protection locked="0"/>
    </xf>
    <xf numFmtId="0" fontId="49" fillId="0" borderId="12" xfId="2" applyNumberFormat="1" applyFont="1" applyBorder="1" applyAlignment="1" applyProtection="1">
      <alignment horizontal="center" vertical="center" wrapText="1"/>
      <protection locked="0"/>
    </xf>
    <xf numFmtId="0" fontId="49" fillId="0" borderId="10" xfId="2" applyNumberFormat="1" applyFont="1" applyBorder="1" applyAlignment="1" applyProtection="1">
      <alignment horizontal="center" vertical="center" wrapText="1"/>
      <protection locked="0"/>
    </xf>
    <xf numFmtId="0" fontId="24" fillId="0" borderId="110" xfId="0" applyFont="1" applyBorder="1" applyAlignment="1" applyProtection="1">
      <alignment horizontal="center" vertical="center"/>
    </xf>
    <xf numFmtId="0" fontId="54" fillId="0" borderId="107" xfId="2" applyFont="1" applyFill="1" applyBorder="1" applyAlignment="1" applyProtection="1">
      <alignment horizontal="left" vertical="center" wrapText="1"/>
    </xf>
    <xf numFmtId="1" fontId="14" fillId="4" borderId="107" xfId="0" applyNumberFormat="1" applyFont="1" applyFill="1" applyBorder="1" applyAlignment="1" applyProtection="1">
      <alignment horizontal="center" vertical="center" wrapText="1"/>
    </xf>
    <xf numFmtId="1" fontId="14" fillId="0" borderId="107" xfId="0" applyNumberFormat="1" applyFont="1" applyBorder="1" applyAlignment="1" applyProtection="1">
      <alignment horizontal="center" vertical="center" wrapText="1"/>
      <protection locked="0"/>
    </xf>
    <xf numFmtId="1" fontId="14" fillId="0" borderId="108" xfId="0" applyNumberFormat="1" applyFont="1" applyBorder="1" applyAlignment="1" applyProtection="1">
      <alignment horizontal="center" vertical="center" wrapText="1"/>
      <protection locked="0"/>
    </xf>
    <xf numFmtId="1" fontId="8" fillId="4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center" vertical="center"/>
    </xf>
    <xf numFmtId="1" fontId="14" fillId="4" borderId="15" xfId="0" applyNumberFormat="1" applyFont="1" applyFill="1" applyBorder="1" applyAlignment="1" applyProtection="1">
      <alignment horizontal="center" vertical="center" wrapText="1"/>
    </xf>
    <xf numFmtId="1" fontId="14" fillId="0" borderId="15" xfId="0" applyNumberFormat="1" applyFont="1" applyBorder="1" applyAlignment="1" applyProtection="1">
      <alignment horizontal="center" vertical="center" wrapText="1"/>
      <protection locked="0"/>
    </xf>
    <xf numFmtId="1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24" fillId="0" borderId="107" xfId="0" applyFont="1" applyBorder="1" applyAlignment="1" applyProtection="1">
      <alignment horizontal="left" vertical="center"/>
    </xf>
    <xf numFmtId="0" fontId="26" fillId="0" borderId="107" xfId="0" applyFont="1" applyBorder="1" applyAlignment="1" applyProtection="1">
      <alignment horizontal="center" vertical="center"/>
    </xf>
    <xf numFmtId="0" fontId="24" fillId="0" borderId="111" xfId="0" applyFont="1" applyBorder="1" applyAlignment="1" applyProtection="1">
      <alignment horizontal="center" vertical="center"/>
    </xf>
    <xf numFmtId="0" fontId="24" fillId="0" borderId="109" xfId="0" applyFont="1" applyBorder="1" applyAlignment="1" applyProtection="1">
      <alignment horizontal="left" vertical="center"/>
    </xf>
    <xf numFmtId="0" fontId="26" fillId="0" borderId="109" xfId="0" applyFont="1" applyBorder="1" applyAlignment="1" applyProtection="1">
      <alignment horizontal="center" vertical="center"/>
    </xf>
    <xf numFmtId="1" fontId="14" fillId="4" borderId="104" xfId="0" applyNumberFormat="1" applyFont="1" applyFill="1" applyBorder="1" applyAlignment="1" applyProtection="1">
      <alignment horizontal="center" vertical="center" wrapText="1"/>
    </xf>
    <xf numFmtId="1" fontId="14" fillId="0" borderId="104" xfId="0" applyNumberFormat="1" applyFont="1" applyBorder="1" applyAlignment="1" applyProtection="1">
      <alignment horizontal="center" vertical="center" wrapText="1"/>
      <protection locked="0"/>
    </xf>
    <xf numFmtId="1" fontId="14" fillId="0" borderId="106" xfId="0" applyNumberFormat="1" applyFont="1" applyBorder="1" applyAlignment="1" applyProtection="1">
      <alignment horizontal="center" vertical="center" wrapText="1"/>
      <protection locked="0"/>
    </xf>
    <xf numFmtId="1" fontId="8" fillId="4" borderId="11" xfId="0" applyNumberFormat="1" applyFont="1" applyFill="1" applyBorder="1" applyAlignment="1" applyProtection="1">
      <alignment horizontal="center" vertical="center" wrapText="1"/>
    </xf>
    <xf numFmtId="0" fontId="45" fillId="0" borderId="109" xfId="0" applyFont="1" applyFill="1" applyBorder="1" applyAlignment="1" applyProtection="1">
      <alignment horizontal="center" vertical="center" textRotation="90" wrapText="1"/>
    </xf>
    <xf numFmtId="0" fontId="14" fillId="0" borderId="109" xfId="0" applyFont="1" applyFill="1" applyBorder="1" applyAlignment="1" applyProtection="1">
      <alignment horizontal="center" vertical="center" textRotation="90" wrapText="1"/>
    </xf>
    <xf numFmtId="0" fontId="45" fillId="0" borderId="109" xfId="0" applyFont="1" applyBorder="1" applyAlignment="1" applyProtection="1">
      <alignment horizontal="center" vertical="center" textRotation="90" wrapText="1"/>
    </xf>
    <xf numFmtId="0" fontId="45" fillId="0" borderId="113" xfId="0" applyFont="1" applyBorder="1" applyAlignment="1" applyProtection="1">
      <alignment horizontal="center" vertical="center" textRotation="90" wrapText="1"/>
    </xf>
    <xf numFmtId="0" fontId="45" fillId="0" borderId="108" xfId="0" applyFont="1" applyBorder="1" applyAlignment="1" applyProtection="1">
      <alignment horizontal="center" vertical="center" textRotation="90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1" fontId="8" fillId="20" borderId="4" xfId="0" applyNumberFormat="1" applyFont="1" applyFill="1" applyBorder="1" applyAlignment="1" applyProtection="1">
      <alignment horizontal="center" vertical="center" wrapText="1"/>
    </xf>
    <xf numFmtId="1" fontId="8" fillId="20" borderId="3" xfId="0" applyNumberFormat="1" applyFont="1" applyFill="1" applyBorder="1" applyAlignment="1" applyProtection="1">
      <alignment horizontal="center" vertical="center" wrapText="1"/>
    </xf>
    <xf numFmtId="0" fontId="56" fillId="0" borderId="110" xfId="0" applyFont="1" applyFill="1" applyBorder="1" applyAlignment="1" applyProtection="1">
      <alignment horizontal="left" wrapText="1"/>
    </xf>
    <xf numFmtId="49" fontId="14" fillId="0" borderId="107" xfId="0" applyNumberFormat="1" applyFont="1" applyBorder="1" applyAlignment="1" applyProtection="1">
      <alignment horizontal="center" vertical="center" wrapText="1"/>
    </xf>
    <xf numFmtId="1" fontId="14" fillId="2" borderId="107" xfId="0" applyNumberFormat="1" applyFont="1" applyFill="1" applyBorder="1" applyAlignment="1" applyProtection="1">
      <alignment horizontal="center" vertical="center" wrapText="1"/>
    </xf>
    <xf numFmtId="1" fontId="14" fillId="2" borderId="108" xfId="0" applyNumberFormat="1" applyFont="1" applyFill="1" applyBorder="1" applyAlignment="1" applyProtection="1">
      <alignment horizontal="center" vertical="center" wrapText="1"/>
    </xf>
    <xf numFmtId="0" fontId="14" fillId="0" borderId="110" xfId="0" applyFont="1" applyBorder="1" applyAlignment="1" applyProtection="1">
      <alignment horizontal="left" vertical="center" wrapText="1"/>
    </xf>
    <xf numFmtId="49" fontId="14" fillId="0" borderId="107" xfId="0" applyNumberFormat="1" applyFont="1" applyBorder="1" applyAlignment="1" applyProtection="1">
      <alignment horizontal="center" vertical="center" wrapText="1"/>
      <protection locked="0"/>
    </xf>
    <xf numFmtId="1" fontId="14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0" xfId="0" applyFont="1" applyFill="1" applyBorder="1" applyAlignment="1" applyProtection="1">
      <alignment horizontal="left" vertical="center" wrapText="1"/>
    </xf>
    <xf numFmtId="0" fontId="56" fillId="0" borderId="110" xfId="0" applyFont="1" applyFill="1" applyBorder="1" applyAlignment="1" applyProtection="1">
      <alignment horizontal="left" vertical="center" wrapText="1"/>
    </xf>
    <xf numFmtId="0" fontId="24" fillId="0" borderId="119" xfId="0" applyFont="1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left" vertical="center" wrapText="1"/>
    </xf>
    <xf numFmtId="49" fontId="14" fillId="0" borderId="104" xfId="0" applyNumberFormat="1" applyFont="1" applyBorder="1" applyAlignment="1" applyProtection="1">
      <alignment horizontal="center" vertical="center" wrapText="1"/>
      <protection locked="0"/>
    </xf>
    <xf numFmtId="1" fontId="14" fillId="2" borderId="104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</xf>
    <xf numFmtId="0" fontId="8" fillId="0" borderId="110" xfId="0" applyFont="1" applyBorder="1" applyAlignment="1" applyProtection="1">
      <alignment horizontal="left" vertical="center" wrapText="1"/>
    </xf>
    <xf numFmtId="1" fontId="14" fillId="0" borderId="107" xfId="0" applyNumberFormat="1" applyFont="1" applyFill="1" applyBorder="1" applyAlignment="1" applyProtection="1">
      <alignment horizontal="center" vertical="center" wrapText="1"/>
    </xf>
    <xf numFmtId="1" fontId="14" fillId="0" borderId="108" xfId="0" applyNumberFormat="1" applyFont="1" applyFill="1" applyBorder="1" applyAlignment="1" applyProtection="1">
      <alignment horizontal="center" vertical="center" wrapText="1"/>
    </xf>
    <xf numFmtId="49" fontId="14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1" xfId="0" applyFont="1" applyFill="1" applyBorder="1" applyAlignment="1" applyProtection="1">
      <alignment horizontal="left" vertical="center" wrapText="1"/>
    </xf>
    <xf numFmtId="49" fontId="14" fillId="0" borderId="109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09" xfId="0" applyNumberFormat="1" applyFont="1" applyFill="1" applyBorder="1" applyAlignment="1" applyProtection="1">
      <alignment horizontal="center" vertical="center" wrapText="1"/>
    </xf>
    <xf numFmtId="1" fontId="14" fillId="0" borderId="1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0" borderId="0" xfId="2" applyFont="1"/>
    <xf numFmtId="0" fontId="1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" fillId="0" borderId="0" xfId="2"/>
    <xf numFmtId="0" fontId="26" fillId="0" borderId="0" xfId="0" applyFont="1"/>
    <xf numFmtId="49" fontId="61" fillId="0" borderId="14" xfId="0" applyNumberFormat="1" applyFont="1" applyBorder="1" applyAlignment="1">
      <alignment textRotation="90" wrapText="1"/>
    </xf>
    <xf numFmtId="0" fontId="24" fillId="0" borderId="14" xfId="0" applyFont="1" applyBorder="1" applyAlignment="1">
      <alignment textRotation="90" wrapText="1"/>
    </xf>
    <xf numFmtId="49" fontId="14" fillId="0" borderId="14" xfId="0" applyNumberFormat="1" applyFont="1" applyBorder="1" applyAlignment="1" applyProtection="1">
      <alignment horizontal="center" vertical="center" textRotation="90" wrapText="1"/>
    </xf>
    <xf numFmtId="49" fontId="24" fillId="0" borderId="14" xfId="0" applyNumberFormat="1" applyFont="1" applyBorder="1" applyAlignment="1">
      <alignment textRotation="90" wrapText="1"/>
    </xf>
    <xf numFmtId="0" fontId="24" fillId="0" borderId="14" xfId="0" applyFont="1" applyBorder="1" applyAlignment="1">
      <alignment textRotation="90"/>
    </xf>
    <xf numFmtId="0" fontId="49" fillId="0" borderId="12" xfId="2" applyNumberFormat="1" applyFont="1" applyFill="1" applyBorder="1" applyAlignment="1">
      <alignment horizontal="center" vertical="center" wrapText="1"/>
    </xf>
    <xf numFmtId="0" fontId="49" fillId="0" borderId="10" xfId="2" applyNumberFormat="1" applyFont="1" applyFill="1" applyBorder="1" applyAlignment="1">
      <alignment horizontal="center" vertical="center" wrapText="1"/>
    </xf>
    <xf numFmtId="0" fontId="49" fillId="0" borderId="11" xfId="2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54" fillId="0" borderId="4" xfId="2" applyFont="1" applyFill="1" applyBorder="1" applyAlignment="1">
      <alignment horizontal="left" vertical="center" wrapText="1"/>
    </xf>
    <xf numFmtId="49" fontId="14" fillId="0" borderId="17" xfId="0" applyNumberFormat="1" applyFont="1" applyBorder="1" applyAlignment="1">
      <alignment horizontal="left" vertical="center" wrapText="1"/>
    </xf>
    <xf numFmtId="1" fontId="52" fillId="0" borderId="110" xfId="0" applyNumberFormat="1" applyFont="1" applyBorder="1" applyAlignment="1" applyProtection="1">
      <alignment horizontal="center" vertical="center"/>
      <protection locked="0"/>
    </xf>
    <xf numFmtId="1" fontId="52" fillId="0" borderId="107" xfId="0" applyNumberFormat="1" applyFont="1" applyBorder="1" applyAlignment="1" applyProtection="1">
      <alignment horizontal="center" vertical="center"/>
      <protection locked="0"/>
    </xf>
    <xf numFmtId="0" fontId="24" fillId="0" borderId="110" xfId="0" applyFont="1" applyBorder="1" applyAlignment="1">
      <alignment horizontal="center" vertical="center"/>
    </xf>
    <xf numFmtId="0" fontId="24" fillId="0" borderId="107" xfId="0" applyFont="1" applyBorder="1" applyAlignment="1">
      <alignment horizontal="left" vertical="center"/>
    </xf>
    <xf numFmtId="0" fontId="54" fillId="0" borderId="107" xfId="2" applyFont="1" applyFill="1" applyBorder="1" applyAlignment="1">
      <alignment horizontal="left" vertical="center" wrapText="1"/>
    </xf>
    <xf numFmtId="49" fontId="14" fillId="0" borderId="74" xfId="0" applyNumberFormat="1" applyFont="1" applyBorder="1" applyAlignment="1">
      <alignment horizontal="left" vertical="center" wrapText="1"/>
    </xf>
    <xf numFmtId="0" fontId="24" fillId="0" borderId="111" xfId="0" applyFont="1" applyBorder="1" applyAlignment="1">
      <alignment horizontal="center" vertical="center"/>
    </xf>
    <xf numFmtId="0" fontId="24" fillId="0" borderId="109" xfId="0" applyFont="1" applyBorder="1" applyAlignment="1">
      <alignment horizontal="left" vertical="center"/>
    </xf>
    <xf numFmtId="0" fontId="54" fillId="0" borderId="109" xfId="2" applyFont="1" applyFill="1" applyBorder="1" applyAlignment="1">
      <alignment horizontal="left" vertical="center" wrapText="1"/>
    </xf>
    <xf numFmtId="49" fontId="14" fillId="0" borderId="112" xfId="0" applyNumberFormat="1" applyFont="1" applyBorder="1" applyAlignment="1">
      <alignment horizontal="left" vertical="center" wrapText="1"/>
    </xf>
    <xf numFmtId="1" fontId="8" fillId="4" borderId="4" xfId="0" applyNumberFormat="1" applyFont="1" applyFill="1" applyBorder="1" applyAlignment="1" applyProtection="1">
      <alignment horizontal="center" vertical="center" wrapText="1"/>
    </xf>
    <xf numFmtId="1" fontId="8" fillId="4" borderId="107" xfId="0" applyNumberFormat="1" applyFont="1" applyFill="1" applyBorder="1" applyAlignment="1" applyProtection="1">
      <alignment horizontal="center" vertical="center" wrapText="1"/>
    </xf>
    <xf numFmtId="1" fontId="8" fillId="4" borderId="109" xfId="0" applyNumberFormat="1" applyFont="1" applyFill="1" applyBorder="1" applyAlignment="1" applyProtection="1">
      <alignment horizontal="center" vertical="center" wrapText="1"/>
    </xf>
    <xf numFmtId="0" fontId="17" fillId="0" borderId="107" xfId="2" applyFont="1" applyFill="1" applyBorder="1" applyAlignment="1" applyProtection="1">
      <alignment horizontal="left" vertical="center" wrapText="1"/>
    </xf>
    <xf numFmtId="0" fontId="17" fillId="0" borderId="107" xfId="2" applyFont="1" applyBorder="1" applyAlignment="1" applyProtection="1">
      <alignment horizontal="left" vertical="center" wrapText="1"/>
    </xf>
    <xf numFmtId="0" fontId="17" fillId="0" borderId="109" xfId="2" applyFont="1" applyFill="1" applyBorder="1" applyAlignment="1" applyProtection="1">
      <alignment horizontal="left" vertical="center" wrapText="1"/>
    </xf>
    <xf numFmtId="0" fontId="24" fillId="0" borderId="110" xfId="0" applyFont="1" applyBorder="1" applyAlignment="1">
      <alignment horizontal="center"/>
    </xf>
    <xf numFmtId="0" fontId="24" fillId="0" borderId="107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108" xfId="0" applyFont="1" applyBorder="1" applyAlignment="1">
      <alignment horizontal="center"/>
    </xf>
    <xf numFmtId="0" fontId="8" fillId="0" borderId="26" xfId="0" applyFont="1" applyFill="1" applyBorder="1" applyAlignment="1" applyProtection="1">
      <alignment horizontal="left" vertical="center" wrapText="1"/>
    </xf>
    <xf numFmtId="1" fontId="24" fillId="0" borderId="74" xfId="0" applyNumberFormat="1" applyFont="1" applyBorder="1" applyAlignment="1">
      <alignment horizontal="center" vertical="center"/>
    </xf>
    <xf numFmtId="0" fontId="24" fillId="0" borderId="110" xfId="0" applyFont="1" applyBorder="1" applyAlignment="1">
      <alignment horizontal="left" vertical="top" wrapText="1"/>
    </xf>
    <xf numFmtId="0" fontId="24" fillId="0" borderId="111" xfId="0" applyFont="1" applyBorder="1" applyAlignment="1">
      <alignment horizontal="left" vertical="top" wrapText="1"/>
    </xf>
    <xf numFmtId="0" fontId="24" fillId="0" borderId="109" xfId="0" applyFont="1" applyBorder="1" applyAlignment="1">
      <alignment horizontal="center"/>
    </xf>
    <xf numFmtId="0" fontId="25" fillId="0" borderId="0" xfId="0" applyFont="1"/>
    <xf numFmtId="0" fontId="63" fillId="0" borderId="13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107" xfId="0" applyNumberFormat="1" applyFont="1" applyBorder="1" applyAlignment="1">
      <alignment horizontal="left" vertical="center" wrapText="1"/>
    </xf>
    <xf numFmtId="0" fontId="10" fillId="0" borderId="108" xfId="0" applyNumberFormat="1" applyFont="1" applyBorder="1" applyAlignment="1">
      <alignment horizontal="left" vertical="center" wrapText="1"/>
    </xf>
    <xf numFmtId="0" fontId="10" fillId="0" borderId="109" xfId="0" applyNumberFormat="1" applyFont="1" applyBorder="1" applyAlignment="1">
      <alignment horizontal="left" vertical="center" wrapText="1"/>
    </xf>
    <xf numFmtId="0" fontId="10" fillId="0" borderId="113" xfId="0" applyNumberFormat="1" applyFont="1" applyBorder="1" applyAlignment="1">
      <alignment horizontal="left" vertical="center" wrapText="1"/>
    </xf>
    <xf numFmtId="0" fontId="25" fillId="0" borderId="110" xfId="0" applyFont="1" applyBorder="1" applyAlignment="1" applyProtection="1">
      <alignment horizontal="center" vertical="center"/>
      <protection locked="0"/>
    </xf>
    <xf numFmtId="0" fontId="25" fillId="0" borderId="107" xfId="0" applyFont="1" applyBorder="1" applyAlignment="1" applyProtection="1">
      <alignment horizontal="center" vertical="center"/>
      <protection locked="0"/>
    </xf>
    <xf numFmtId="0" fontId="25" fillId="0" borderId="108" xfId="0" applyFont="1" applyBorder="1" applyAlignment="1" applyProtection="1">
      <alignment horizontal="center" vertical="center"/>
      <protection locked="0"/>
    </xf>
    <xf numFmtId="0" fontId="25" fillId="0" borderId="111" xfId="0" applyFont="1" applyBorder="1" applyAlignment="1" applyProtection="1">
      <alignment horizontal="center" vertical="center"/>
      <protection locked="0"/>
    </xf>
    <xf numFmtId="0" fontId="25" fillId="0" borderId="109" xfId="0" applyFont="1" applyBorder="1" applyAlignment="1" applyProtection="1">
      <alignment horizontal="center" vertical="center"/>
      <protection locked="0"/>
    </xf>
    <xf numFmtId="0" fontId="25" fillId="0" borderId="113" xfId="0" applyFont="1" applyBorder="1" applyAlignment="1" applyProtection="1">
      <alignment horizontal="center" vertical="center"/>
      <protection locked="0"/>
    </xf>
    <xf numFmtId="0" fontId="25" fillId="21" borderId="110" xfId="0" applyFont="1" applyFill="1" applyBorder="1" applyAlignment="1" applyProtection="1">
      <alignment horizontal="center" vertical="center"/>
    </xf>
    <xf numFmtId="0" fontId="25" fillId="21" borderId="107" xfId="0" applyFont="1" applyFill="1" applyBorder="1" applyAlignment="1" applyProtection="1">
      <alignment horizontal="center" vertical="center"/>
    </xf>
    <xf numFmtId="0" fontId="25" fillId="21" borderId="108" xfId="0" applyFont="1" applyFill="1" applyBorder="1" applyAlignment="1" applyProtection="1">
      <alignment horizontal="center" vertical="center"/>
    </xf>
    <xf numFmtId="0" fontId="9" fillId="0" borderId="52" xfId="2" applyNumberFormat="1" applyFont="1" applyBorder="1" applyAlignment="1" applyProtection="1">
      <alignment horizontal="center" vertical="center" wrapText="1"/>
    </xf>
    <xf numFmtId="0" fontId="46" fillId="0" borderId="4" xfId="0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0" fontId="46" fillId="0" borderId="70" xfId="0" applyFont="1" applyBorder="1" applyAlignment="1" applyProtection="1">
      <alignment horizontal="left" vertical="center" wrapText="1"/>
    </xf>
    <xf numFmtId="49" fontId="5" fillId="0" borderId="71" xfId="0" applyNumberFormat="1" applyFont="1" applyBorder="1" applyAlignment="1" applyProtection="1">
      <alignment horizontal="left" vertical="center" wrapText="1"/>
    </xf>
    <xf numFmtId="0" fontId="46" fillId="0" borderId="78" xfId="0" applyFont="1" applyBorder="1" applyAlignment="1" applyProtection="1">
      <alignment horizontal="left" vertical="center" wrapText="1"/>
    </xf>
    <xf numFmtId="49" fontId="5" fillId="0" borderId="79" xfId="0" applyNumberFormat="1" applyFont="1" applyBorder="1" applyAlignment="1" applyProtection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70" xfId="2" applyFont="1" applyFill="1" applyBorder="1" applyAlignment="1" applyProtection="1">
      <alignment horizontal="left" vertical="center" wrapText="1"/>
    </xf>
    <xf numFmtId="49" fontId="5" fillId="0" borderId="108" xfId="0" applyNumberFormat="1" applyFont="1" applyBorder="1" applyAlignment="1" applyProtection="1">
      <alignment horizontal="left" vertical="center" wrapText="1"/>
    </xf>
    <xf numFmtId="0" fontId="6" fillId="0" borderId="78" xfId="2" applyFont="1" applyFill="1" applyBorder="1" applyAlignment="1" applyProtection="1">
      <alignment horizontal="left" vertical="center" wrapText="1"/>
    </xf>
    <xf numFmtId="49" fontId="5" fillId="0" borderId="112" xfId="0" applyNumberFormat="1" applyFont="1" applyBorder="1" applyAlignment="1" applyProtection="1">
      <alignment horizontal="left" vertical="center" wrapText="1"/>
    </xf>
    <xf numFmtId="0" fontId="6" fillId="0" borderId="107" xfId="2" applyFont="1" applyFill="1" applyBorder="1" applyAlignment="1" applyProtection="1">
      <alignment horizontal="left" vertical="center" wrapText="1"/>
    </xf>
    <xf numFmtId="0" fontId="6" fillId="0" borderId="109" xfId="2" applyFont="1" applyFill="1" applyBorder="1" applyAlignment="1" applyProtection="1">
      <alignment horizontal="left" vertical="center" wrapText="1"/>
    </xf>
    <xf numFmtId="0" fontId="6" fillId="0" borderId="15" xfId="2" applyFont="1" applyFill="1" applyBorder="1" applyAlignment="1" applyProtection="1">
      <alignment horizontal="left" vertical="center" wrapText="1"/>
    </xf>
    <xf numFmtId="49" fontId="5" fillId="0" borderId="113" xfId="0" applyNumberFormat="1" applyFont="1" applyBorder="1" applyAlignment="1" applyProtection="1">
      <alignment horizontal="left" vertical="center" wrapText="1"/>
    </xf>
    <xf numFmtId="1" fontId="36" fillId="0" borderId="4" xfId="0" applyNumberFormat="1" applyFont="1" applyBorder="1" applyAlignment="1" applyProtection="1">
      <alignment horizontal="center" vertical="center"/>
    </xf>
    <xf numFmtId="1" fontId="36" fillId="0" borderId="3" xfId="0" applyNumberFormat="1" applyFont="1" applyBorder="1" applyAlignment="1" applyProtection="1">
      <alignment horizontal="center" vertical="center"/>
    </xf>
    <xf numFmtId="1" fontId="36" fillId="0" borderId="107" xfId="0" applyNumberFormat="1" applyFont="1" applyBorder="1" applyAlignment="1" applyProtection="1">
      <alignment horizontal="center" vertical="center"/>
    </xf>
    <xf numFmtId="1" fontId="36" fillId="0" borderId="108" xfId="0" applyNumberFormat="1" applyFont="1" applyBorder="1" applyAlignment="1" applyProtection="1">
      <alignment horizontal="center" vertical="center"/>
    </xf>
    <xf numFmtId="1" fontId="36" fillId="0" borderId="109" xfId="0" applyNumberFormat="1" applyFont="1" applyBorder="1" applyAlignment="1" applyProtection="1">
      <alignment horizontal="center" vertical="center"/>
    </xf>
    <xf numFmtId="1" fontId="36" fillId="0" borderId="113" xfId="0" applyNumberFormat="1" applyFont="1" applyBorder="1" applyAlignment="1" applyProtection="1">
      <alignment horizontal="center" vertical="center"/>
    </xf>
    <xf numFmtId="0" fontId="46" fillId="0" borderId="12" xfId="0" applyFont="1" applyBorder="1" applyAlignment="1" applyProtection="1">
      <alignment horizontal="center" vertical="center"/>
    </xf>
    <xf numFmtId="0" fontId="25" fillId="0" borderId="0" xfId="0" applyFont="1" applyFill="1"/>
    <xf numFmtId="0" fontId="24" fillId="2" borderId="107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 wrapText="1"/>
      <protection locked="0"/>
    </xf>
    <xf numFmtId="0" fontId="54" fillId="0" borderId="10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23" fillId="0" borderId="103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</xf>
    <xf numFmtId="0" fontId="54" fillId="0" borderId="3" xfId="0" applyFont="1" applyFill="1" applyBorder="1" applyAlignment="1" applyProtection="1">
      <alignment horizontal="center" vertical="center" wrapText="1"/>
      <protection locked="0"/>
    </xf>
    <xf numFmtId="0" fontId="24" fillId="2" borderId="110" xfId="0" applyFont="1" applyFill="1" applyBorder="1" applyAlignment="1" applyProtection="1">
      <alignment horizontal="center" vertical="center"/>
    </xf>
    <xf numFmtId="0" fontId="54" fillId="0" borderId="108" xfId="0" applyFont="1" applyFill="1" applyBorder="1" applyAlignment="1" applyProtection="1">
      <alignment horizontal="center" vertical="center" wrapText="1"/>
      <protection locked="0"/>
    </xf>
    <xf numFmtId="49" fontId="24" fillId="0" borderId="59" xfId="0" applyNumberFormat="1" applyFont="1" applyFill="1" applyBorder="1" applyAlignment="1" applyProtection="1">
      <alignment horizontal="left" vertical="center" wrapText="1"/>
    </xf>
    <xf numFmtId="0" fontId="49" fillId="0" borderId="0" xfId="2" applyNumberFormat="1" applyFont="1" applyFill="1" applyBorder="1" applyAlignment="1">
      <alignment horizontal="center" vertical="center" wrapText="1"/>
    </xf>
    <xf numFmtId="1" fontId="52" fillId="0" borderId="9" xfId="0" applyNumberFormat="1" applyFont="1" applyBorder="1" applyAlignment="1" applyProtection="1">
      <alignment horizontal="center" vertical="center"/>
      <protection locked="0"/>
    </xf>
    <xf numFmtId="1" fontId="52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3" xfId="0" applyBorder="1"/>
    <xf numFmtId="0" fontId="26" fillId="0" borderId="48" xfId="0" applyFont="1" applyBorder="1" applyAlignment="1">
      <alignment horizontal="center" vertical="center"/>
    </xf>
    <xf numFmtId="1" fontId="52" fillId="0" borderId="111" xfId="0" applyNumberFormat="1" applyFont="1" applyBorder="1" applyAlignment="1" applyProtection="1">
      <alignment horizontal="center" vertical="center"/>
      <protection locked="0"/>
    </xf>
    <xf numFmtId="1" fontId="52" fillId="0" borderId="109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107" xfId="0" applyNumberFormat="1" applyFont="1" applyFill="1" applyBorder="1" applyAlignment="1" applyProtection="1">
      <alignment horizontal="center" vertical="center"/>
      <protection locked="0"/>
    </xf>
    <xf numFmtId="0" fontId="16" fillId="0" borderId="108" xfId="0" applyNumberFormat="1" applyFont="1" applyFill="1" applyBorder="1" applyAlignment="1" applyProtection="1">
      <alignment horizontal="center" vertical="center"/>
      <protection locked="0"/>
    </xf>
    <xf numFmtId="0" fontId="23" fillId="0" borderId="103" xfId="0" applyFont="1" applyBorder="1" applyProtection="1">
      <protection locked="0"/>
    </xf>
    <xf numFmtId="0" fontId="23" fillId="0" borderId="107" xfId="0" applyFont="1" applyBorder="1" applyProtection="1"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64" fillId="0" borderId="0" xfId="0" applyFont="1"/>
    <xf numFmtId="0" fontId="29" fillId="0" borderId="74" xfId="0" applyFont="1" applyBorder="1" applyAlignment="1">
      <alignment horizontal="left" vertical="top" wrapText="1"/>
    </xf>
    <xf numFmtId="0" fontId="5" fillId="0" borderId="103" xfId="0" applyFont="1" applyBorder="1" applyAlignment="1" applyProtection="1">
      <alignment horizontal="center" vertical="center" wrapText="1"/>
      <protection locked="0"/>
    </xf>
    <xf numFmtId="0" fontId="64" fillId="0" borderId="74" xfId="0" applyFont="1" applyBorder="1" applyAlignment="1">
      <alignment horizontal="left" vertical="top" wrapText="1"/>
    </xf>
    <xf numFmtId="0" fontId="29" fillId="0" borderId="74" xfId="0" applyFont="1" applyBorder="1" applyAlignment="1">
      <alignment horizontal="left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4" fillId="22" borderId="74" xfId="0" applyFont="1" applyFill="1" applyBorder="1" applyAlignment="1">
      <alignment horizontal="left" wrapText="1"/>
    </xf>
    <xf numFmtId="0" fontId="29" fillId="22" borderId="74" xfId="0" applyFont="1" applyFill="1" applyBorder="1" applyAlignment="1">
      <alignment horizontal="left" vertical="top" wrapText="1"/>
    </xf>
    <xf numFmtId="0" fontId="5" fillId="0" borderId="107" xfId="0" applyFont="1" applyBorder="1" applyAlignment="1" applyProtection="1">
      <alignment horizontal="left" vertical="center" wrapText="1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vertical="center" wrapText="1"/>
    </xf>
    <xf numFmtId="0" fontId="19" fillId="0" borderId="12" xfId="0" applyFont="1" applyBorder="1" applyAlignment="1" applyProtection="1">
      <alignment horizontal="center" vertical="center" textRotation="90" wrapText="1"/>
      <protection locked="0"/>
    </xf>
    <xf numFmtId="0" fontId="19" fillId="0" borderId="10" xfId="0" applyFont="1" applyBorder="1" applyAlignment="1" applyProtection="1">
      <alignment horizontal="center" vertical="center" textRotation="90" wrapText="1"/>
      <protection locked="0"/>
    </xf>
    <xf numFmtId="0" fontId="14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07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29" fillId="0" borderId="104" xfId="0" applyFont="1" applyBorder="1" applyAlignment="1" applyProtection="1">
      <alignment vertical="center" wrapText="1"/>
      <protection locked="0"/>
    </xf>
    <xf numFmtId="0" fontId="29" fillId="0" borderId="104" xfId="0" applyFont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14" fontId="29" fillId="0" borderId="23" xfId="0" applyNumberFormat="1" applyFont="1" applyBorder="1" applyAlignment="1" applyProtection="1">
      <alignment vertical="center" wrapText="1"/>
      <protection locked="0"/>
    </xf>
    <xf numFmtId="14" fontId="29" fillId="0" borderId="15" xfId="0" applyNumberFormat="1" applyFont="1" applyBorder="1" applyAlignment="1" applyProtection="1">
      <alignment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Alignment="1" applyProtection="1">
      <alignment horizontal="center" vertical="center"/>
      <protection locked="0"/>
    </xf>
    <xf numFmtId="0" fontId="17" fillId="7" borderId="0" xfId="0" applyFont="1" applyFill="1" applyAlignment="1">
      <alignment horizontal="center" vertical="center"/>
    </xf>
    <xf numFmtId="0" fontId="19" fillId="7" borderId="0" xfId="0" applyFont="1" applyFill="1" applyAlignment="1" applyProtection="1">
      <alignment horizontal="center" vertical="center"/>
    </xf>
    <xf numFmtId="0" fontId="3" fillId="0" borderId="117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29" fillId="0" borderId="0" xfId="0" applyFont="1" applyAlignment="1">
      <alignment wrapText="1"/>
    </xf>
    <xf numFmtId="0" fontId="10" fillId="0" borderId="107" xfId="0" applyFont="1" applyBorder="1" applyAlignment="1" applyProtection="1">
      <alignment horizontal="center" vertical="center" wrapText="1"/>
      <protection locked="0"/>
    </xf>
    <xf numFmtId="0" fontId="10" fillId="0" borderId="103" xfId="0" applyFont="1" applyBorder="1" applyAlignment="1" applyProtection="1">
      <alignment wrapText="1"/>
      <protection locked="0"/>
    </xf>
    <xf numFmtId="0" fontId="10" fillId="0" borderId="110" xfId="0" applyFont="1" applyBorder="1" applyAlignment="1" applyProtection="1">
      <alignment horizontal="left" vertical="center" wrapText="1"/>
      <protection locked="0"/>
    </xf>
    <xf numFmtId="0" fontId="6" fillId="0" borderId="107" xfId="0" applyFont="1" applyFill="1" applyBorder="1" applyAlignment="1" applyProtection="1">
      <alignment horizontal="center" vertical="center" wrapText="1"/>
      <protection locked="0"/>
    </xf>
    <xf numFmtId="0" fontId="36" fillId="2" borderId="110" xfId="0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>
      <alignment horizontal="center" vertical="center" wrapText="1"/>
    </xf>
    <xf numFmtId="0" fontId="36" fillId="2" borderId="107" xfId="0" applyFont="1" applyFill="1" applyBorder="1" applyAlignment="1" applyProtection="1">
      <alignment horizontal="center" vertical="center"/>
    </xf>
    <xf numFmtId="0" fontId="6" fillId="0" borderId="108" xfId="0" applyFont="1" applyFill="1" applyBorder="1" applyAlignment="1" applyProtection="1">
      <alignment horizontal="center" vertical="center" wrapText="1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36" fillId="0" borderId="70" xfId="0" applyFont="1" applyFill="1" applyBorder="1" applyAlignment="1" applyProtection="1">
      <alignment horizontal="center" vertical="center"/>
      <protection locked="0"/>
    </xf>
    <xf numFmtId="0" fontId="36" fillId="0" borderId="71" xfId="0" applyFont="1" applyFill="1" applyBorder="1" applyAlignment="1" applyProtection="1">
      <alignment horizontal="center" vertical="center"/>
      <protection locked="0"/>
    </xf>
    <xf numFmtId="0" fontId="36" fillId="0" borderId="108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wrapText="1"/>
      <protection locked="0"/>
    </xf>
    <xf numFmtId="0" fontId="5" fillId="0" borderId="107" xfId="0" applyFont="1" applyBorder="1" applyAlignment="1" applyProtection="1">
      <alignment wrapText="1"/>
      <protection locked="0"/>
    </xf>
    <xf numFmtId="0" fontId="36" fillId="0" borderId="0" xfId="0" applyFont="1"/>
    <xf numFmtId="0" fontId="3" fillId="0" borderId="107" xfId="0" applyFont="1" applyBorder="1" applyAlignment="1" applyProtection="1">
      <alignment wrapText="1"/>
      <protection locked="0"/>
    </xf>
    <xf numFmtId="0" fontId="25" fillId="0" borderId="0" xfId="0" applyFont="1" applyAlignment="1">
      <alignment vertical="center" wrapText="1"/>
    </xf>
    <xf numFmtId="0" fontId="0" fillId="0" borderId="103" xfId="0" applyBorder="1"/>
    <xf numFmtId="1" fontId="46" fillId="0" borderId="110" xfId="0" applyNumberFormat="1" applyFont="1" applyFill="1" applyBorder="1" applyAlignment="1" applyProtection="1">
      <alignment horizontal="center" vertical="center"/>
    </xf>
    <xf numFmtId="1" fontId="36" fillId="0" borderId="70" xfId="0" applyNumberFormat="1" applyFont="1" applyFill="1" applyBorder="1" applyAlignment="1" applyProtection="1">
      <alignment horizontal="center" vertical="center"/>
      <protection locked="0"/>
    </xf>
    <xf numFmtId="0" fontId="11" fillId="0" borderId="35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right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3" fillId="4" borderId="22" xfId="0" applyFont="1" applyFill="1" applyBorder="1" applyAlignment="1" applyProtection="1">
      <alignment horizontal="center" vertical="center" wrapText="1"/>
    </xf>
    <xf numFmtId="0" fontId="43" fillId="4" borderId="43" xfId="0" applyFont="1" applyFill="1" applyBorder="1" applyAlignment="1" applyProtection="1">
      <alignment horizontal="center" vertical="center" wrapText="1"/>
    </xf>
    <xf numFmtId="0" fontId="43" fillId="4" borderId="0" xfId="0" applyFont="1" applyFill="1" applyBorder="1" applyAlignment="1" applyProtection="1">
      <alignment horizontal="center" vertical="center" wrapText="1"/>
    </xf>
    <xf numFmtId="0" fontId="43" fillId="4" borderId="45" xfId="0" applyFont="1" applyFill="1" applyBorder="1" applyAlignment="1" applyProtection="1">
      <alignment horizontal="center" vertical="center" wrapText="1"/>
    </xf>
    <xf numFmtId="0" fontId="9" fillId="0" borderId="74" xfId="0" applyNumberFormat="1" applyFont="1" applyBorder="1" applyAlignment="1" applyProtection="1">
      <alignment horizontal="center" vertical="center" wrapText="1"/>
      <protection locked="0"/>
    </xf>
    <xf numFmtId="0" fontId="9" fillId="0" borderId="75" xfId="0" applyNumberFormat="1" applyFont="1" applyBorder="1" applyAlignment="1" applyProtection="1">
      <alignment horizontal="center" vertical="center" wrapText="1"/>
      <protection locked="0"/>
    </xf>
    <xf numFmtId="0" fontId="9" fillId="0" borderId="76" xfId="0" applyNumberFormat="1" applyFont="1" applyBorder="1" applyAlignment="1" applyProtection="1">
      <alignment horizontal="center" vertical="center" wrapText="1"/>
      <protection locked="0"/>
    </xf>
    <xf numFmtId="0" fontId="9" fillId="0" borderId="7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3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5" xfId="0" applyNumberFormat="1" applyFont="1" applyBorder="1" applyAlignment="1" applyProtection="1">
      <alignment horizontal="center" vertical="center" textRotation="90" wrapText="1"/>
      <protection locked="0"/>
    </xf>
    <xf numFmtId="49" fontId="13" fillId="4" borderId="80" xfId="0" applyNumberFormat="1" applyFont="1" applyFill="1" applyBorder="1" applyAlignment="1" applyProtection="1">
      <alignment horizontal="center" vertical="center" textRotation="90" wrapText="1"/>
      <protection locked="0"/>
    </xf>
    <xf numFmtId="49" fontId="13" fillId="4" borderId="31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44" xfId="0" applyNumberFormat="1" applyFont="1" applyBorder="1" applyAlignment="1" applyProtection="1">
      <alignment horizontal="center" vertical="center" wrapText="1"/>
      <protection locked="0"/>
    </xf>
    <xf numFmtId="0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8" fillId="4" borderId="8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4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72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25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77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40" xfId="0" applyNumberFormat="1" applyFont="1" applyBorder="1" applyAlignment="1" applyProtection="1">
      <alignment horizontal="center" vertical="center" textRotation="90" wrapText="1"/>
      <protection locked="0"/>
    </xf>
    <xf numFmtId="0" fontId="8" fillId="6" borderId="7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6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30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textRotation="90"/>
      <protection locked="0"/>
    </xf>
    <xf numFmtId="0" fontId="9" fillId="0" borderId="32" xfId="0" applyFont="1" applyBorder="1" applyAlignment="1" applyProtection="1">
      <alignment horizontal="center" vertical="center" textRotation="90"/>
      <protection locked="0"/>
    </xf>
    <xf numFmtId="0" fontId="9" fillId="0" borderId="31" xfId="0" applyFont="1" applyBorder="1" applyAlignment="1" applyProtection="1">
      <alignment horizontal="center" vertical="center" textRotation="90"/>
      <protection locked="0"/>
    </xf>
    <xf numFmtId="0" fontId="9" fillId="0" borderId="26" xfId="2" applyFont="1" applyFill="1" applyBorder="1" applyAlignment="1" applyProtection="1">
      <alignment horizontal="center" vertical="center" textRotation="90" wrapText="1"/>
      <protection locked="0"/>
    </xf>
    <xf numFmtId="0" fontId="9" fillId="0" borderId="41" xfId="2" applyFont="1" applyFill="1" applyBorder="1" applyAlignment="1" applyProtection="1">
      <alignment horizontal="center" vertical="center" textRotation="90" wrapText="1"/>
      <protection locked="0"/>
    </xf>
    <xf numFmtId="0" fontId="9" fillId="0" borderId="33" xfId="2" applyFont="1" applyFill="1" applyBorder="1" applyAlignment="1" applyProtection="1">
      <alignment horizontal="center" vertical="center" textRotation="90" wrapText="1"/>
      <protection locked="0"/>
    </xf>
    <xf numFmtId="0" fontId="9" fillId="0" borderId="39" xfId="2" applyFont="1" applyFill="1" applyBorder="1" applyAlignment="1" applyProtection="1">
      <alignment horizontal="center" vertical="center" textRotation="90" wrapText="1"/>
      <protection locked="0"/>
    </xf>
    <xf numFmtId="0" fontId="9" fillId="0" borderId="24" xfId="2" applyFont="1" applyFill="1" applyBorder="1" applyAlignment="1" applyProtection="1">
      <alignment horizontal="center" vertical="center" textRotation="90" wrapText="1"/>
      <protection locked="0"/>
    </xf>
    <xf numFmtId="0" fontId="9" fillId="0" borderId="40" xfId="2" applyFont="1" applyFill="1" applyBorder="1" applyAlignment="1" applyProtection="1">
      <alignment horizontal="center" vertical="center" textRotation="90" wrapText="1"/>
      <protection locked="0"/>
    </xf>
    <xf numFmtId="0" fontId="9" fillId="0" borderId="26" xfId="0" applyNumberFormat="1" applyFont="1" applyBorder="1" applyAlignment="1" applyProtection="1">
      <alignment horizontal="center" vertical="center" wrapText="1"/>
      <protection locked="0"/>
    </xf>
    <xf numFmtId="0" fontId="9" fillId="0" borderId="41" xfId="0" applyNumberFormat="1" applyFont="1" applyBorder="1" applyAlignment="1" applyProtection="1">
      <alignment horizontal="center" vertical="center" wrapText="1"/>
      <protection locked="0"/>
    </xf>
    <xf numFmtId="0" fontId="9" fillId="0" borderId="33" xfId="0" applyNumberFormat="1" applyFont="1" applyBorder="1" applyAlignment="1" applyProtection="1">
      <alignment horizontal="center" vertical="center" wrapText="1"/>
      <protection locked="0"/>
    </xf>
    <xf numFmtId="0" fontId="9" fillId="0" borderId="42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43" xfId="0" applyNumberFormat="1" applyFont="1" applyBorder="1" applyAlignment="1" applyProtection="1">
      <alignment horizontal="center" vertical="center" wrapText="1"/>
      <protection locked="0"/>
    </xf>
    <xf numFmtId="0" fontId="9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44" xfId="0" applyNumberFormat="1" applyFont="1" applyBorder="1" applyAlignment="1" applyProtection="1">
      <alignment horizontal="center" vertical="center" wrapText="1"/>
      <protection locked="0"/>
    </xf>
    <xf numFmtId="0" fontId="9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9" fillId="0" borderId="79" xfId="0" applyNumberFormat="1" applyFont="1" applyBorder="1" applyAlignment="1" applyProtection="1">
      <alignment horizontal="center" vertical="center" wrapText="1"/>
      <protection locked="0"/>
    </xf>
    <xf numFmtId="0" fontId="9" fillId="0" borderId="73" xfId="0" applyNumberFormat="1" applyFont="1" applyBorder="1" applyAlignment="1" applyProtection="1">
      <alignment horizontal="center" vertical="center" wrapText="1"/>
      <protection locked="0"/>
    </xf>
    <xf numFmtId="0" fontId="8" fillId="0" borderId="7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4" fillId="7" borderId="72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7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6" borderId="77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6" borderId="40" xfId="0" applyNumberFormat="1" applyFont="1" applyFill="1" applyBorder="1" applyAlignment="1" applyProtection="1">
      <alignment horizontal="center" vertical="center" textRotation="90" wrapText="1"/>
      <protection locked="0"/>
    </xf>
    <xf numFmtId="0" fontId="38" fillId="4" borderId="22" xfId="0" applyFont="1" applyFill="1" applyBorder="1" applyAlignment="1" applyProtection="1">
      <alignment horizontal="center" vertical="center" wrapText="1"/>
    </xf>
    <xf numFmtId="0" fontId="38" fillId="4" borderId="43" xfId="0" applyFont="1" applyFill="1" applyBorder="1" applyAlignment="1" applyProtection="1">
      <alignment horizontal="center" vertical="center" wrapText="1"/>
    </xf>
    <xf numFmtId="0" fontId="38" fillId="4" borderId="0" xfId="0" applyFont="1" applyFill="1" applyBorder="1" applyAlignment="1" applyProtection="1">
      <alignment horizontal="center" vertical="center" wrapText="1"/>
    </xf>
    <xf numFmtId="0" fontId="38" fillId="4" borderId="45" xfId="0" applyFont="1" applyFill="1" applyBorder="1" applyAlignment="1" applyProtection="1">
      <alignment horizontal="center" vertical="center" wrapText="1"/>
    </xf>
    <xf numFmtId="0" fontId="43" fillId="4" borderId="13" xfId="0" applyFont="1" applyFill="1" applyBorder="1" applyAlignment="1" applyProtection="1">
      <alignment horizontal="center" vertical="center" wrapText="1"/>
    </xf>
    <xf numFmtId="0" fontId="43" fillId="4" borderId="29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21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0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3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72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14" fillId="6" borderId="105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104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79" xfId="0" applyFont="1" applyFill="1" applyBorder="1" applyAlignment="1" applyProtection="1">
      <alignment horizontal="center" vertical="center" wrapText="1"/>
      <protection locked="0"/>
    </xf>
    <xf numFmtId="0" fontId="8" fillId="0" borderId="121" xfId="0" applyFont="1" applyFill="1" applyBorder="1" applyAlignment="1" applyProtection="1">
      <alignment horizontal="center" vertical="center" wrapText="1"/>
      <protection locked="0"/>
    </xf>
    <xf numFmtId="0" fontId="8" fillId="0" borderId="105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106" xfId="0" applyFont="1" applyFill="1" applyBorder="1" applyAlignment="1" applyProtection="1">
      <alignment horizontal="center" vertical="center" textRotation="90" wrapText="1"/>
      <protection locked="0"/>
    </xf>
    <xf numFmtId="0" fontId="8" fillId="0" borderId="24" xfId="0" applyFont="1" applyFill="1" applyBorder="1" applyAlignment="1" applyProtection="1">
      <alignment horizontal="center" vertical="center" textRotation="90" wrapText="1"/>
      <protection locked="0"/>
    </xf>
    <xf numFmtId="0" fontId="8" fillId="0" borderId="40" xfId="0" applyFont="1" applyFill="1" applyBorder="1" applyAlignment="1" applyProtection="1">
      <alignment horizontal="center" vertical="center" textRotation="90" wrapText="1"/>
      <protection locked="0"/>
    </xf>
    <xf numFmtId="0" fontId="8" fillId="0" borderId="104" xfId="0" applyFont="1" applyFill="1" applyBorder="1" applyAlignment="1" applyProtection="1">
      <alignment horizontal="center" vertical="center" textRotation="90" wrapText="1"/>
      <protection locked="0"/>
    </xf>
    <xf numFmtId="0" fontId="8" fillId="0" borderId="15" xfId="0" applyFont="1" applyFill="1" applyBorder="1" applyAlignment="1" applyProtection="1">
      <alignment horizontal="center" vertical="center" textRotation="90" wrapText="1"/>
      <protection locked="0"/>
    </xf>
    <xf numFmtId="49" fontId="14" fillId="6" borderId="106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6" borderId="40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2" borderId="43" xfId="0" applyFont="1" applyFill="1" applyBorder="1" applyAlignment="1" applyProtection="1">
      <alignment horizontal="center" vertical="center" textRotation="90" wrapText="1"/>
      <protection locked="0"/>
    </xf>
    <xf numFmtId="0" fontId="13" fillId="2" borderId="45" xfId="0" applyFont="1" applyFill="1" applyBorder="1" applyAlignment="1" applyProtection="1">
      <alignment horizontal="center" vertical="center" textRotation="90" wrapText="1"/>
      <protection locked="0"/>
    </xf>
    <xf numFmtId="0" fontId="13" fillId="2" borderId="28" xfId="0" applyFont="1" applyFill="1" applyBorder="1" applyAlignment="1" applyProtection="1">
      <alignment horizontal="center" vertical="center" textRotation="90" wrapText="1"/>
      <protection locked="0"/>
    </xf>
    <xf numFmtId="0" fontId="19" fillId="0" borderId="4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textRotation="90" wrapText="1"/>
      <protection locked="0"/>
    </xf>
    <xf numFmtId="0" fontId="13" fillId="2" borderId="4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7" xfId="0" applyFont="1" applyFill="1" applyBorder="1" applyAlignment="1" applyProtection="1">
      <alignment horizontal="center" vertical="center" textRotation="90" wrapText="1"/>
      <protection locked="0"/>
    </xf>
    <xf numFmtId="0" fontId="19" fillId="0" borderId="114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50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49" xfId="0" applyFont="1" applyFill="1" applyBorder="1" applyAlignment="1" applyProtection="1">
      <alignment horizontal="center" vertical="center" wrapText="1"/>
      <protection locked="0"/>
    </xf>
    <xf numFmtId="0" fontId="19" fillId="0" borderId="122" xfId="0" applyFont="1" applyFill="1" applyBorder="1" applyAlignment="1" applyProtection="1">
      <alignment horizontal="center" vertical="center" wrapText="1"/>
      <protection locked="0"/>
    </xf>
    <xf numFmtId="0" fontId="19" fillId="0" borderId="118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23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104" xfId="0" applyFont="1" applyFill="1" applyBorder="1" applyAlignment="1" applyProtection="1">
      <alignment horizontal="center" vertical="center" textRotation="90" wrapText="1"/>
      <protection locked="0"/>
    </xf>
    <xf numFmtId="0" fontId="19" fillId="0" borderId="15" xfId="0" applyFont="1" applyFill="1" applyBorder="1" applyAlignment="1" applyProtection="1">
      <alignment horizontal="center" vertical="center" textRotation="90" wrapText="1"/>
      <protection locked="0"/>
    </xf>
    <xf numFmtId="0" fontId="14" fillId="0" borderId="22" xfId="0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 applyFill="1" applyBorder="1" applyAlignment="1" applyProtection="1">
      <alignment horizontal="center" vertical="center" textRotation="90" wrapText="1"/>
      <protection locked="0"/>
    </xf>
    <xf numFmtId="0" fontId="14" fillId="0" borderId="44" xfId="0" applyFont="1" applyFill="1" applyBorder="1" applyAlignment="1" applyProtection="1">
      <alignment horizontal="center" vertical="center" textRotation="90" wrapText="1"/>
      <protection locked="0"/>
    </xf>
    <xf numFmtId="0" fontId="19" fillId="0" borderId="79" xfId="0" applyFont="1" applyFill="1" applyBorder="1" applyAlignment="1" applyProtection="1">
      <alignment horizontal="center" vertical="center" textRotation="90" wrapText="1"/>
      <protection locked="0"/>
    </xf>
    <xf numFmtId="0" fontId="19" fillId="0" borderId="27" xfId="0" applyFont="1" applyFill="1" applyBorder="1" applyAlignment="1" applyProtection="1">
      <alignment horizontal="center" vertical="center" textRotation="90" wrapText="1"/>
      <protection locked="0"/>
    </xf>
    <xf numFmtId="0" fontId="40" fillId="0" borderId="4" xfId="0" applyFont="1" applyFill="1" applyBorder="1" applyAlignment="1" applyProtection="1">
      <alignment horizontal="center" vertical="center" wrapText="1"/>
      <protection locked="0"/>
    </xf>
    <xf numFmtId="0" fontId="40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59" xfId="0" applyFont="1" applyFill="1" applyBorder="1" applyAlignment="1" applyProtection="1">
      <alignment horizontal="center" vertical="center" wrapText="1"/>
      <protection locked="0"/>
    </xf>
    <xf numFmtId="0" fontId="8" fillId="4" borderId="61" xfId="0" applyFont="1" applyFill="1" applyBorder="1" applyAlignment="1" applyProtection="1">
      <alignment horizontal="center" vertical="center" wrapText="1"/>
      <protection locked="0"/>
    </xf>
    <xf numFmtId="49" fontId="8" fillId="4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6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6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6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4" borderId="55" xfId="0" applyFont="1" applyFill="1" applyBorder="1" applyAlignment="1" applyProtection="1">
      <alignment horizontal="center" vertical="center" textRotation="90" wrapText="1"/>
      <protection locked="0"/>
    </xf>
    <xf numFmtId="0" fontId="4" fillId="4" borderId="23" xfId="0" applyFont="1" applyFill="1" applyBorder="1" applyAlignment="1" applyProtection="1">
      <alignment horizontal="center" vertical="center" textRotation="90" wrapText="1"/>
      <protection locked="0"/>
    </xf>
    <xf numFmtId="0" fontId="4" fillId="4" borderId="25" xfId="0" applyFont="1" applyFill="1" applyBorder="1" applyAlignment="1" applyProtection="1">
      <alignment horizontal="center" vertical="center" textRotation="90" wrapText="1"/>
      <protection locked="0"/>
    </xf>
    <xf numFmtId="0" fontId="8" fillId="4" borderId="62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 applyProtection="1">
      <alignment horizontal="center" vertical="center" textRotation="90" wrapText="1"/>
      <protection locked="0"/>
    </xf>
    <xf numFmtId="0" fontId="9" fillId="0" borderId="23" xfId="2" applyFont="1" applyFill="1" applyBorder="1" applyAlignment="1" applyProtection="1">
      <alignment horizontal="center" vertical="center" textRotation="90" wrapText="1"/>
      <protection locked="0"/>
    </xf>
    <xf numFmtId="0" fontId="9" fillId="0" borderId="2" xfId="2" applyFont="1" applyFill="1" applyBorder="1" applyAlignment="1" applyProtection="1">
      <alignment horizontal="center" vertical="center" textRotation="90" wrapText="1"/>
      <protection locked="0"/>
    </xf>
    <xf numFmtId="0" fontId="9" fillId="0" borderId="34" xfId="2" applyFont="1" applyFill="1" applyBorder="1" applyAlignment="1" applyProtection="1">
      <alignment horizontal="center" vertical="center" textRotation="90" wrapText="1"/>
      <protection locked="0"/>
    </xf>
    <xf numFmtId="0" fontId="9" fillId="0" borderId="25" xfId="2" applyFont="1" applyFill="1" applyBorder="1" applyAlignment="1" applyProtection="1">
      <alignment horizontal="center" vertical="center" textRotation="90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textRotation="90" wrapText="1"/>
      <protection locked="0"/>
    </xf>
    <xf numFmtId="0" fontId="9" fillId="0" borderId="59" xfId="0" applyFont="1" applyFill="1" applyBorder="1" applyAlignment="1" applyProtection="1">
      <alignment horizontal="center" vertical="center" textRotation="90" wrapText="1"/>
      <protection locked="0"/>
    </xf>
    <xf numFmtId="0" fontId="9" fillId="0" borderId="62" xfId="0" applyFont="1" applyFill="1" applyBorder="1" applyAlignment="1" applyProtection="1">
      <alignment horizontal="center" vertical="center" textRotation="90" wrapText="1"/>
      <protection locked="0"/>
    </xf>
    <xf numFmtId="49" fontId="9" fillId="0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6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Fill="1" applyBorder="1" applyAlignment="1" applyProtection="1">
      <alignment horizontal="center" vertical="center" wrapText="1"/>
      <protection locked="0"/>
    </xf>
    <xf numFmtId="0" fontId="8" fillId="0" borderId="67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  <protection locked="0"/>
    </xf>
    <xf numFmtId="0" fontId="38" fillId="4" borderId="67" xfId="0" applyFont="1" applyFill="1" applyBorder="1" applyAlignment="1" applyProtection="1">
      <alignment horizontal="center" vertical="center" wrapText="1"/>
      <protection locked="0"/>
    </xf>
    <xf numFmtId="49" fontId="14" fillId="4" borderId="67" xfId="0" applyNumberFormat="1" applyFont="1" applyFill="1" applyBorder="1" applyAlignment="1" applyProtection="1">
      <alignment horizontal="center" vertical="center" textRotation="90" wrapText="1"/>
      <protection locked="0"/>
    </xf>
    <xf numFmtId="49" fontId="14" fillId="4" borderId="6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3" xfId="0" applyFont="1" applyFill="1" applyBorder="1" applyAlignment="1" applyProtection="1">
      <alignment horizontal="center" vertical="center" textRotation="90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49" fontId="9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67" xfId="0" applyFont="1" applyFill="1" applyBorder="1" applyAlignment="1" applyProtection="1">
      <alignment horizontal="center" vertical="center" textRotation="90" wrapText="1"/>
      <protection locked="0"/>
    </xf>
    <xf numFmtId="0" fontId="8" fillId="0" borderId="62" xfId="0" applyFont="1" applyFill="1" applyBorder="1" applyAlignment="1" applyProtection="1">
      <alignment horizontal="center" vertical="center" textRotation="90" wrapText="1"/>
      <protection locked="0"/>
    </xf>
    <xf numFmtId="0" fontId="43" fillId="4" borderId="4" xfId="0" applyFont="1" applyFill="1" applyBorder="1" applyAlignment="1" applyProtection="1">
      <alignment horizontal="center" vertical="center" wrapText="1"/>
      <protection locked="0"/>
    </xf>
    <xf numFmtId="0" fontId="43" fillId="4" borderId="59" xfId="0" applyFont="1" applyFill="1" applyBorder="1" applyAlignment="1" applyProtection="1">
      <alignment horizontal="center" vertical="center" wrapText="1"/>
      <protection locked="0"/>
    </xf>
    <xf numFmtId="0" fontId="19" fillId="0" borderId="107" xfId="0" applyNumberFormat="1" applyFont="1" applyBorder="1" applyAlignment="1" applyProtection="1">
      <alignment horizontal="center" vertical="center" textRotation="90" wrapText="1"/>
    </xf>
    <xf numFmtId="0" fontId="19" fillId="0" borderId="109" xfId="0" applyNumberFormat="1" applyFont="1" applyBorder="1" applyAlignment="1" applyProtection="1">
      <alignment horizontal="center" vertical="center" textRotation="90" wrapText="1"/>
    </xf>
    <xf numFmtId="0" fontId="14" fillId="0" borderId="104" xfId="0" applyNumberFormat="1" applyFont="1" applyBorder="1" applyAlignment="1" applyProtection="1">
      <alignment horizontal="center" vertical="center" textRotation="90" wrapText="1"/>
    </xf>
    <xf numFmtId="0" fontId="14" fillId="0" borderId="25" xfId="0" applyNumberFormat="1" applyFont="1" applyBorder="1" applyAlignment="1" applyProtection="1">
      <alignment horizontal="center" vertical="center" textRotation="90" wrapText="1"/>
    </xf>
    <xf numFmtId="0" fontId="14" fillId="0" borderId="106" xfId="0" applyNumberFormat="1" applyFont="1" applyBorder="1" applyAlignment="1" applyProtection="1">
      <alignment horizontal="center" vertical="center" textRotation="90" wrapText="1"/>
    </xf>
    <xf numFmtId="0" fontId="14" fillId="0" borderId="40" xfId="0" applyNumberFormat="1" applyFont="1" applyBorder="1" applyAlignment="1" applyProtection="1">
      <alignment horizontal="center" vertical="center" textRotation="90" wrapText="1"/>
    </xf>
    <xf numFmtId="0" fontId="5" fillId="0" borderId="110" xfId="0" applyNumberFormat="1" applyFont="1" applyBorder="1" applyAlignment="1" applyProtection="1">
      <alignment horizontal="center" vertical="center" textRotation="90" wrapText="1"/>
    </xf>
    <xf numFmtId="0" fontId="5" fillId="0" borderId="111" xfId="0" applyNumberFormat="1" applyFont="1" applyBorder="1" applyAlignment="1" applyProtection="1">
      <alignment horizontal="center" vertical="center" textRotation="90" wrapText="1"/>
    </xf>
    <xf numFmtId="0" fontId="19" fillId="0" borderId="107" xfId="0" applyNumberFormat="1" applyFont="1" applyBorder="1" applyAlignment="1" applyProtection="1">
      <alignment horizontal="center" vertical="center" wrapText="1"/>
    </xf>
    <xf numFmtId="0" fontId="19" fillId="0" borderId="74" xfId="0" applyNumberFormat="1" applyFont="1" applyBorder="1" applyAlignment="1" applyProtection="1">
      <alignment horizontal="center" vertical="center" wrapText="1"/>
    </xf>
    <xf numFmtId="0" fontId="19" fillId="0" borderId="82" xfId="0" applyNumberFormat="1" applyFont="1" applyBorder="1" applyAlignment="1" applyProtection="1">
      <alignment horizontal="center" vertical="center" wrapText="1"/>
    </xf>
    <xf numFmtId="0" fontId="19" fillId="0" borderId="107" xfId="0" applyFont="1" applyBorder="1" applyAlignment="1" applyProtection="1">
      <alignment horizontal="center" vertical="center" wrapText="1"/>
    </xf>
    <xf numFmtId="0" fontId="19" fillId="0" borderId="74" xfId="0" applyFont="1" applyBorder="1" applyAlignment="1" applyProtection="1">
      <alignment horizontal="center" vertical="center" wrapText="1"/>
    </xf>
    <xf numFmtId="0" fontId="19" fillId="0" borderId="1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13" xfId="0" applyNumberFormat="1" applyFont="1" applyBorder="1" applyAlignment="1" applyProtection="1">
      <alignment horizontal="right" vertical="center" wrapText="1"/>
      <protection locked="0"/>
    </xf>
    <xf numFmtId="0" fontId="25" fillId="0" borderId="9" xfId="0" applyFont="1" applyBorder="1" applyAlignment="1" applyProtection="1">
      <alignment horizontal="center" vertical="center"/>
    </xf>
    <xf numFmtId="0" fontId="25" fillId="0" borderId="110" xfId="0" applyFont="1" applyBorder="1" applyAlignment="1" applyProtection="1">
      <alignment horizontal="center" vertical="center"/>
    </xf>
    <xf numFmtId="0" fontId="25" fillId="0" borderId="11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textRotation="90" wrapText="1"/>
    </xf>
    <xf numFmtId="0" fontId="5" fillId="0" borderId="23" xfId="0" applyFont="1" applyBorder="1" applyAlignment="1" applyProtection="1">
      <alignment horizontal="center" vertical="center" textRotation="90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14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19" fillId="0" borderId="115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35" xfId="0" applyNumberFormat="1" applyFont="1" applyBorder="1" applyAlignment="1" applyProtection="1">
      <alignment horizontal="center" vertical="center" wrapText="1"/>
    </xf>
    <xf numFmtId="0" fontId="19" fillId="0" borderId="36" xfId="0" applyNumberFormat="1" applyFont="1" applyBorder="1" applyAlignment="1" applyProtection="1">
      <alignment horizontal="center" vertical="center" wrapText="1"/>
    </xf>
    <xf numFmtId="0" fontId="19" fillId="0" borderId="37" xfId="0" applyNumberFormat="1" applyFont="1" applyBorder="1" applyAlignment="1" applyProtection="1">
      <alignment horizontal="center" vertical="center" wrapText="1"/>
    </xf>
    <xf numFmtId="0" fontId="19" fillId="0" borderId="104" xfId="0" applyFont="1" applyBorder="1" applyAlignment="1" applyProtection="1">
      <alignment horizontal="center" vertical="center" textRotation="90" wrapText="1"/>
    </xf>
    <xf numFmtId="0" fontId="19" fillId="0" borderId="23" xfId="0" applyFont="1" applyBorder="1" applyAlignment="1" applyProtection="1">
      <alignment horizontal="center" vertical="center" textRotation="90" wrapText="1"/>
    </xf>
    <xf numFmtId="0" fontId="19" fillId="0" borderId="75" xfId="0" applyFont="1" applyBorder="1" applyAlignment="1" applyProtection="1">
      <alignment horizontal="center" vertical="center" wrapText="1"/>
    </xf>
    <xf numFmtId="49" fontId="13" fillId="0" borderId="104" xfId="0" applyNumberFormat="1" applyFont="1" applyFill="1" applyBorder="1" applyAlignment="1" applyProtection="1">
      <alignment horizontal="center" vertical="center" textRotation="90" wrapText="1"/>
    </xf>
    <xf numFmtId="49" fontId="13" fillId="0" borderId="23" xfId="0" applyNumberFormat="1" applyFont="1" applyFill="1" applyBorder="1" applyAlignment="1" applyProtection="1">
      <alignment horizontal="center" vertical="center" textRotation="90" wrapText="1"/>
    </xf>
    <xf numFmtId="49" fontId="13" fillId="0" borderId="25" xfId="0" applyNumberFormat="1" applyFont="1" applyFill="1" applyBorder="1" applyAlignment="1" applyProtection="1">
      <alignment horizontal="center" vertical="center" textRotation="90" wrapText="1"/>
    </xf>
    <xf numFmtId="0" fontId="13" fillId="0" borderId="104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35" fillId="0" borderId="107" xfId="0" applyFont="1" applyBorder="1" applyAlignment="1" applyProtection="1">
      <alignment horizontal="center" vertical="center" textRotation="90" wrapText="1"/>
    </xf>
    <xf numFmtId="0" fontId="35" fillId="0" borderId="109" xfId="0" applyFont="1" applyBorder="1" applyAlignment="1" applyProtection="1">
      <alignment horizontal="center" vertical="center" textRotation="90" wrapText="1"/>
    </xf>
    <xf numFmtId="0" fontId="35" fillId="0" borderId="107" xfId="0" applyFont="1" applyBorder="1" applyAlignment="1" applyProtection="1">
      <alignment horizontal="center" vertical="center" wrapText="1"/>
    </xf>
    <xf numFmtId="0" fontId="35" fillId="0" borderId="108" xfId="0" applyFont="1" applyBorder="1" applyAlignment="1" applyProtection="1">
      <alignment horizontal="center" vertical="center" wrapText="1"/>
    </xf>
    <xf numFmtId="0" fontId="35" fillId="0" borderId="34" xfId="0" applyFont="1" applyBorder="1" applyAlignment="1" applyProtection="1">
      <alignment horizontal="center" vertical="center" textRotation="90" wrapText="1"/>
    </xf>
    <xf numFmtId="0" fontId="35" fillId="0" borderId="23" xfId="0" applyFont="1" applyBorder="1" applyAlignment="1" applyProtection="1">
      <alignment horizontal="center" vertical="center" textRotation="90" wrapText="1"/>
    </xf>
    <xf numFmtId="0" fontId="35" fillId="0" borderId="25" xfId="0" applyFont="1" applyBorder="1" applyAlignment="1" applyProtection="1">
      <alignment horizontal="center" vertical="center" textRotation="90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3" fillId="0" borderId="34" xfId="2" applyFont="1" applyFill="1" applyBorder="1" applyAlignment="1" applyProtection="1">
      <alignment horizontal="center" vertical="center" textRotation="90" wrapText="1"/>
    </xf>
    <xf numFmtId="0" fontId="13" fillId="0" borderId="23" xfId="2" applyFont="1" applyFill="1" applyBorder="1" applyAlignment="1" applyProtection="1">
      <alignment horizontal="center" vertical="center" textRotation="90" wrapText="1"/>
    </xf>
    <xf numFmtId="0" fontId="13" fillId="0" borderId="25" xfId="2" applyFont="1" applyFill="1" applyBorder="1" applyAlignment="1" applyProtection="1">
      <alignment horizontal="center" vertical="center" textRotation="90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13" fillId="0" borderId="25" xfId="0" applyFont="1" applyFill="1" applyBorder="1" applyAlignment="1" applyProtection="1">
      <alignment horizontal="center" vertical="center" textRotation="90" wrapText="1"/>
    </xf>
    <xf numFmtId="0" fontId="35" fillId="0" borderId="4" xfId="0" applyFont="1" applyBorder="1" applyAlignment="1" applyProtection="1">
      <alignment horizontal="center" vertical="center" textRotation="90" wrapText="1"/>
    </xf>
    <xf numFmtId="0" fontId="29" fillId="0" borderId="104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9" fillId="0" borderId="104" xfId="0" applyFont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9" fillId="0" borderId="104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9" fillId="0" borderId="104" xfId="0" applyFont="1" applyBorder="1" applyAlignment="1">
      <alignment horizontal="left" vertical="center" wrapText="1"/>
    </xf>
    <xf numFmtId="0" fontId="29" fillId="0" borderId="104" xfId="0" applyFont="1" applyBorder="1" applyAlignment="1">
      <alignment vertical="center" wrapText="1"/>
    </xf>
    <xf numFmtId="0" fontId="29" fillId="0" borderId="104" xfId="0" applyFont="1" applyBorder="1" applyAlignment="1">
      <alignment horizontal="center" vertical="center" wrapText="1"/>
    </xf>
    <xf numFmtId="0" fontId="29" fillId="0" borderId="23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14" fontId="29" fillId="0" borderId="104" xfId="0" applyNumberFormat="1" applyFont="1" applyBorder="1" applyAlignment="1" applyProtection="1">
      <alignment vertical="center" wrapText="1"/>
      <protection locked="0"/>
    </xf>
    <xf numFmtId="14" fontId="29" fillId="0" borderId="23" xfId="0" applyNumberFormat="1" applyFont="1" applyBorder="1" applyAlignment="1" applyProtection="1">
      <alignment vertical="center" wrapText="1"/>
      <protection locked="0"/>
    </xf>
    <xf numFmtId="14" fontId="29" fillId="0" borderId="15" xfId="0" applyNumberFormat="1" applyFont="1" applyBorder="1" applyAlignment="1" applyProtection="1">
      <alignment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 wrapText="1"/>
    </xf>
    <xf numFmtId="0" fontId="35" fillId="0" borderId="110" xfId="0" applyFont="1" applyBorder="1" applyAlignment="1" applyProtection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35" fillId="0" borderId="10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7" borderId="3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textRotation="90" wrapText="1"/>
    </xf>
    <xf numFmtId="0" fontId="5" fillId="0" borderId="40" xfId="0" applyFont="1" applyBorder="1" applyAlignment="1" applyProtection="1">
      <alignment horizontal="center" vertical="center" textRotation="90" wrapText="1"/>
    </xf>
    <xf numFmtId="0" fontId="5" fillId="0" borderId="115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46" fillId="0" borderId="26" xfId="0" applyFont="1" applyBorder="1" applyAlignment="1" applyProtection="1">
      <alignment horizontal="center" vertical="center"/>
    </xf>
    <xf numFmtId="0" fontId="46" fillId="0" borderId="41" xfId="0" applyFont="1" applyBorder="1" applyAlignment="1" applyProtection="1">
      <alignment horizontal="center" vertical="center"/>
    </xf>
    <xf numFmtId="0" fontId="46" fillId="0" borderId="33" xfId="0" applyFont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horizontal="center" vertical="center"/>
    </xf>
    <xf numFmtId="0" fontId="36" fillId="0" borderId="10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 vertical="center"/>
    </xf>
    <xf numFmtId="0" fontId="36" fillId="0" borderId="78" xfId="0" applyFont="1" applyFill="1" applyBorder="1" applyAlignment="1" applyProtection="1">
      <alignment horizontal="center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41" xfId="0" applyFont="1" applyBorder="1" applyAlignment="1" applyProtection="1">
      <alignment horizontal="center" vertical="center"/>
    </xf>
    <xf numFmtId="0" fontId="36" fillId="0" borderId="33" xfId="0" applyFont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</xf>
    <xf numFmtId="0" fontId="46" fillId="0" borderId="12" xfId="0" applyFont="1" applyBorder="1" applyAlignment="1" applyProtection="1">
      <alignment horizontal="center" vertical="center"/>
    </xf>
    <xf numFmtId="0" fontId="36" fillId="0" borderId="9" xfId="0" applyFont="1" applyBorder="1" applyAlignment="1" applyProtection="1">
      <alignment horizontal="center" vertical="center"/>
    </xf>
    <xf numFmtId="0" fontId="36" fillId="0" borderId="86" xfId="0" applyFont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center" vertical="center"/>
    </xf>
    <xf numFmtId="0" fontId="46" fillId="0" borderId="10" xfId="0" applyFont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78" xfId="0" applyFont="1" applyFill="1" applyBorder="1" applyAlignment="1" applyProtection="1">
      <alignment horizontal="center" vertical="center" wrapText="1"/>
    </xf>
    <xf numFmtId="0" fontId="36" fillId="0" borderId="109" xfId="0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</xf>
    <xf numFmtId="0" fontId="9" fillId="0" borderId="41" xfId="2" applyNumberFormat="1" applyFont="1" applyFill="1" applyBorder="1" applyAlignment="1" applyProtection="1">
      <alignment horizontal="center" vertical="center" wrapText="1"/>
    </xf>
    <xf numFmtId="0" fontId="9" fillId="0" borderId="34" xfId="2" applyNumberFormat="1" applyFont="1" applyFill="1" applyBorder="1" applyAlignment="1" applyProtection="1">
      <alignment horizontal="center" vertical="center" wrapText="1"/>
    </xf>
    <xf numFmtId="0" fontId="9" fillId="0" borderId="23" xfId="2" applyNumberFormat="1" applyFont="1" applyFill="1" applyBorder="1" applyAlignment="1" applyProtection="1">
      <alignment horizontal="center" vertical="center" wrapText="1"/>
    </xf>
    <xf numFmtId="0" fontId="9" fillId="0" borderId="34" xfId="2" applyNumberFormat="1" applyFont="1" applyFill="1" applyBorder="1" applyAlignment="1" applyProtection="1">
      <alignment horizontal="center" vertical="center" textRotation="90" wrapText="1"/>
    </xf>
    <xf numFmtId="0" fontId="9" fillId="0" borderId="23" xfId="2" applyNumberFormat="1" applyFont="1" applyFill="1" applyBorder="1" applyAlignment="1" applyProtection="1">
      <alignment horizontal="center" vertical="center" textRotation="90" wrapText="1"/>
    </xf>
    <xf numFmtId="0" fontId="9" fillId="0" borderId="42" xfId="2" applyNumberFormat="1" applyFont="1" applyBorder="1" applyAlignment="1" applyProtection="1">
      <alignment horizontal="center" vertical="center" textRotation="90" wrapText="1"/>
    </xf>
    <xf numFmtId="0" fontId="9" fillId="0" borderId="30" xfId="2" applyNumberFormat="1" applyFont="1" applyBorder="1" applyAlignment="1" applyProtection="1">
      <alignment horizontal="center" vertical="center" textRotation="90" wrapText="1"/>
    </xf>
    <xf numFmtId="0" fontId="9" fillId="16" borderId="9" xfId="2" applyNumberFormat="1" applyFont="1" applyFill="1" applyBorder="1" applyAlignment="1" applyProtection="1">
      <alignment horizontal="center" vertical="center" wrapText="1"/>
    </xf>
    <xf numFmtId="0" fontId="9" fillId="16" borderId="54" xfId="2" applyNumberFormat="1" applyFont="1" applyFill="1" applyBorder="1" applyAlignment="1" applyProtection="1">
      <alignment horizontal="center" vertical="center" wrapText="1"/>
    </xf>
    <xf numFmtId="0" fontId="9" fillId="16" borderId="52" xfId="2" applyNumberFormat="1" applyFont="1" applyFill="1" applyBorder="1" applyAlignment="1" applyProtection="1">
      <alignment horizontal="center" vertical="center" wrapText="1"/>
    </xf>
    <xf numFmtId="0" fontId="9" fillId="16" borderId="52" xfId="0" applyNumberFormat="1" applyFont="1" applyFill="1" applyBorder="1" applyAlignment="1" applyProtection="1">
      <alignment horizontal="center" vertical="center" wrapText="1"/>
    </xf>
    <xf numFmtId="0" fontId="35" fillId="16" borderId="4" xfId="0" applyFont="1" applyFill="1" applyBorder="1" applyAlignment="1" applyProtection="1">
      <alignment horizontal="center" vertical="center"/>
    </xf>
    <xf numFmtId="0" fontId="35" fillId="16" borderId="3" xfId="0" applyFont="1" applyFill="1" applyBorder="1" applyAlignment="1" applyProtection="1">
      <alignment horizontal="center" vertical="center"/>
    </xf>
    <xf numFmtId="0" fontId="35" fillId="16" borderId="53" xfId="0" applyFont="1" applyFill="1" applyBorder="1" applyAlignment="1" applyProtection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0" fontId="57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45" fillId="0" borderId="15" xfId="0" applyFont="1" applyFill="1" applyBorder="1" applyAlignment="1" applyProtection="1">
      <alignment horizontal="center" vertical="center" wrapText="1"/>
    </xf>
    <xf numFmtId="0" fontId="45" fillId="0" borderId="107" xfId="0" applyFont="1" applyBorder="1" applyAlignment="1" applyProtection="1">
      <alignment horizontal="center" vertical="center" textRotation="90" wrapText="1"/>
    </xf>
    <xf numFmtId="0" fontId="45" fillId="0" borderId="109" xfId="0" applyFont="1" applyBorder="1" applyAlignment="1" applyProtection="1">
      <alignment horizontal="center" vertical="center" textRotation="90" wrapText="1"/>
    </xf>
    <xf numFmtId="0" fontId="14" fillId="0" borderId="107" xfId="0" applyFont="1" applyFill="1" applyBorder="1" applyAlignment="1" applyProtection="1">
      <alignment horizontal="center" vertical="center" textRotation="90" wrapText="1"/>
    </xf>
    <xf numFmtId="0" fontId="14" fillId="0" borderId="109" xfId="0" applyFont="1" applyFill="1" applyBorder="1" applyAlignment="1" applyProtection="1">
      <alignment horizontal="center" vertical="center" textRotation="90" wrapText="1"/>
    </xf>
    <xf numFmtId="0" fontId="14" fillId="0" borderId="108" xfId="0" applyFont="1" applyFill="1" applyBorder="1" applyAlignment="1" applyProtection="1">
      <alignment horizontal="center" vertical="center" textRotation="90" wrapText="1"/>
    </xf>
    <xf numFmtId="0" fontId="14" fillId="0" borderId="113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25" xfId="0" applyFont="1" applyFill="1" applyBorder="1" applyAlignment="1" applyProtection="1">
      <alignment horizontal="center" vertical="center" textRotation="90" wrapText="1"/>
    </xf>
    <xf numFmtId="0" fontId="14" fillId="0" borderId="81" xfId="0" applyFont="1" applyFill="1" applyBorder="1" applyAlignment="1" applyProtection="1">
      <alignment horizontal="center" vertical="center" textRotation="90" wrapText="1"/>
    </xf>
    <xf numFmtId="0" fontId="14" fillId="0" borderId="118" xfId="0" applyFont="1" applyFill="1" applyBorder="1" applyAlignment="1" applyProtection="1">
      <alignment horizontal="center" vertical="center" textRotation="90" wrapText="1"/>
    </xf>
    <xf numFmtId="0" fontId="14" fillId="0" borderId="46" xfId="0" applyFont="1" applyFill="1" applyBorder="1" applyAlignment="1" applyProtection="1">
      <alignment horizontal="center" vertical="center" textRotation="90" wrapText="1"/>
    </xf>
    <xf numFmtId="0" fontId="49" fillId="0" borderId="22" xfId="0" applyFont="1" applyBorder="1" applyAlignment="1" applyProtection="1">
      <alignment horizontal="center" vertical="center" textRotation="90" wrapText="1"/>
    </xf>
    <xf numFmtId="0" fontId="49" fillId="0" borderId="0" xfId="0" applyFont="1" applyBorder="1" applyAlignment="1" applyProtection="1">
      <alignment horizontal="center" vertical="center" textRotation="90" wrapText="1"/>
    </xf>
    <xf numFmtId="0" fontId="49" fillId="0" borderId="13" xfId="0" applyFont="1" applyBorder="1" applyAlignment="1" applyProtection="1">
      <alignment horizontal="center" vertical="center" textRotation="90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center" wrapText="1"/>
    </xf>
    <xf numFmtId="0" fontId="45" fillId="0" borderId="108" xfId="0" applyFont="1" applyBorder="1" applyAlignment="1" applyProtection="1">
      <alignment horizontal="center" vertical="center" textRotation="90" wrapText="1"/>
    </xf>
    <xf numFmtId="0" fontId="45" fillId="0" borderId="113" xfId="0" applyFont="1" applyBorder="1" applyAlignment="1" applyProtection="1">
      <alignment horizontal="center" vertical="center" textRotation="90" wrapText="1"/>
    </xf>
    <xf numFmtId="0" fontId="49" fillId="0" borderId="41" xfId="0" applyFont="1" applyBorder="1" applyAlignment="1" applyProtection="1">
      <alignment horizontal="center" vertical="center" wrapText="1"/>
    </xf>
    <xf numFmtId="0" fontId="49" fillId="0" borderId="33" xfId="0" applyFont="1" applyBorder="1" applyAlignment="1" applyProtection="1">
      <alignment horizontal="center" vertical="center" wrapText="1"/>
    </xf>
    <xf numFmtId="0" fontId="45" fillId="0" borderId="104" xfId="0" applyFont="1" applyBorder="1" applyAlignment="1" applyProtection="1">
      <alignment horizontal="center" vertical="center" textRotation="90" wrapText="1"/>
    </xf>
    <xf numFmtId="0" fontId="45" fillId="0" borderId="25" xfId="0" applyFont="1" applyBorder="1" applyAlignment="1" applyProtection="1">
      <alignment horizontal="center" vertical="center" textRotation="90" wrapText="1"/>
    </xf>
    <xf numFmtId="0" fontId="45" fillId="0" borderId="22" xfId="0" applyFont="1" applyBorder="1" applyAlignment="1" applyProtection="1">
      <alignment horizontal="center" vertical="center" textRotation="90" wrapText="1"/>
    </xf>
    <xf numFmtId="0" fontId="45" fillId="0" borderId="0" xfId="0" applyFont="1" applyBorder="1" applyAlignment="1" applyProtection="1">
      <alignment horizontal="center" vertical="center" textRotation="90" wrapText="1"/>
    </xf>
    <xf numFmtId="0" fontId="45" fillId="0" borderId="13" xfId="0" applyFont="1" applyBorder="1" applyAlignment="1" applyProtection="1">
      <alignment horizontal="center" vertical="center" textRotation="90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45" fillId="0" borderId="16" xfId="0" applyFont="1" applyFill="1" applyBorder="1" applyAlignment="1" applyProtection="1">
      <alignment horizontal="center" vertical="center" wrapText="1"/>
    </xf>
    <xf numFmtId="0" fontId="14" fillId="0" borderId="110" xfId="0" applyFont="1" applyFill="1" applyBorder="1" applyAlignment="1" applyProtection="1">
      <alignment horizontal="center" vertical="center" wrapText="1"/>
    </xf>
    <xf numFmtId="0" fontId="14" fillId="0" borderId="107" xfId="0" applyFont="1" applyFill="1" applyBorder="1" applyAlignment="1" applyProtection="1">
      <alignment horizontal="center" vertical="center" wrapText="1"/>
    </xf>
    <xf numFmtId="0" fontId="14" fillId="0" borderId="108" xfId="0" applyFont="1" applyFill="1" applyBorder="1" applyAlignment="1" applyProtection="1">
      <alignment horizontal="center" vertical="center" wrapText="1"/>
    </xf>
    <xf numFmtId="0" fontId="14" fillId="0" borderId="105" xfId="0" applyFont="1" applyFill="1" applyBorder="1" applyAlignment="1" applyProtection="1">
      <alignment horizontal="center" vertical="center" textRotation="90" wrapText="1"/>
    </xf>
    <xf numFmtId="0" fontId="14" fillId="0" borderId="29" xfId="0" applyFont="1" applyFill="1" applyBorder="1" applyAlignment="1" applyProtection="1">
      <alignment horizontal="center" vertical="center" textRotation="90" wrapText="1"/>
    </xf>
    <xf numFmtId="0" fontId="14" fillId="0" borderId="104" xfId="0" applyFont="1" applyFill="1" applyBorder="1" applyAlignment="1" applyProtection="1">
      <alignment horizontal="center" vertical="center" textRotation="90" wrapText="1"/>
    </xf>
    <xf numFmtId="0" fontId="14" fillId="0" borderId="106" xfId="0" applyFont="1" applyFill="1" applyBorder="1" applyAlignment="1" applyProtection="1">
      <alignment horizontal="center" vertical="center" textRotation="90" wrapText="1"/>
    </xf>
    <xf numFmtId="0" fontId="14" fillId="0" borderId="40" xfId="0" applyFont="1" applyFill="1" applyBorder="1" applyAlignment="1" applyProtection="1">
      <alignment horizontal="center" vertical="center" textRotation="90" wrapText="1"/>
    </xf>
    <xf numFmtId="0" fontId="14" fillId="0" borderId="110" xfId="0" applyFont="1" applyFill="1" applyBorder="1" applyAlignment="1" applyProtection="1">
      <alignment horizontal="center" vertical="center" textRotation="90" wrapText="1"/>
    </xf>
    <xf numFmtId="0" fontId="14" fillId="0" borderId="111" xfId="0" applyFont="1" applyFill="1" applyBorder="1" applyAlignment="1" applyProtection="1">
      <alignment horizontal="center" vertical="center" textRotation="90" wrapText="1"/>
    </xf>
    <xf numFmtId="0" fontId="55" fillId="0" borderId="107" xfId="0" applyFont="1" applyFill="1" applyBorder="1" applyAlignment="1" applyProtection="1">
      <alignment horizontal="center" vertical="center" textRotation="90" wrapText="1"/>
    </xf>
    <xf numFmtId="0" fontId="55" fillId="0" borderId="109" xfId="0" applyFont="1" applyFill="1" applyBorder="1" applyAlignment="1" applyProtection="1">
      <alignment horizontal="center" vertical="center" textRotation="90" wrapText="1"/>
    </xf>
    <xf numFmtId="0" fontId="45" fillId="0" borderId="107" xfId="0" applyFont="1" applyFill="1" applyBorder="1" applyAlignment="1" applyProtection="1">
      <alignment horizontal="center" vertical="center" wrapText="1"/>
    </xf>
    <xf numFmtId="0" fontId="14" fillId="0" borderId="10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11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textRotation="90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45" fillId="0" borderId="114" xfId="0" applyFont="1" applyBorder="1" applyAlignment="1" applyProtection="1">
      <alignment horizontal="center" vertical="center" wrapText="1"/>
    </xf>
    <xf numFmtId="0" fontId="45" fillId="0" borderId="50" xfId="0" applyFont="1" applyBorder="1" applyAlignment="1" applyProtection="1">
      <alignment horizontal="center" vertical="center" wrapText="1"/>
    </xf>
    <xf numFmtId="0" fontId="45" fillId="0" borderId="49" xfId="0" applyFont="1" applyBorder="1" applyAlignment="1" applyProtection="1">
      <alignment horizontal="center" vertical="center" wrapText="1"/>
    </xf>
    <xf numFmtId="0" fontId="45" fillId="0" borderId="110" xfId="0" applyFont="1" applyFill="1" applyBorder="1" applyAlignment="1" applyProtection="1">
      <alignment horizontal="center" vertical="center" textRotation="90" wrapText="1"/>
    </xf>
    <xf numFmtId="0" fontId="45" fillId="0" borderId="111" xfId="0" applyFont="1" applyFill="1" applyBorder="1" applyAlignment="1" applyProtection="1">
      <alignment horizontal="center" vertical="center" textRotation="90" wrapText="1"/>
    </xf>
    <xf numFmtId="0" fontId="45" fillId="0" borderId="107" xfId="0" applyFont="1" applyFill="1" applyBorder="1" applyAlignment="1" applyProtection="1">
      <alignment horizontal="center" vertical="center" textRotation="90" wrapText="1"/>
    </xf>
    <xf numFmtId="0" fontId="45" fillId="0" borderId="109" xfId="0" applyFont="1" applyFill="1" applyBorder="1" applyAlignment="1" applyProtection="1">
      <alignment horizontal="center" vertical="center" textRotation="90" wrapText="1"/>
    </xf>
    <xf numFmtId="0" fontId="24" fillId="0" borderId="10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17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62" fillId="0" borderId="120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82" xfId="0" applyFont="1" applyBorder="1" applyAlignment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110" xfId="0" applyNumberFormat="1" applyFont="1" applyBorder="1" applyAlignment="1" applyProtection="1">
      <alignment horizontal="center" vertical="center" wrapText="1"/>
      <protection locked="0"/>
    </xf>
    <xf numFmtId="0" fontId="10" fillId="0" borderId="111" xfId="0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4" fillId="0" borderId="38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21" fillId="0" borderId="107" xfId="2" applyNumberFormat="1" applyFont="1" applyBorder="1" applyAlignment="1" applyProtection="1">
      <alignment horizontal="center" vertical="center" wrapText="1"/>
    </xf>
    <xf numFmtId="0" fontId="21" fillId="0" borderId="109" xfId="2" applyNumberFormat="1" applyFont="1" applyBorder="1" applyAlignment="1" applyProtection="1">
      <alignment horizontal="center" vertical="center" wrapText="1"/>
    </xf>
    <xf numFmtId="0" fontId="52" fillId="4" borderId="46" xfId="0" applyFont="1" applyFill="1" applyBorder="1" applyAlignment="1" applyProtection="1">
      <alignment horizontal="center" vertical="center" wrapText="1"/>
    </xf>
    <xf numFmtId="0" fontId="52" fillId="4" borderId="13" xfId="0" applyFont="1" applyFill="1" applyBorder="1" applyAlignment="1" applyProtection="1">
      <alignment horizontal="center" vertical="center" wrapText="1"/>
    </xf>
    <xf numFmtId="0" fontId="52" fillId="4" borderId="29" xfId="0" applyFont="1" applyFill="1" applyBorder="1" applyAlignment="1" applyProtection="1">
      <alignment horizontal="center" vertical="center" wrapText="1"/>
    </xf>
    <xf numFmtId="0" fontId="52" fillId="4" borderId="115" xfId="0" applyFont="1" applyFill="1" applyBorder="1" applyAlignment="1" applyProtection="1">
      <alignment horizontal="center" vertical="center" wrapText="1"/>
    </xf>
    <xf numFmtId="0" fontId="52" fillId="4" borderId="47" xfId="0" applyFont="1" applyFill="1" applyBorder="1" applyAlignment="1" applyProtection="1">
      <alignment horizontal="center" vertical="center" wrapText="1"/>
    </xf>
    <xf numFmtId="0" fontId="52" fillId="4" borderId="116" xfId="0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center" wrapText="1"/>
    </xf>
    <xf numFmtId="0" fontId="21" fillId="0" borderId="9" xfId="2" applyNumberFormat="1" applyFont="1" applyFill="1" applyBorder="1" applyAlignment="1" applyProtection="1">
      <alignment horizontal="center" vertical="center" wrapText="1"/>
    </xf>
    <xf numFmtId="0" fontId="21" fillId="0" borderId="110" xfId="2" applyNumberFormat="1" applyFont="1" applyFill="1" applyBorder="1" applyAlignment="1" applyProtection="1">
      <alignment horizontal="center" vertical="center" wrapText="1"/>
    </xf>
    <xf numFmtId="0" fontId="21" fillId="0" borderId="111" xfId="2" applyNumberFormat="1" applyFont="1" applyFill="1" applyBorder="1" applyAlignment="1" applyProtection="1">
      <alignment horizontal="center" vertical="center" wrapText="1"/>
    </xf>
    <xf numFmtId="0" fontId="21" fillId="0" borderId="4" xfId="2" applyNumberFormat="1" applyFont="1" applyFill="1" applyBorder="1" applyAlignment="1" applyProtection="1">
      <alignment horizontal="center" vertical="center" wrapText="1"/>
    </xf>
    <xf numFmtId="0" fontId="21" fillId="0" borderId="107" xfId="2" applyNumberFormat="1" applyFont="1" applyFill="1" applyBorder="1" applyAlignment="1" applyProtection="1">
      <alignment horizontal="center" vertical="center" wrapText="1"/>
    </xf>
    <xf numFmtId="0" fontId="21" fillId="0" borderId="109" xfId="2" applyNumberFormat="1" applyFont="1" applyFill="1" applyBorder="1" applyAlignment="1" applyProtection="1">
      <alignment horizontal="center" vertical="center" wrapText="1"/>
    </xf>
    <xf numFmtId="0" fontId="21" fillId="0" borderId="4" xfId="2" applyNumberFormat="1" applyFont="1" applyFill="1" applyBorder="1" applyAlignment="1" applyProtection="1">
      <alignment horizontal="center" vertical="center" textRotation="90" wrapText="1"/>
    </xf>
    <xf numFmtId="0" fontId="21" fillId="0" borderId="107" xfId="2" applyNumberFormat="1" applyFont="1" applyFill="1" applyBorder="1" applyAlignment="1" applyProtection="1">
      <alignment horizontal="center" vertical="center" textRotation="90" wrapText="1"/>
    </xf>
    <xf numFmtId="0" fontId="21" fillId="0" borderId="109" xfId="2" applyNumberFormat="1" applyFont="1" applyFill="1" applyBorder="1" applyAlignment="1" applyProtection="1">
      <alignment horizontal="center" vertical="center" textRotation="90" wrapText="1"/>
    </xf>
    <xf numFmtId="0" fontId="21" fillId="0" borderId="9" xfId="2" applyNumberFormat="1" applyFont="1" applyBorder="1" applyAlignment="1" applyProtection="1">
      <alignment horizontal="center" vertical="center" wrapText="1"/>
    </xf>
    <xf numFmtId="0" fontId="21" fillId="0" borderId="4" xfId="2" applyNumberFormat="1" applyFont="1" applyBorder="1" applyAlignment="1" applyProtection="1">
      <alignment horizontal="center" vertical="center" wrapText="1"/>
    </xf>
    <xf numFmtId="0" fontId="21" fillId="0" borderId="3" xfId="2" applyNumberFormat="1" applyFont="1" applyBorder="1" applyAlignment="1" applyProtection="1">
      <alignment horizontal="center" vertical="center" wrapText="1"/>
    </xf>
    <xf numFmtId="0" fontId="21" fillId="0" borderId="110" xfId="2" applyNumberFormat="1" applyFont="1" applyBorder="1" applyAlignment="1" applyProtection="1">
      <alignment horizontal="center" vertical="center" wrapText="1"/>
    </xf>
    <xf numFmtId="0" fontId="21" fillId="0" borderId="111" xfId="2" applyNumberFormat="1" applyFont="1" applyBorder="1" applyAlignment="1" applyProtection="1">
      <alignment horizontal="center" vertical="center" wrapText="1"/>
    </xf>
    <xf numFmtId="0" fontId="21" fillId="0" borderId="108" xfId="2" applyNumberFormat="1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53" fillId="0" borderId="0" xfId="2" applyFont="1" applyAlignment="1">
      <alignment horizontal="center" vertical="center" wrapText="1"/>
    </xf>
    <xf numFmtId="0" fontId="21" fillId="0" borderId="26" xfId="2" applyNumberFormat="1" applyFont="1" applyFill="1" applyBorder="1" applyAlignment="1">
      <alignment horizontal="center" vertical="center" wrapText="1"/>
    </xf>
    <xf numFmtId="0" fontId="21" fillId="0" borderId="41" xfId="2" applyNumberFormat="1" applyFont="1" applyFill="1" applyBorder="1" applyAlignment="1">
      <alignment horizontal="center" vertical="center" wrapText="1"/>
    </xf>
    <xf numFmtId="0" fontId="21" fillId="0" borderId="33" xfId="2" applyNumberFormat="1" applyFont="1" applyFill="1" applyBorder="1" applyAlignment="1">
      <alignment horizontal="center" vertical="center" wrapText="1"/>
    </xf>
    <xf numFmtId="0" fontId="21" fillId="0" borderId="34" xfId="2" applyNumberFormat="1" applyFont="1" applyFill="1" applyBorder="1" applyAlignment="1">
      <alignment horizontal="center" vertical="center" wrapText="1"/>
    </xf>
    <xf numFmtId="0" fontId="21" fillId="0" borderId="23" xfId="2" applyNumberFormat="1" applyFont="1" applyFill="1" applyBorder="1" applyAlignment="1">
      <alignment horizontal="center" vertical="center" wrapText="1"/>
    </xf>
    <xf numFmtId="0" fontId="21" fillId="0" borderId="25" xfId="2" applyNumberFormat="1" applyFont="1" applyFill="1" applyBorder="1" applyAlignment="1">
      <alignment horizontal="center" vertical="center" wrapText="1"/>
    </xf>
    <xf numFmtId="0" fontId="21" fillId="0" borderId="34" xfId="2" applyNumberFormat="1" applyFont="1" applyFill="1" applyBorder="1" applyAlignment="1">
      <alignment horizontal="center" vertical="center" textRotation="90" wrapText="1"/>
    </xf>
    <xf numFmtId="0" fontId="21" fillId="0" borderId="23" xfId="2" applyNumberFormat="1" applyFont="1" applyFill="1" applyBorder="1" applyAlignment="1">
      <alignment horizontal="center" vertical="center" textRotation="90" wrapText="1"/>
    </xf>
    <xf numFmtId="0" fontId="21" fillId="0" borderId="25" xfId="2" applyNumberFormat="1" applyFont="1" applyFill="1" applyBorder="1" applyAlignment="1">
      <alignment horizontal="center" vertical="center" textRotation="90" wrapText="1"/>
    </xf>
    <xf numFmtId="0" fontId="21" fillId="0" borderId="39" xfId="2" applyNumberFormat="1" applyFont="1" applyBorder="1" applyAlignment="1">
      <alignment horizontal="center" vertical="center" textRotation="90" wrapText="1"/>
    </xf>
    <xf numFmtId="0" fontId="21" fillId="0" borderId="24" xfId="2" applyNumberFormat="1" applyFont="1" applyBorder="1" applyAlignment="1">
      <alignment horizontal="center" vertical="center" textRotation="90" wrapText="1"/>
    </xf>
    <xf numFmtId="0" fontId="21" fillId="0" borderId="40" xfId="2" applyNumberFormat="1" applyFont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center" textRotation="90" wrapText="1"/>
    </xf>
    <xf numFmtId="0" fontId="24" fillId="0" borderId="14" xfId="0" applyFont="1" applyBorder="1" applyAlignment="1">
      <alignment horizontal="center" textRotation="90"/>
    </xf>
    <xf numFmtId="0" fontId="24" fillId="0" borderId="1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9" fillId="11" borderId="115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9" fillId="0" borderId="115" xfId="0" applyFont="1" applyFill="1" applyBorder="1" applyAlignment="1" applyProtection="1">
      <alignment horizontal="center" vertical="center" wrapText="1"/>
    </xf>
    <xf numFmtId="0" fontId="0" fillId="0" borderId="74" xfId="0" applyBorder="1"/>
    <xf numFmtId="0" fontId="0" fillId="0" borderId="14" xfId="0" applyBorder="1"/>
    <xf numFmtId="0" fontId="5" fillId="0" borderId="112" xfId="0" applyFont="1" applyBorder="1" applyAlignment="1" applyProtection="1">
      <alignment horizontal="center" vertical="center" wrapText="1"/>
      <protection locked="0"/>
    </xf>
    <xf numFmtId="0" fontId="5" fillId="0" borderId="11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1" fontId="36" fillId="0" borderId="107" xfId="0" applyNumberFormat="1" applyFont="1" applyFill="1" applyBorder="1" applyAlignment="1" applyProtection="1">
      <alignment horizontal="center" vertical="center"/>
    </xf>
    <xf numFmtId="0" fontId="25" fillId="0" borderId="107" xfId="0" applyFont="1" applyBorder="1"/>
    <xf numFmtId="0" fontId="25" fillId="0" borderId="108" xfId="0" applyFont="1" applyBorder="1"/>
    <xf numFmtId="0" fontId="25" fillId="0" borderId="109" xfId="0" applyFont="1" applyBorder="1"/>
    <xf numFmtId="0" fontId="36" fillId="0" borderId="107" xfId="0" applyFont="1" applyBorder="1"/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 3 2" xfId="4"/>
  </cellStyles>
  <dxfs count="15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1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pane ySplit="1" topLeftCell="A23" activePane="bottomLeft" state="frozen"/>
      <selection pane="bottomLeft" activeCell="C44" sqref="C44"/>
    </sheetView>
  </sheetViews>
  <sheetFormatPr defaultRowHeight="15" x14ac:dyDescent="0.25"/>
  <cols>
    <col min="1" max="1" width="3.7109375" style="2" customWidth="1"/>
    <col min="2" max="2" width="103.42578125" style="2" customWidth="1"/>
    <col min="3" max="3" width="12.42578125" style="2" customWidth="1"/>
  </cols>
  <sheetData>
    <row r="1" spans="1:3" ht="39.75" customHeight="1" x14ac:dyDescent="0.25">
      <c r="A1" s="1003" t="s">
        <v>392</v>
      </c>
      <c r="B1" s="1003"/>
      <c r="C1" s="1003"/>
    </row>
    <row r="2" spans="1:3" x14ac:dyDescent="0.25">
      <c r="A2" s="1004" t="s">
        <v>705</v>
      </c>
      <c r="B2" s="1004"/>
      <c r="C2" s="1004"/>
    </row>
    <row r="3" spans="1:3" ht="32.25" customHeight="1" x14ac:dyDescent="0.25">
      <c r="A3" s="9" t="s">
        <v>47</v>
      </c>
      <c r="B3" s="7" t="s">
        <v>53</v>
      </c>
      <c r="C3" s="8" t="s">
        <v>16</v>
      </c>
    </row>
    <row r="4" spans="1:3" x14ac:dyDescent="0.25">
      <c r="A4" s="66">
        <v>1</v>
      </c>
      <c r="B4" s="17" t="s">
        <v>442</v>
      </c>
      <c r="C4" s="18" t="s">
        <v>437</v>
      </c>
    </row>
    <row r="5" spans="1:3" x14ac:dyDescent="0.25">
      <c r="A5" s="66">
        <v>2</v>
      </c>
      <c r="B5" s="17" t="s">
        <v>443</v>
      </c>
      <c r="C5" s="18" t="s">
        <v>444</v>
      </c>
    </row>
    <row r="6" spans="1:3" x14ac:dyDescent="0.25">
      <c r="A6" s="66">
        <v>3</v>
      </c>
      <c r="B6" s="17" t="s">
        <v>48</v>
      </c>
      <c r="C6" s="18" t="s">
        <v>49</v>
      </c>
    </row>
    <row r="7" spans="1:3" x14ac:dyDescent="0.25">
      <c r="A7" s="66">
        <v>4</v>
      </c>
      <c r="B7" s="17" t="s">
        <v>399</v>
      </c>
      <c r="C7" s="67" t="s">
        <v>44</v>
      </c>
    </row>
    <row r="8" spans="1:3" ht="16.5" customHeight="1" x14ac:dyDescent="0.25">
      <c r="A8" s="66">
        <v>5</v>
      </c>
      <c r="B8" s="68" t="s">
        <v>445</v>
      </c>
      <c r="C8" s="18" t="s">
        <v>439</v>
      </c>
    </row>
    <row r="9" spans="1:3" x14ac:dyDescent="0.25">
      <c r="A9" s="66">
        <v>6</v>
      </c>
      <c r="B9" s="17" t="s">
        <v>369</v>
      </c>
      <c r="C9" s="67" t="s">
        <v>370</v>
      </c>
    </row>
    <row r="10" spans="1:3" x14ac:dyDescent="0.25">
      <c r="A10" s="66">
        <v>7</v>
      </c>
      <c r="B10" s="17" t="s">
        <v>102</v>
      </c>
      <c r="C10" s="67" t="s">
        <v>114</v>
      </c>
    </row>
    <row r="11" spans="1:3" x14ac:dyDescent="0.25">
      <c r="A11" s="66">
        <v>8</v>
      </c>
      <c r="B11" s="17" t="s">
        <v>29</v>
      </c>
      <c r="C11" s="18" t="s">
        <v>39</v>
      </c>
    </row>
    <row r="12" spans="1:3" ht="15.75" customHeight="1" x14ac:dyDescent="0.25">
      <c r="A12" s="66">
        <v>9</v>
      </c>
      <c r="B12" s="17" t="s">
        <v>371</v>
      </c>
      <c r="C12" s="18" t="s">
        <v>121</v>
      </c>
    </row>
    <row r="13" spans="1:3" x14ac:dyDescent="0.25">
      <c r="A13" s="66">
        <v>10</v>
      </c>
      <c r="B13" s="17" t="s">
        <v>118</v>
      </c>
      <c r="C13" s="67" t="s">
        <v>122</v>
      </c>
    </row>
    <row r="14" spans="1:3" x14ac:dyDescent="0.25">
      <c r="A14" s="66">
        <v>11</v>
      </c>
      <c r="B14" s="17" t="s">
        <v>123</v>
      </c>
      <c r="C14" s="67" t="s">
        <v>120</v>
      </c>
    </row>
    <row r="15" spans="1:3" x14ac:dyDescent="0.25">
      <c r="A15" s="69" t="s">
        <v>621</v>
      </c>
      <c r="B15" s="17" t="s">
        <v>184</v>
      </c>
      <c r="C15" s="67" t="s">
        <v>242</v>
      </c>
    </row>
    <row r="16" spans="1:3" x14ac:dyDescent="0.25">
      <c r="A16" s="70">
        <v>12</v>
      </c>
      <c r="B16" s="17" t="s">
        <v>50</v>
      </c>
      <c r="C16" s="18" t="s">
        <v>51</v>
      </c>
    </row>
    <row r="17" spans="1:3" x14ac:dyDescent="0.25">
      <c r="A17" s="70">
        <v>13</v>
      </c>
      <c r="B17" s="17" t="s">
        <v>25</v>
      </c>
      <c r="C17" s="67" t="s">
        <v>40</v>
      </c>
    </row>
    <row r="18" spans="1:3" x14ac:dyDescent="0.25">
      <c r="A18" s="70">
        <v>14</v>
      </c>
      <c r="B18" s="17" t="s">
        <v>119</v>
      </c>
      <c r="C18" s="67" t="s">
        <v>124</v>
      </c>
    </row>
    <row r="19" spans="1:3" x14ac:dyDescent="0.25">
      <c r="A19" s="70">
        <v>15</v>
      </c>
      <c r="B19" s="17" t="s">
        <v>372</v>
      </c>
      <c r="C19" s="67" t="s">
        <v>373</v>
      </c>
    </row>
    <row r="20" spans="1:3" x14ac:dyDescent="0.25">
      <c r="A20" s="70">
        <v>16</v>
      </c>
      <c r="B20" s="17" t="s">
        <v>26</v>
      </c>
      <c r="C20" s="67" t="s">
        <v>41</v>
      </c>
    </row>
    <row r="21" spans="1:3" x14ac:dyDescent="0.25">
      <c r="A21" s="70">
        <v>17</v>
      </c>
      <c r="B21" s="17" t="s">
        <v>393</v>
      </c>
      <c r="C21" s="18" t="s">
        <v>35</v>
      </c>
    </row>
    <row r="22" spans="1:3" x14ac:dyDescent="0.25">
      <c r="A22" s="70">
        <v>18</v>
      </c>
      <c r="B22" s="17" t="s">
        <v>27</v>
      </c>
      <c r="C22" s="67" t="s">
        <v>42</v>
      </c>
    </row>
    <row r="23" spans="1:3" x14ac:dyDescent="0.25">
      <c r="A23" s="70">
        <v>19</v>
      </c>
      <c r="B23" s="17" t="s">
        <v>31</v>
      </c>
      <c r="C23" s="18" t="s">
        <v>38</v>
      </c>
    </row>
    <row r="24" spans="1:3" x14ac:dyDescent="0.25">
      <c r="A24" s="70">
        <v>20</v>
      </c>
      <c r="B24" s="17" t="s">
        <v>604</v>
      </c>
      <c r="C24" s="18" t="s">
        <v>605</v>
      </c>
    </row>
    <row r="25" spans="1:3" x14ac:dyDescent="0.25">
      <c r="A25" s="70">
        <v>21</v>
      </c>
      <c r="B25" s="17" t="s">
        <v>374</v>
      </c>
      <c r="C25" s="67" t="s">
        <v>394</v>
      </c>
    </row>
    <row r="26" spans="1:3" x14ac:dyDescent="0.25">
      <c r="A26" s="70">
        <v>22</v>
      </c>
      <c r="B26" s="17" t="s">
        <v>23</v>
      </c>
      <c r="C26" s="18" t="s">
        <v>36</v>
      </c>
    </row>
    <row r="27" spans="1:3" x14ac:dyDescent="0.25">
      <c r="A27" s="70">
        <v>23</v>
      </c>
      <c r="B27" s="17" t="s">
        <v>24</v>
      </c>
      <c r="C27" s="18" t="s">
        <v>37</v>
      </c>
    </row>
    <row r="28" spans="1:3" x14ac:dyDescent="0.25">
      <c r="A28" s="70">
        <v>24</v>
      </c>
      <c r="B28" s="17" t="s">
        <v>28</v>
      </c>
      <c r="C28" s="67" t="s">
        <v>43</v>
      </c>
    </row>
    <row r="29" spans="1:3" x14ac:dyDescent="0.25">
      <c r="A29" s="70">
        <v>25</v>
      </c>
      <c r="B29" s="17" t="s">
        <v>376</v>
      </c>
      <c r="C29" s="18" t="s">
        <v>377</v>
      </c>
    </row>
    <row r="30" spans="1:3" x14ac:dyDescent="0.25">
      <c r="A30" s="70">
        <v>26</v>
      </c>
      <c r="B30" s="71" t="s">
        <v>182</v>
      </c>
      <c r="C30" s="72" t="s">
        <v>183</v>
      </c>
    </row>
    <row r="31" spans="1:3" x14ac:dyDescent="0.25">
      <c r="A31" s="1000" t="s">
        <v>395</v>
      </c>
      <c r="B31" s="1001"/>
      <c r="C31" s="1002"/>
    </row>
    <row r="32" spans="1:3" x14ac:dyDescent="0.25">
      <c r="A32" s="73">
        <v>27</v>
      </c>
      <c r="B32" s="17" t="s">
        <v>84</v>
      </c>
      <c r="C32" s="18" t="s">
        <v>34</v>
      </c>
    </row>
    <row r="33" spans="1:3" x14ac:dyDescent="0.25">
      <c r="A33" s="74" t="s">
        <v>622</v>
      </c>
      <c r="B33" s="17" t="s">
        <v>30</v>
      </c>
      <c r="C33" s="18" t="s">
        <v>397</v>
      </c>
    </row>
    <row r="34" spans="1:3" x14ac:dyDescent="0.25">
      <c r="A34" s="74" t="s">
        <v>623</v>
      </c>
      <c r="B34" s="17" t="s">
        <v>32</v>
      </c>
      <c r="C34" s="18" t="s">
        <v>398</v>
      </c>
    </row>
    <row r="35" spans="1:3" x14ac:dyDescent="0.25">
      <c r="A35" s="73">
        <v>28</v>
      </c>
      <c r="B35" s="17" t="s">
        <v>22</v>
      </c>
      <c r="C35" s="18" t="s">
        <v>33</v>
      </c>
    </row>
    <row r="36" spans="1:3" x14ac:dyDescent="0.25">
      <c r="A36" s="1000" t="s">
        <v>15</v>
      </c>
      <c r="B36" s="1001"/>
      <c r="C36" s="1002"/>
    </row>
    <row r="37" spans="1:3" ht="15.75" x14ac:dyDescent="0.25">
      <c r="A37" s="147">
        <v>29</v>
      </c>
      <c r="B37" s="148" t="s">
        <v>446</v>
      </c>
      <c r="C37" s="149" t="s">
        <v>407</v>
      </c>
    </row>
    <row r="38" spans="1:3" ht="25.5" customHeight="1" x14ac:dyDescent="0.25">
      <c r="A38" s="150">
        <v>30</v>
      </c>
      <c r="B38" s="152" t="s">
        <v>718</v>
      </c>
      <c r="C38" s="151" t="s">
        <v>719</v>
      </c>
    </row>
    <row r="39" spans="1:3" x14ac:dyDescent="0.25">
      <c r="A39" s="1000" t="s">
        <v>716</v>
      </c>
      <c r="B39" s="1001"/>
      <c r="C39" s="1002"/>
    </row>
    <row r="40" spans="1:3" ht="31.5" x14ac:dyDescent="0.25">
      <c r="A40" s="3">
        <v>31</v>
      </c>
      <c r="B40" s="146" t="s">
        <v>717</v>
      </c>
      <c r="C40" s="5" t="s">
        <v>440</v>
      </c>
    </row>
    <row r="41" spans="1:3" x14ac:dyDescent="0.25">
      <c r="A41" s="6"/>
      <c r="B41" s="21" t="s">
        <v>396</v>
      </c>
      <c r="C41" s="22"/>
    </row>
    <row r="42" spans="1:3" x14ac:dyDescent="0.25">
      <c r="A42" s="4">
        <v>1</v>
      </c>
      <c r="B42" s="14" t="s">
        <v>576</v>
      </c>
      <c r="C42" s="1" t="s">
        <v>10</v>
      </c>
    </row>
    <row r="43" spans="1:3" x14ac:dyDescent="0.25">
      <c r="A43" s="4">
        <v>2</v>
      </c>
      <c r="B43" s="14" t="s">
        <v>410</v>
      </c>
      <c r="C43" s="1" t="s">
        <v>9</v>
      </c>
    </row>
    <row r="44" spans="1:3" ht="17.25" customHeight="1" x14ac:dyDescent="0.25">
      <c r="A44" s="4">
        <v>3</v>
      </c>
      <c r="B44" s="14" t="s">
        <v>1053</v>
      </c>
      <c r="C44" s="1" t="s">
        <v>1054</v>
      </c>
    </row>
    <row r="45" spans="1:3" x14ac:dyDescent="0.25">
      <c r="A45" s="4">
        <v>4</v>
      </c>
      <c r="B45" s="14" t="s">
        <v>412</v>
      </c>
      <c r="C45" s="1" t="s">
        <v>413</v>
      </c>
    </row>
    <row r="46" spans="1:3" x14ac:dyDescent="0.25">
      <c r="A46" s="4">
        <v>5</v>
      </c>
      <c r="B46" s="75" t="s">
        <v>625</v>
      </c>
      <c r="C46" s="570" t="s">
        <v>624</v>
      </c>
    </row>
    <row r="47" spans="1:3" x14ac:dyDescent="0.25">
      <c r="A47" s="4">
        <v>6</v>
      </c>
      <c r="B47" s="14" t="s">
        <v>411</v>
      </c>
      <c r="C47" s="568" t="s">
        <v>45</v>
      </c>
    </row>
    <row r="48" spans="1:3" x14ac:dyDescent="0.25">
      <c r="A48" s="4">
        <v>7</v>
      </c>
      <c r="B48" s="14" t="s">
        <v>447</v>
      </c>
      <c r="C48" s="568" t="s">
        <v>417</v>
      </c>
    </row>
    <row r="49" spans="1:3" ht="30" x14ac:dyDescent="0.25">
      <c r="A49" s="4">
        <v>8</v>
      </c>
      <c r="B49" s="15" t="s">
        <v>577</v>
      </c>
      <c r="C49" s="569" t="s">
        <v>404</v>
      </c>
    </row>
  </sheetData>
  <mergeCells count="5">
    <mergeCell ref="A39:C39"/>
    <mergeCell ref="A36:C36"/>
    <mergeCell ref="A1:C1"/>
    <mergeCell ref="A2:C2"/>
    <mergeCell ref="A31:C31"/>
  </mergeCells>
  <pageMargins left="0.70866141732283472" right="0" top="0.19685039370078741" bottom="0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opLeftCell="A7" zoomScale="80" zoomScaleNormal="80" workbookViewId="0">
      <selection activeCell="H26" sqref="H26"/>
    </sheetView>
  </sheetViews>
  <sheetFormatPr defaultRowHeight="15" x14ac:dyDescent="0.25"/>
  <cols>
    <col min="1" max="1" width="53.7109375" customWidth="1"/>
    <col min="2" max="2" width="3" customWidth="1"/>
    <col min="3" max="21" width="4" customWidth="1"/>
    <col min="22" max="22" width="6.140625" customWidth="1"/>
    <col min="23" max="63" width="4" customWidth="1"/>
    <col min="64" max="66" width="4.140625" customWidth="1"/>
  </cols>
  <sheetData>
    <row r="1" spans="1:66" x14ac:dyDescent="0.25">
      <c r="A1" s="1370" t="s">
        <v>1022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  <c r="O1" s="1370"/>
      <c r="P1" s="1370"/>
      <c r="Q1" s="1370"/>
      <c r="R1" s="1370"/>
      <c r="S1" s="1370"/>
      <c r="T1" s="1370"/>
      <c r="U1" s="1370"/>
      <c r="V1" s="1370"/>
      <c r="W1" s="1370"/>
      <c r="X1" s="1370"/>
      <c r="Y1" s="1370"/>
      <c r="Z1" s="1370"/>
      <c r="AA1" s="1370"/>
      <c r="AB1" s="1370"/>
      <c r="AC1" s="1370"/>
      <c r="AD1" s="1370"/>
      <c r="AE1" s="1370"/>
      <c r="AF1" s="1370"/>
      <c r="AG1" s="1370"/>
      <c r="AH1" s="1370"/>
      <c r="AI1" s="1370"/>
      <c r="AJ1" s="1370"/>
      <c r="AK1" s="1370"/>
      <c r="AL1" s="1370"/>
      <c r="AM1" s="1370"/>
      <c r="AN1" s="1370"/>
      <c r="AO1" s="1370"/>
      <c r="AP1" s="1370"/>
      <c r="AQ1" s="1370"/>
      <c r="AR1" s="1370"/>
      <c r="AS1" s="1370"/>
      <c r="AT1" s="1370"/>
      <c r="AU1" s="1370"/>
      <c r="AV1" s="1370"/>
      <c r="AW1" s="1370"/>
      <c r="AX1" s="1370"/>
      <c r="AY1" s="1370"/>
      <c r="AZ1" s="1370"/>
      <c r="BA1" s="1370"/>
      <c r="BB1" s="1370"/>
      <c r="BC1" s="1370"/>
      <c r="BD1" s="1370"/>
      <c r="BE1" s="1370"/>
      <c r="BF1" s="1370"/>
      <c r="BG1" s="1370"/>
      <c r="BH1" s="1370"/>
      <c r="BI1" s="1370"/>
      <c r="BJ1" s="1370"/>
      <c r="BK1" s="1370"/>
      <c r="BL1" s="1370"/>
      <c r="BM1" s="1370"/>
      <c r="BN1" s="1370"/>
    </row>
    <row r="2" spans="1:66" x14ac:dyDescent="0.25">
      <c r="A2" s="1370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1370"/>
      <c r="Y2" s="1370"/>
      <c r="Z2" s="1370"/>
      <c r="AA2" s="1370"/>
      <c r="AB2" s="1370"/>
      <c r="AC2" s="1370"/>
      <c r="AD2" s="1370"/>
      <c r="AE2" s="1370"/>
      <c r="AF2" s="1370"/>
      <c r="AG2" s="1370"/>
      <c r="AH2" s="1370"/>
      <c r="AI2" s="1370"/>
      <c r="AJ2" s="1370"/>
      <c r="AK2" s="1370"/>
      <c r="AL2" s="1370"/>
      <c r="AM2" s="1370"/>
      <c r="AN2" s="1370"/>
      <c r="AO2" s="1370"/>
      <c r="AP2" s="1370"/>
      <c r="AQ2" s="1370"/>
      <c r="AR2" s="1370"/>
      <c r="AS2" s="1370"/>
      <c r="AT2" s="1370"/>
      <c r="AU2" s="1370"/>
      <c r="AV2" s="1370"/>
      <c r="AW2" s="1370"/>
      <c r="AX2" s="1370"/>
      <c r="AY2" s="1370"/>
      <c r="AZ2" s="1370"/>
      <c r="BA2" s="1370"/>
      <c r="BB2" s="1370"/>
      <c r="BC2" s="1370"/>
      <c r="BD2" s="1370"/>
      <c r="BE2" s="1370"/>
      <c r="BF2" s="1370"/>
      <c r="BG2" s="1370"/>
      <c r="BH2" s="1370"/>
      <c r="BI2" s="1370"/>
      <c r="BJ2" s="1370"/>
      <c r="BK2" s="1370"/>
      <c r="BL2" s="1370"/>
      <c r="BM2" s="1370"/>
      <c r="BN2" s="1370"/>
    </row>
    <row r="3" spans="1:66" ht="42" customHeight="1" x14ac:dyDescent="0.25">
      <c r="A3" s="1371" t="s">
        <v>874</v>
      </c>
      <c r="B3" s="1374" t="s">
        <v>779</v>
      </c>
      <c r="C3" s="1375" t="s">
        <v>875</v>
      </c>
      <c r="D3" s="1376" t="s">
        <v>876</v>
      </c>
      <c r="E3" s="1371" t="s">
        <v>877</v>
      </c>
      <c r="F3" s="1375"/>
      <c r="G3" s="1375"/>
      <c r="H3" s="1375"/>
      <c r="I3" s="1375"/>
      <c r="J3" s="1375"/>
      <c r="K3" s="1375"/>
      <c r="L3" s="1375"/>
      <c r="M3" s="1375"/>
      <c r="N3" s="1379" t="s">
        <v>878</v>
      </c>
      <c r="O3" s="1380"/>
      <c r="P3" s="1380"/>
      <c r="Q3" s="1380"/>
      <c r="R3" s="1380"/>
      <c r="S3" s="1380"/>
      <c r="T3" s="1380"/>
      <c r="U3" s="1380"/>
      <c r="V3" s="1381" t="s">
        <v>879</v>
      </c>
      <c r="W3" s="1384" t="s">
        <v>880</v>
      </c>
      <c r="X3" s="1381"/>
      <c r="Y3" s="1385"/>
      <c r="Z3" s="1384" t="s">
        <v>881</v>
      </c>
      <c r="AA3" s="1385"/>
      <c r="AB3" s="1338" t="s">
        <v>882</v>
      </c>
      <c r="AC3" s="1341" t="s">
        <v>883</v>
      </c>
      <c r="AD3" s="1341"/>
      <c r="AE3" s="1341"/>
      <c r="AF3" s="1341"/>
      <c r="AG3" s="1341"/>
      <c r="AH3" s="1341"/>
      <c r="AI3" s="1338" t="s">
        <v>884</v>
      </c>
      <c r="AJ3" s="1341" t="s">
        <v>885</v>
      </c>
      <c r="AK3" s="1341"/>
      <c r="AL3" s="1341"/>
      <c r="AM3" s="1341"/>
      <c r="AN3" s="1341"/>
      <c r="AO3" s="1341"/>
      <c r="AP3" s="1350" t="s">
        <v>886</v>
      </c>
      <c r="AQ3" s="1341" t="s">
        <v>1021</v>
      </c>
      <c r="AR3" s="1341"/>
      <c r="AS3" s="1341"/>
      <c r="AT3" s="1341"/>
      <c r="AU3" s="1341"/>
      <c r="AV3" s="1341"/>
      <c r="AW3" s="1341"/>
      <c r="AX3" s="1341"/>
      <c r="AY3" s="1341"/>
      <c r="AZ3" s="1341"/>
      <c r="BA3" s="1341"/>
      <c r="BB3" s="1341"/>
      <c r="BC3" s="1341"/>
      <c r="BD3" s="1341"/>
      <c r="BE3" s="1341"/>
      <c r="BF3" s="1341"/>
      <c r="BG3" s="1341"/>
      <c r="BH3" s="1341"/>
      <c r="BI3" s="1341"/>
      <c r="BJ3" s="1341"/>
      <c r="BK3" s="1341"/>
      <c r="BL3" s="1341"/>
      <c r="BM3" s="1350" t="s">
        <v>887</v>
      </c>
      <c r="BN3" s="1386" t="s">
        <v>888</v>
      </c>
    </row>
    <row r="4" spans="1:66" ht="20.25" customHeight="1" x14ac:dyDescent="0.25">
      <c r="A4" s="1356"/>
      <c r="B4" s="1329"/>
      <c r="C4" s="1357"/>
      <c r="D4" s="1377"/>
      <c r="E4" s="1389" t="s">
        <v>889</v>
      </c>
      <c r="F4" s="1391" t="s">
        <v>890</v>
      </c>
      <c r="G4" s="1368" t="s">
        <v>891</v>
      </c>
      <c r="H4" s="1368"/>
      <c r="I4" s="1368"/>
      <c r="J4" s="1368"/>
      <c r="K4" s="1366" t="s">
        <v>892</v>
      </c>
      <c r="L4" s="1366" t="s">
        <v>893</v>
      </c>
      <c r="M4" s="1366" t="s">
        <v>894</v>
      </c>
      <c r="N4" s="1369" t="s">
        <v>895</v>
      </c>
      <c r="O4" s="1369"/>
      <c r="P4" s="1369"/>
      <c r="Q4" s="1369"/>
      <c r="R4" s="1356" t="s">
        <v>896</v>
      </c>
      <c r="S4" s="1357"/>
      <c r="T4" s="1358"/>
      <c r="U4" s="1335" t="s">
        <v>54</v>
      </c>
      <c r="V4" s="1382"/>
      <c r="W4" s="1333" t="s">
        <v>8</v>
      </c>
      <c r="X4" s="1353" t="s">
        <v>897</v>
      </c>
      <c r="Y4" s="1354"/>
      <c r="Z4" s="1353"/>
      <c r="AA4" s="1354"/>
      <c r="AB4" s="1339"/>
      <c r="AC4" s="1342"/>
      <c r="AD4" s="1342"/>
      <c r="AE4" s="1342"/>
      <c r="AF4" s="1342"/>
      <c r="AG4" s="1342"/>
      <c r="AH4" s="1342"/>
      <c r="AI4" s="1339"/>
      <c r="AJ4" s="1342"/>
      <c r="AK4" s="1342"/>
      <c r="AL4" s="1342"/>
      <c r="AM4" s="1342"/>
      <c r="AN4" s="1342"/>
      <c r="AO4" s="1342"/>
      <c r="AP4" s="1351"/>
      <c r="AQ4" s="1342"/>
      <c r="AR4" s="1342"/>
      <c r="AS4" s="1342"/>
      <c r="AT4" s="1342"/>
      <c r="AU4" s="1342"/>
      <c r="AV4" s="1342"/>
      <c r="AW4" s="1342"/>
      <c r="AX4" s="1342"/>
      <c r="AY4" s="1342"/>
      <c r="AZ4" s="1342"/>
      <c r="BA4" s="1342"/>
      <c r="BB4" s="1342"/>
      <c r="BC4" s="1342"/>
      <c r="BD4" s="1342"/>
      <c r="BE4" s="1342"/>
      <c r="BF4" s="1342"/>
      <c r="BG4" s="1342"/>
      <c r="BH4" s="1342"/>
      <c r="BI4" s="1342"/>
      <c r="BJ4" s="1342"/>
      <c r="BK4" s="1342"/>
      <c r="BL4" s="1342"/>
      <c r="BM4" s="1351"/>
      <c r="BN4" s="1387"/>
    </row>
    <row r="5" spans="1:66" ht="24" customHeight="1" x14ac:dyDescent="0.25">
      <c r="A5" s="1372"/>
      <c r="B5" s="1361"/>
      <c r="C5" s="1357"/>
      <c r="D5" s="1377"/>
      <c r="E5" s="1389"/>
      <c r="F5" s="1391"/>
      <c r="G5" s="1368" t="s">
        <v>898</v>
      </c>
      <c r="H5" s="1368"/>
      <c r="I5" s="1368" t="s">
        <v>899</v>
      </c>
      <c r="J5" s="1368"/>
      <c r="K5" s="1366"/>
      <c r="L5" s="1366"/>
      <c r="M5" s="1366"/>
      <c r="N5" s="1359" t="s">
        <v>900</v>
      </c>
      <c r="O5" s="1361" t="s">
        <v>901</v>
      </c>
      <c r="P5" s="1361" t="s">
        <v>902</v>
      </c>
      <c r="Q5" s="1362" t="s">
        <v>903</v>
      </c>
      <c r="R5" s="1364" t="s">
        <v>904</v>
      </c>
      <c r="S5" s="1329" t="s">
        <v>905</v>
      </c>
      <c r="T5" s="1331" t="s">
        <v>906</v>
      </c>
      <c r="U5" s="1336"/>
      <c r="V5" s="1382"/>
      <c r="W5" s="1333"/>
      <c r="X5" s="1333" t="s">
        <v>907</v>
      </c>
      <c r="Y5" s="1333" t="s">
        <v>908</v>
      </c>
      <c r="Z5" s="1333" t="s">
        <v>8</v>
      </c>
      <c r="AA5" s="1333" t="s">
        <v>909</v>
      </c>
      <c r="AB5" s="1339"/>
      <c r="AC5" s="1327" t="s">
        <v>910</v>
      </c>
      <c r="AD5" s="1327" t="s">
        <v>911</v>
      </c>
      <c r="AE5" s="1327" t="s">
        <v>912</v>
      </c>
      <c r="AF5" s="1327" t="s">
        <v>913</v>
      </c>
      <c r="AG5" s="1327" t="s">
        <v>914</v>
      </c>
      <c r="AH5" s="1344" t="s">
        <v>915</v>
      </c>
      <c r="AI5" s="1339"/>
      <c r="AJ5" s="1327" t="s">
        <v>910</v>
      </c>
      <c r="AK5" s="1327" t="s">
        <v>911</v>
      </c>
      <c r="AL5" s="1327" t="s">
        <v>912</v>
      </c>
      <c r="AM5" s="1327" t="s">
        <v>913</v>
      </c>
      <c r="AN5" s="1327" t="s">
        <v>914</v>
      </c>
      <c r="AO5" s="1344" t="s">
        <v>915</v>
      </c>
      <c r="AP5" s="1351"/>
      <c r="AQ5" s="1346" t="s">
        <v>100</v>
      </c>
      <c r="AR5" s="1348" t="s">
        <v>916</v>
      </c>
      <c r="AS5" s="1343" t="s">
        <v>917</v>
      </c>
      <c r="AT5" s="1343"/>
      <c r="AU5" s="1343" t="s">
        <v>918</v>
      </c>
      <c r="AV5" s="1343"/>
      <c r="AW5" s="1343" t="s">
        <v>919</v>
      </c>
      <c r="AX5" s="1343"/>
      <c r="AY5" s="1343" t="s">
        <v>920</v>
      </c>
      <c r="AZ5" s="1343"/>
      <c r="BA5" s="1343" t="s">
        <v>921</v>
      </c>
      <c r="BB5" s="1343"/>
      <c r="BC5" s="1343" t="s">
        <v>922</v>
      </c>
      <c r="BD5" s="1343"/>
      <c r="BE5" s="1326" t="s">
        <v>923</v>
      </c>
      <c r="BF5" s="1326"/>
      <c r="BG5" s="1326" t="s">
        <v>924</v>
      </c>
      <c r="BH5" s="1326"/>
      <c r="BI5" s="1326" t="s">
        <v>925</v>
      </c>
      <c r="BJ5" s="1326"/>
      <c r="BK5" s="1326" t="s">
        <v>926</v>
      </c>
      <c r="BL5" s="1355"/>
      <c r="BM5" s="1351"/>
      <c r="BN5" s="1388"/>
    </row>
    <row r="6" spans="1:66" ht="86.25" customHeight="1" x14ac:dyDescent="0.25">
      <c r="A6" s="1373"/>
      <c r="B6" s="1330"/>
      <c r="C6" s="1357"/>
      <c r="D6" s="1378"/>
      <c r="E6" s="1390"/>
      <c r="F6" s="1392"/>
      <c r="G6" s="786" t="s">
        <v>927</v>
      </c>
      <c r="H6" s="786" t="s">
        <v>928</v>
      </c>
      <c r="I6" s="787" t="s">
        <v>929</v>
      </c>
      <c r="J6" s="787" t="s">
        <v>930</v>
      </c>
      <c r="K6" s="1367"/>
      <c r="L6" s="1367"/>
      <c r="M6" s="1367"/>
      <c r="N6" s="1360"/>
      <c r="O6" s="1334"/>
      <c r="P6" s="1334"/>
      <c r="Q6" s="1363"/>
      <c r="R6" s="1365"/>
      <c r="S6" s="1330"/>
      <c r="T6" s="1332"/>
      <c r="U6" s="1337"/>
      <c r="V6" s="1383"/>
      <c r="W6" s="1334"/>
      <c r="X6" s="1334"/>
      <c r="Y6" s="1334"/>
      <c r="Z6" s="1334"/>
      <c r="AA6" s="1334"/>
      <c r="AB6" s="1340"/>
      <c r="AC6" s="1328"/>
      <c r="AD6" s="1328"/>
      <c r="AE6" s="1328"/>
      <c r="AF6" s="1328"/>
      <c r="AG6" s="1328"/>
      <c r="AH6" s="1345"/>
      <c r="AI6" s="1340"/>
      <c r="AJ6" s="1328"/>
      <c r="AK6" s="1328"/>
      <c r="AL6" s="1328"/>
      <c r="AM6" s="1328"/>
      <c r="AN6" s="1328"/>
      <c r="AO6" s="1345"/>
      <c r="AP6" s="1352"/>
      <c r="AQ6" s="1347"/>
      <c r="AR6" s="1349"/>
      <c r="AS6" s="788" t="s">
        <v>8</v>
      </c>
      <c r="AT6" s="788" t="s">
        <v>916</v>
      </c>
      <c r="AU6" s="788" t="s">
        <v>8</v>
      </c>
      <c r="AV6" s="788" t="s">
        <v>916</v>
      </c>
      <c r="AW6" s="788" t="s">
        <v>8</v>
      </c>
      <c r="AX6" s="788" t="s">
        <v>916</v>
      </c>
      <c r="AY6" s="788" t="s">
        <v>8</v>
      </c>
      <c r="AZ6" s="788" t="s">
        <v>916</v>
      </c>
      <c r="BA6" s="788" t="s">
        <v>8</v>
      </c>
      <c r="BB6" s="788" t="s">
        <v>916</v>
      </c>
      <c r="BC6" s="788" t="s">
        <v>8</v>
      </c>
      <c r="BD6" s="788" t="s">
        <v>916</v>
      </c>
      <c r="BE6" s="788" t="s">
        <v>8</v>
      </c>
      <c r="BF6" s="788" t="s">
        <v>916</v>
      </c>
      <c r="BG6" s="788" t="s">
        <v>8</v>
      </c>
      <c r="BH6" s="788" t="s">
        <v>916</v>
      </c>
      <c r="BI6" s="788" t="s">
        <v>8</v>
      </c>
      <c r="BJ6" s="788" t="s">
        <v>916</v>
      </c>
      <c r="BK6" s="788" t="s">
        <v>8</v>
      </c>
      <c r="BL6" s="789" t="s">
        <v>916</v>
      </c>
      <c r="BM6" s="1352"/>
      <c r="BN6" s="790" t="s">
        <v>931</v>
      </c>
    </row>
    <row r="7" spans="1:66" x14ac:dyDescent="0.25">
      <c r="A7" s="791">
        <v>1</v>
      </c>
      <c r="B7" s="792">
        <v>2</v>
      </c>
      <c r="C7" s="791">
        <v>3</v>
      </c>
      <c r="D7" s="792">
        <v>4</v>
      </c>
      <c r="E7" s="791">
        <v>5</v>
      </c>
      <c r="F7" s="792">
        <v>6</v>
      </c>
      <c r="G7" s="791">
        <v>7</v>
      </c>
      <c r="H7" s="792">
        <v>8</v>
      </c>
      <c r="I7" s="791">
        <v>9</v>
      </c>
      <c r="J7" s="792">
        <v>10</v>
      </c>
      <c r="K7" s="791">
        <v>11</v>
      </c>
      <c r="L7" s="792">
        <v>12</v>
      </c>
      <c r="M7" s="791">
        <v>13</v>
      </c>
      <c r="N7" s="792">
        <v>14</v>
      </c>
      <c r="O7" s="791">
        <v>15</v>
      </c>
      <c r="P7" s="792">
        <v>16</v>
      </c>
      <c r="Q7" s="791">
        <v>17</v>
      </c>
      <c r="R7" s="792">
        <v>18</v>
      </c>
      <c r="S7" s="791">
        <v>19</v>
      </c>
      <c r="T7" s="792">
        <v>20</v>
      </c>
      <c r="U7" s="791">
        <v>21</v>
      </c>
      <c r="V7" s="792">
        <v>22</v>
      </c>
      <c r="W7" s="791">
        <v>23</v>
      </c>
      <c r="X7" s="792">
        <v>24</v>
      </c>
      <c r="Y7" s="791">
        <v>25</v>
      </c>
      <c r="Z7" s="792">
        <v>26</v>
      </c>
      <c r="AA7" s="791">
        <v>27</v>
      </c>
      <c r="AB7" s="792">
        <v>28</v>
      </c>
      <c r="AC7" s="791">
        <v>29</v>
      </c>
      <c r="AD7" s="792">
        <v>30</v>
      </c>
      <c r="AE7" s="791">
        <v>31</v>
      </c>
      <c r="AF7" s="792">
        <v>32</v>
      </c>
      <c r="AG7" s="791">
        <v>33</v>
      </c>
      <c r="AH7" s="792">
        <v>34</v>
      </c>
      <c r="AI7" s="791">
        <v>35</v>
      </c>
      <c r="AJ7" s="792">
        <v>36</v>
      </c>
      <c r="AK7" s="791">
        <v>37</v>
      </c>
      <c r="AL7" s="792">
        <v>38</v>
      </c>
      <c r="AM7" s="791">
        <v>39</v>
      </c>
      <c r="AN7" s="792">
        <v>40</v>
      </c>
      <c r="AO7" s="791">
        <v>41</v>
      </c>
      <c r="AP7" s="792">
        <v>42</v>
      </c>
      <c r="AQ7" s="791">
        <v>43</v>
      </c>
      <c r="AR7" s="792">
        <v>44</v>
      </c>
      <c r="AS7" s="791">
        <v>45</v>
      </c>
      <c r="AT7" s="792">
        <v>46</v>
      </c>
      <c r="AU7" s="791">
        <v>47</v>
      </c>
      <c r="AV7" s="792">
        <v>48</v>
      </c>
      <c r="AW7" s="791">
        <v>49</v>
      </c>
      <c r="AX7" s="792">
        <v>50</v>
      </c>
      <c r="AY7" s="791">
        <v>51</v>
      </c>
      <c r="AZ7" s="792">
        <v>52</v>
      </c>
      <c r="BA7" s="791">
        <v>53</v>
      </c>
      <c r="BB7" s="792">
        <v>54</v>
      </c>
      <c r="BC7" s="791">
        <v>55</v>
      </c>
      <c r="BD7" s="792">
        <v>56</v>
      </c>
      <c r="BE7" s="791">
        <v>57</v>
      </c>
      <c r="BF7" s="792">
        <v>58</v>
      </c>
      <c r="BG7" s="791">
        <v>59</v>
      </c>
      <c r="BH7" s="792">
        <v>60</v>
      </c>
      <c r="BI7" s="791">
        <v>61</v>
      </c>
      <c r="BJ7" s="792">
        <v>62</v>
      </c>
      <c r="BK7" s="791">
        <v>63</v>
      </c>
      <c r="BL7" s="792">
        <v>64</v>
      </c>
      <c r="BM7" s="791">
        <v>65</v>
      </c>
      <c r="BN7" s="791">
        <v>66</v>
      </c>
    </row>
    <row r="8" spans="1:66" x14ac:dyDescent="0.25">
      <c r="A8" s="793" t="s">
        <v>932</v>
      </c>
      <c r="B8" s="794" t="s">
        <v>795</v>
      </c>
      <c r="C8" s="795">
        <f>SUM(C9+C16+C30+C31)</f>
        <v>305</v>
      </c>
      <c r="D8" s="795">
        <f>SUM(D9+D16+D30+D31)</f>
        <v>176</v>
      </c>
      <c r="E8" s="795">
        <f t="shared" ref="E8:BN8" si="0">SUM(E9+E16+E30+E31)</f>
        <v>106</v>
      </c>
      <c r="F8" s="795">
        <f t="shared" si="0"/>
        <v>46</v>
      </c>
      <c r="G8" s="795">
        <f t="shared" si="0"/>
        <v>0</v>
      </c>
      <c r="H8" s="795">
        <f t="shared" si="0"/>
        <v>1</v>
      </c>
      <c r="I8" s="795">
        <f t="shared" si="0"/>
        <v>0</v>
      </c>
      <c r="J8" s="795">
        <f t="shared" si="0"/>
        <v>1</v>
      </c>
      <c r="K8" s="795">
        <f t="shared" si="0"/>
        <v>44</v>
      </c>
      <c r="L8" s="795">
        <f t="shared" si="0"/>
        <v>9</v>
      </c>
      <c r="M8" s="795">
        <f t="shared" si="0"/>
        <v>13</v>
      </c>
      <c r="N8" s="795">
        <f t="shared" si="0"/>
        <v>18</v>
      </c>
      <c r="O8" s="795">
        <f t="shared" si="0"/>
        <v>19</v>
      </c>
      <c r="P8" s="795">
        <f>SUM(P9+P16+P30+P31)</f>
        <v>139</v>
      </c>
      <c r="Q8" s="795">
        <f t="shared" si="0"/>
        <v>0</v>
      </c>
      <c r="R8" s="795">
        <f t="shared" si="0"/>
        <v>0</v>
      </c>
      <c r="S8" s="795">
        <f t="shared" si="0"/>
        <v>0</v>
      </c>
      <c r="T8" s="795">
        <f t="shared" si="0"/>
        <v>0</v>
      </c>
      <c r="U8" s="795">
        <f t="shared" si="0"/>
        <v>151</v>
      </c>
      <c r="V8" s="795">
        <f t="shared" si="0"/>
        <v>189</v>
      </c>
      <c r="W8" s="795">
        <f t="shared" si="0"/>
        <v>22</v>
      </c>
      <c r="X8" s="795">
        <f t="shared" si="0"/>
        <v>0</v>
      </c>
      <c r="Y8" s="795">
        <f t="shared" si="0"/>
        <v>0</v>
      </c>
      <c r="Z8" s="795">
        <f t="shared" si="0"/>
        <v>35</v>
      </c>
      <c r="AA8" s="795">
        <f t="shared" si="0"/>
        <v>8</v>
      </c>
      <c r="AB8" s="795">
        <f t="shared" si="0"/>
        <v>176</v>
      </c>
      <c r="AC8" s="795">
        <f t="shared" si="0"/>
        <v>10</v>
      </c>
      <c r="AD8" s="795">
        <f t="shared" si="0"/>
        <v>6</v>
      </c>
      <c r="AE8" s="795">
        <f t="shared" si="0"/>
        <v>16</v>
      </c>
      <c r="AF8" s="795">
        <f t="shared" si="0"/>
        <v>26</v>
      </c>
      <c r="AG8" s="795">
        <f t="shared" si="0"/>
        <v>14</v>
      </c>
      <c r="AH8" s="795">
        <f t="shared" si="0"/>
        <v>104</v>
      </c>
      <c r="AI8" s="795">
        <f t="shared" si="0"/>
        <v>99</v>
      </c>
      <c r="AJ8" s="795">
        <f t="shared" si="0"/>
        <v>28</v>
      </c>
      <c r="AK8" s="795">
        <f t="shared" si="0"/>
        <v>6</v>
      </c>
      <c r="AL8" s="795">
        <f t="shared" si="0"/>
        <v>7</v>
      </c>
      <c r="AM8" s="795">
        <f t="shared" si="0"/>
        <v>9</v>
      </c>
      <c r="AN8" s="795">
        <f t="shared" si="0"/>
        <v>16</v>
      </c>
      <c r="AO8" s="795">
        <f t="shared" si="0"/>
        <v>33</v>
      </c>
      <c r="AP8" s="795">
        <f t="shared" si="0"/>
        <v>77</v>
      </c>
      <c r="AQ8" s="795">
        <f t="shared" si="0"/>
        <v>176</v>
      </c>
      <c r="AR8" s="795">
        <f t="shared" si="0"/>
        <v>151</v>
      </c>
      <c r="AS8" s="795">
        <f t="shared" si="0"/>
        <v>10</v>
      </c>
      <c r="AT8" s="795">
        <f t="shared" si="0"/>
        <v>10</v>
      </c>
      <c r="AU8" s="795">
        <f t="shared" si="0"/>
        <v>17</v>
      </c>
      <c r="AV8" s="795">
        <f t="shared" si="0"/>
        <v>11</v>
      </c>
      <c r="AW8" s="795">
        <f t="shared" si="0"/>
        <v>16</v>
      </c>
      <c r="AX8" s="795">
        <f t="shared" si="0"/>
        <v>13</v>
      </c>
      <c r="AY8" s="795">
        <f t="shared" si="0"/>
        <v>13</v>
      </c>
      <c r="AZ8" s="795">
        <f t="shared" si="0"/>
        <v>13</v>
      </c>
      <c r="BA8" s="795">
        <f t="shared" si="0"/>
        <v>13</v>
      </c>
      <c r="BB8" s="795">
        <f t="shared" si="0"/>
        <v>9</v>
      </c>
      <c r="BC8" s="795">
        <f t="shared" si="0"/>
        <v>19</v>
      </c>
      <c r="BD8" s="795">
        <f t="shared" si="0"/>
        <v>16</v>
      </c>
      <c r="BE8" s="795">
        <f t="shared" si="0"/>
        <v>23</v>
      </c>
      <c r="BF8" s="795">
        <f t="shared" si="0"/>
        <v>21</v>
      </c>
      <c r="BG8" s="795">
        <f t="shared" si="0"/>
        <v>32</v>
      </c>
      <c r="BH8" s="795">
        <f t="shared" si="0"/>
        <v>27</v>
      </c>
      <c r="BI8" s="795">
        <f t="shared" si="0"/>
        <v>11</v>
      </c>
      <c r="BJ8" s="795">
        <f t="shared" si="0"/>
        <v>11</v>
      </c>
      <c r="BK8" s="795">
        <f t="shared" si="0"/>
        <v>22</v>
      </c>
      <c r="BL8" s="795">
        <f t="shared" si="0"/>
        <v>20</v>
      </c>
      <c r="BM8" s="795">
        <f t="shared" si="0"/>
        <v>41</v>
      </c>
      <c r="BN8" s="796">
        <f t="shared" si="0"/>
        <v>33</v>
      </c>
    </row>
    <row r="9" spans="1:66" ht="23.25" x14ac:dyDescent="0.25">
      <c r="A9" s="797" t="s">
        <v>933</v>
      </c>
      <c r="B9" s="798" t="s">
        <v>797</v>
      </c>
      <c r="C9" s="799">
        <f>SUM(C10:C15)</f>
        <v>21</v>
      </c>
      <c r="D9" s="799">
        <f>SUM(D10:D15)</f>
        <v>21</v>
      </c>
      <c r="E9" s="799">
        <f t="shared" ref="E9:P9" si="1">SUM(E10:E15)</f>
        <v>20</v>
      </c>
      <c r="F9" s="799">
        <f t="shared" si="1"/>
        <v>4</v>
      </c>
      <c r="G9" s="799">
        <f t="shared" si="1"/>
        <v>0</v>
      </c>
      <c r="H9" s="799">
        <f t="shared" si="1"/>
        <v>0</v>
      </c>
      <c r="I9" s="799">
        <f t="shared" si="1"/>
        <v>0</v>
      </c>
      <c r="J9" s="799">
        <f t="shared" si="1"/>
        <v>0</v>
      </c>
      <c r="K9" s="799">
        <f t="shared" si="1"/>
        <v>1</v>
      </c>
      <c r="L9" s="799">
        <f t="shared" si="1"/>
        <v>0</v>
      </c>
      <c r="M9" s="799">
        <f t="shared" si="1"/>
        <v>0</v>
      </c>
      <c r="N9" s="799">
        <f t="shared" si="1"/>
        <v>4</v>
      </c>
      <c r="O9" s="799">
        <f t="shared" si="1"/>
        <v>3</v>
      </c>
      <c r="P9" s="799">
        <f t="shared" si="1"/>
        <v>14</v>
      </c>
      <c r="Q9" s="799">
        <f>SUM(Q10:Q15)</f>
        <v>0</v>
      </c>
      <c r="R9" s="799">
        <f t="shared" ref="R9:BN9" si="2">SUM(R10:R15)</f>
        <v>0</v>
      </c>
      <c r="S9" s="799">
        <f t="shared" si="2"/>
        <v>0</v>
      </c>
      <c r="T9" s="799">
        <f t="shared" si="2"/>
        <v>0</v>
      </c>
      <c r="U9" s="799">
        <f t="shared" si="2"/>
        <v>20</v>
      </c>
      <c r="V9" s="799">
        <f t="shared" si="2"/>
        <v>22</v>
      </c>
      <c r="W9" s="799">
        <f t="shared" si="2"/>
        <v>0</v>
      </c>
      <c r="X9" s="799">
        <f t="shared" si="2"/>
        <v>0</v>
      </c>
      <c r="Y9" s="799">
        <f t="shared" si="2"/>
        <v>0</v>
      </c>
      <c r="Z9" s="799">
        <f t="shared" si="2"/>
        <v>1</v>
      </c>
      <c r="AA9" s="799">
        <f t="shared" si="2"/>
        <v>1</v>
      </c>
      <c r="AB9" s="799">
        <f>SUM(AB10:AB15)</f>
        <v>21</v>
      </c>
      <c r="AC9" s="799">
        <f t="shared" si="2"/>
        <v>0</v>
      </c>
      <c r="AD9" s="799">
        <f t="shared" si="2"/>
        <v>0</v>
      </c>
      <c r="AE9" s="799">
        <f t="shared" si="2"/>
        <v>1</v>
      </c>
      <c r="AF9" s="799">
        <f t="shared" si="2"/>
        <v>3</v>
      </c>
      <c r="AG9" s="799">
        <f t="shared" si="2"/>
        <v>1</v>
      </c>
      <c r="AH9" s="799">
        <f t="shared" si="2"/>
        <v>16</v>
      </c>
      <c r="AI9" s="799">
        <f t="shared" si="2"/>
        <v>18</v>
      </c>
      <c r="AJ9" s="799">
        <f t="shared" si="2"/>
        <v>4</v>
      </c>
      <c r="AK9" s="799">
        <f t="shared" si="2"/>
        <v>1</v>
      </c>
      <c r="AL9" s="799">
        <f t="shared" si="2"/>
        <v>1</v>
      </c>
      <c r="AM9" s="799">
        <f t="shared" si="2"/>
        <v>2</v>
      </c>
      <c r="AN9" s="799">
        <f t="shared" si="2"/>
        <v>3</v>
      </c>
      <c r="AO9" s="799">
        <f t="shared" si="2"/>
        <v>7</v>
      </c>
      <c r="AP9" s="799">
        <f t="shared" si="2"/>
        <v>3</v>
      </c>
      <c r="AQ9" s="799">
        <f t="shared" si="2"/>
        <v>21</v>
      </c>
      <c r="AR9" s="799">
        <f t="shared" si="2"/>
        <v>20</v>
      </c>
      <c r="AS9" s="799">
        <f t="shared" si="2"/>
        <v>0</v>
      </c>
      <c r="AT9" s="799">
        <f t="shared" si="2"/>
        <v>0</v>
      </c>
      <c r="AU9" s="799">
        <f t="shared" si="2"/>
        <v>0</v>
      </c>
      <c r="AV9" s="799">
        <f t="shared" si="2"/>
        <v>0</v>
      </c>
      <c r="AW9" s="799">
        <f t="shared" si="2"/>
        <v>2</v>
      </c>
      <c r="AX9" s="799">
        <f t="shared" si="2"/>
        <v>2</v>
      </c>
      <c r="AY9" s="799">
        <f t="shared" si="2"/>
        <v>2</v>
      </c>
      <c r="AZ9" s="799">
        <f t="shared" si="2"/>
        <v>2</v>
      </c>
      <c r="BA9" s="799">
        <f t="shared" si="2"/>
        <v>2</v>
      </c>
      <c r="BB9" s="799">
        <f t="shared" si="2"/>
        <v>2</v>
      </c>
      <c r="BC9" s="799">
        <f t="shared" si="2"/>
        <v>2</v>
      </c>
      <c r="BD9" s="799">
        <f t="shared" si="2"/>
        <v>2</v>
      </c>
      <c r="BE9" s="799">
        <f t="shared" si="2"/>
        <v>4</v>
      </c>
      <c r="BF9" s="799">
        <f t="shared" si="2"/>
        <v>4</v>
      </c>
      <c r="BG9" s="799">
        <f t="shared" si="2"/>
        <v>6</v>
      </c>
      <c r="BH9" s="799">
        <f t="shared" si="2"/>
        <v>6</v>
      </c>
      <c r="BI9" s="799">
        <f t="shared" si="2"/>
        <v>0</v>
      </c>
      <c r="BJ9" s="799">
        <f t="shared" si="2"/>
        <v>0</v>
      </c>
      <c r="BK9" s="799">
        <f t="shared" si="2"/>
        <v>3</v>
      </c>
      <c r="BL9" s="799">
        <f t="shared" si="2"/>
        <v>2</v>
      </c>
      <c r="BM9" s="799">
        <f t="shared" si="2"/>
        <v>2</v>
      </c>
      <c r="BN9" s="800">
        <f t="shared" si="2"/>
        <v>2</v>
      </c>
    </row>
    <row r="10" spans="1:66" ht="22.5" x14ac:dyDescent="0.25">
      <c r="A10" s="801" t="s">
        <v>934</v>
      </c>
      <c r="B10" s="802" t="s">
        <v>799</v>
      </c>
      <c r="C10" s="803">
        <v>1</v>
      </c>
      <c r="D10" s="803">
        <v>1</v>
      </c>
      <c r="E10" s="803">
        <v>1</v>
      </c>
      <c r="F10" s="803"/>
      <c r="G10" s="803"/>
      <c r="H10" s="803"/>
      <c r="I10" s="803"/>
      <c r="J10" s="803"/>
      <c r="K10" s="803"/>
      <c r="L10" s="803"/>
      <c r="M10" s="803"/>
      <c r="N10" s="803"/>
      <c r="O10" s="803"/>
      <c r="P10" s="803">
        <v>1</v>
      </c>
      <c r="Q10" s="803"/>
      <c r="R10" s="803"/>
      <c r="S10" s="803"/>
      <c r="T10" s="803"/>
      <c r="U10" s="803">
        <v>1</v>
      </c>
      <c r="V10" s="803">
        <v>1</v>
      </c>
      <c r="W10" s="803"/>
      <c r="X10" s="803"/>
      <c r="Y10" s="803"/>
      <c r="Z10" s="803"/>
      <c r="AA10" s="803"/>
      <c r="AB10" s="799">
        <f>SUM(AC10:AH10)</f>
        <v>1</v>
      </c>
      <c r="AC10" s="803"/>
      <c r="AD10" s="803"/>
      <c r="AE10" s="803"/>
      <c r="AF10" s="803"/>
      <c r="AG10" s="803"/>
      <c r="AH10" s="803">
        <v>1</v>
      </c>
      <c r="AI10" s="799">
        <f t="shared" ref="AI10:AI15" si="3">SUM(AJ10:AO10)</f>
        <v>1</v>
      </c>
      <c r="AJ10" s="803"/>
      <c r="AK10" s="803"/>
      <c r="AL10" s="803"/>
      <c r="AM10" s="803"/>
      <c r="AN10" s="803"/>
      <c r="AO10" s="803">
        <v>1</v>
      </c>
      <c r="AP10" s="803"/>
      <c r="AQ10" s="799">
        <f>SUM(AS10+AU10+AW10+AY10+BA10+BC10+BE10+BG10+BI10+BK10)</f>
        <v>1</v>
      </c>
      <c r="AR10" s="799">
        <f>SUM(AT10+AV10+AX10+AZ10+BB10+BD10+BF10+BH10+BJ10+BL10)</f>
        <v>1</v>
      </c>
      <c r="AS10" s="803"/>
      <c r="AT10" s="803"/>
      <c r="AU10" s="803"/>
      <c r="AV10" s="803"/>
      <c r="AW10" s="803"/>
      <c r="AX10" s="803"/>
      <c r="AY10" s="803"/>
      <c r="AZ10" s="803"/>
      <c r="BA10" s="803"/>
      <c r="BB10" s="803"/>
      <c r="BC10" s="803"/>
      <c r="BD10" s="803"/>
      <c r="BE10" s="803"/>
      <c r="BF10" s="803"/>
      <c r="BG10" s="803">
        <v>1</v>
      </c>
      <c r="BH10" s="803">
        <v>1</v>
      </c>
      <c r="BI10" s="803"/>
      <c r="BJ10" s="803"/>
      <c r="BK10" s="803"/>
      <c r="BL10" s="803"/>
      <c r="BM10" s="803"/>
      <c r="BN10" s="803"/>
    </row>
    <row r="11" spans="1:66" x14ac:dyDescent="0.25">
      <c r="A11" s="801" t="s">
        <v>935</v>
      </c>
      <c r="B11" s="802" t="s">
        <v>936</v>
      </c>
      <c r="C11" s="803">
        <v>7</v>
      </c>
      <c r="D11" s="803">
        <v>7</v>
      </c>
      <c r="E11" s="803">
        <v>7</v>
      </c>
      <c r="F11" s="803">
        <v>2</v>
      </c>
      <c r="G11" s="803"/>
      <c r="H11" s="803"/>
      <c r="I11" s="803"/>
      <c r="J11" s="803"/>
      <c r="K11" s="803"/>
      <c r="L11" s="803"/>
      <c r="M11" s="803"/>
      <c r="N11" s="803">
        <v>3</v>
      </c>
      <c r="O11" s="803">
        <v>1</v>
      </c>
      <c r="P11" s="803">
        <v>3</v>
      </c>
      <c r="Q11" s="803"/>
      <c r="R11" s="803"/>
      <c r="S11" s="803"/>
      <c r="T11" s="803"/>
      <c r="U11" s="803">
        <v>6</v>
      </c>
      <c r="V11" s="803">
        <v>7</v>
      </c>
      <c r="W11" s="803"/>
      <c r="X11" s="803"/>
      <c r="Y11" s="803"/>
      <c r="Z11" s="803"/>
      <c r="AA11" s="803"/>
      <c r="AB11" s="799">
        <f t="shared" ref="AB11:AB15" si="4">SUM(AC11:AH11)</f>
        <v>7</v>
      </c>
      <c r="AC11" s="803"/>
      <c r="AD11" s="803"/>
      <c r="AE11" s="803"/>
      <c r="AF11" s="803"/>
      <c r="AG11" s="803">
        <v>1</v>
      </c>
      <c r="AH11" s="803">
        <v>6</v>
      </c>
      <c r="AI11" s="799">
        <f t="shared" si="3"/>
        <v>5</v>
      </c>
      <c r="AJ11" s="803"/>
      <c r="AK11" s="803">
        <v>1</v>
      </c>
      <c r="AL11" s="803"/>
      <c r="AM11" s="803"/>
      <c r="AN11" s="803">
        <v>1</v>
      </c>
      <c r="AO11" s="803">
        <v>3</v>
      </c>
      <c r="AP11" s="803">
        <v>2</v>
      </c>
      <c r="AQ11" s="799">
        <f t="shared" ref="AQ11:AR15" si="5">SUM(AS11+AU11+AW11+AY11+BA11+BC11+BE11+BG11+BI11+BK11)</f>
        <v>7</v>
      </c>
      <c r="AR11" s="799">
        <f t="shared" si="5"/>
        <v>6</v>
      </c>
      <c r="AS11" s="803"/>
      <c r="AT11" s="803"/>
      <c r="AU11" s="803"/>
      <c r="AV11" s="803"/>
      <c r="AW11" s="803"/>
      <c r="AX11" s="803"/>
      <c r="AY11" s="803"/>
      <c r="AZ11" s="803"/>
      <c r="BA11" s="803">
        <v>1</v>
      </c>
      <c r="BB11" s="803">
        <v>1</v>
      </c>
      <c r="BC11" s="803">
        <v>1</v>
      </c>
      <c r="BD11" s="803">
        <v>1</v>
      </c>
      <c r="BE11" s="803">
        <v>1</v>
      </c>
      <c r="BF11" s="803">
        <v>1</v>
      </c>
      <c r="BG11" s="803">
        <v>3</v>
      </c>
      <c r="BH11" s="803">
        <v>3</v>
      </c>
      <c r="BI11" s="803"/>
      <c r="BJ11" s="803"/>
      <c r="BK11" s="803">
        <v>1</v>
      </c>
      <c r="BL11" s="803"/>
      <c r="BM11" s="803"/>
      <c r="BN11" s="803"/>
    </row>
    <row r="12" spans="1:66" x14ac:dyDescent="0.25">
      <c r="A12" s="801" t="s">
        <v>937</v>
      </c>
      <c r="B12" s="802" t="s">
        <v>938</v>
      </c>
      <c r="C12" s="803"/>
      <c r="D12" s="803"/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  <c r="R12" s="803"/>
      <c r="S12" s="803"/>
      <c r="T12" s="803"/>
      <c r="U12" s="803"/>
      <c r="V12" s="803"/>
      <c r="W12" s="803"/>
      <c r="X12" s="803"/>
      <c r="Y12" s="803"/>
      <c r="Z12" s="803"/>
      <c r="AA12" s="803"/>
      <c r="AB12" s="799">
        <f t="shared" si="4"/>
        <v>0</v>
      </c>
      <c r="AC12" s="803"/>
      <c r="AD12" s="803"/>
      <c r="AE12" s="803"/>
      <c r="AF12" s="803"/>
      <c r="AG12" s="803"/>
      <c r="AH12" s="803"/>
      <c r="AI12" s="799">
        <f t="shared" si="3"/>
        <v>0</v>
      </c>
      <c r="AJ12" s="803"/>
      <c r="AK12" s="803"/>
      <c r="AL12" s="803"/>
      <c r="AM12" s="803"/>
      <c r="AN12" s="803"/>
      <c r="AO12" s="803"/>
      <c r="AP12" s="803"/>
      <c r="AQ12" s="799">
        <f t="shared" si="5"/>
        <v>0</v>
      </c>
      <c r="AR12" s="799">
        <f t="shared" si="5"/>
        <v>0</v>
      </c>
      <c r="AS12" s="803"/>
      <c r="AT12" s="803"/>
      <c r="AU12" s="803"/>
      <c r="AV12" s="803"/>
      <c r="AW12" s="803"/>
      <c r="AX12" s="803"/>
      <c r="AY12" s="803"/>
      <c r="AZ12" s="803"/>
      <c r="BA12" s="803"/>
      <c r="BB12" s="803"/>
      <c r="BC12" s="803"/>
      <c r="BD12" s="803"/>
      <c r="BE12" s="803"/>
      <c r="BF12" s="803"/>
      <c r="BG12" s="803"/>
      <c r="BH12" s="803"/>
      <c r="BI12" s="803"/>
      <c r="BJ12" s="803"/>
      <c r="BK12" s="803"/>
      <c r="BL12" s="803"/>
      <c r="BM12" s="803"/>
      <c r="BN12" s="803"/>
    </row>
    <row r="13" spans="1:66" x14ac:dyDescent="0.25">
      <c r="A13" s="804" t="s">
        <v>939</v>
      </c>
      <c r="B13" s="802" t="s">
        <v>801</v>
      </c>
      <c r="C13" s="803">
        <v>2</v>
      </c>
      <c r="D13" s="803">
        <v>2</v>
      </c>
      <c r="E13" s="803">
        <v>2</v>
      </c>
      <c r="F13" s="803"/>
      <c r="G13" s="803"/>
      <c r="H13" s="803"/>
      <c r="I13" s="803"/>
      <c r="J13" s="803"/>
      <c r="K13" s="803"/>
      <c r="L13" s="803"/>
      <c r="M13" s="803"/>
      <c r="N13" s="803"/>
      <c r="O13" s="803"/>
      <c r="P13" s="803">
        <v>2</v>
      </c>
      <c r="Q13" s="803"/>
      <c r="R13" s="803"/>
      <c r="S13" s="803"/>
      <c r="T13" s="803"/>
      <c r="U13" s="803">
        <v>2</v>
      </c>
      <c r="V13" s="803">
        <v>2</v>
      </c>
      <c r="W13" s="803"/>
      <c r="X13" s="803"/>
      <c r="Y13" s="803"/>
      <c r="Z13" s="803"/>
      <c r="AA13" s="803"/>
      <c r="AB13" s="799">
        <f t="shared" si="4"/>
        <v>2</v>
      </c>
      <c r="AC13" s="803"/>
      <c r="AD13" s="803"/>
      <c r="AE13" s="803"/>
      <c r="AF13" s="803"/>
      <c r="AG13" s="803"/>
      <c r="AH13" s="803">
        <v>2</v>
      </c>
      <c r="AI13" s="799">
        <f t="shared" si="3"/>
        <v>2</v>
      </c>
      <c r="AJ13" s="803"/>
      <c r="AK13" s="803"/>
      <c r="AL13" s="803"/>
      <c r="AM13" s="803"/>
      <c r="AN13" s="803">
        <v>2</v>
      </c>
      <c r="AO13" s="803"/>
      <c r="AP13" s="803"/>
      <c r="AQ13" s="799">
        <f t="shared" si="5"/>
        <v>2</v>
      </c>
      <c r="AR13" s="799">
        <f t="shared" si="5"/>
        <v>2</v>
      </c>
      <c r="AS13" s="803"/>
      <c r="AT13" s="803"/>
      <c r="AU13" s="803"/>
      <c r="AV13" s="803"/>
      <c r="AW13" s="803"/>
      <c r="AX13" s="803"/>
      <c r="AY13" s="803"/>
      <c r="AZ13" s="803"/>
      <c r="BA13" s="803"/>
      <c r="BB13" s="803"/>
      <c r="BC13" s="803"/>
      <c r="BD13" s="803"/>
      <c r="BE13" s="803"/>
      <c r="BF13" s="803"/>
      <c r="BG13" s="803">
        <v>1</v>
      </c>
      <c r="BH13" s="803">
        <v>1</v>
      </c>
      <c r="BI13" s="803"/>
      <c r="BJ13" s="803"/>
      <c r="BK13" s="803">
        <v>1</v>
      </c>
      <c r="BL13" s="803">
        <v>1</v>
      </c>
      <c r="BM13" s="803"/>
      <c r="BN13" s="803"/>
    </row>
    <row r="14" spans="1:66" x14ac:dyDescent="0.25">
      <c r="A14" s="804" t="s">
        <v>940</v>
      </c>
      <c r="B14" s="802" t="s">
        <v>803</v>
      </c>
      <c r="C14" s="803">
        <v>1</v>
      </c>
      <c r="D14" s="803">
        <v>1</v>
      </c>
      <c r="E14" s="803"/>
      <c r="F14" s="803"/>
      <c r="G14" s="803"/>
      <c r="H14" s="803"/>
      <c r="I14" s="803"/>
      <c r="J14" s="803"/>
      <c r="K14" s="803">
        <v>1</v>
      </c>
      <c r="L14" s="803"/>
      <c r="M14" s="803"/>
      <c r="N14" s="803"/>
      <c r="O14" s="803"/>
      <c r="P14" s="803">
        <v>1</v>
      </c>
      <c r="Q14" s="803"/>
      <c r="R14" s="803"/>
      <c r="S14" s="803"/>
      <c r="T14" s="803"/>
      <c r="U14" s="803">
        <v>1</v>
      </c>
      <c r="V14" s="803">
        <v>1</v>
      </c>
      <c r="W14" s="803"/>
      <c r="X14" s="803"/>
      <c r="Y14" s="803"/>
      <c r="Z14" s="803"/>
      <c r="AA14" s="803"/>
      <c r="AB14" s="799">
        <f t="shared" si="4"/>
        <v>1</v>
      </c>
      <c r="AC14" s="803"/>
      <c r="AD14" s="803"/>
      <c r="AE14" s="803"/>
      <c r="AF14" s="803"/>
      <c r="AG14" s="803"/>
      <c r="AH14" s="803">
        <v>1</v>
      </c>
      <c r="AI14" s="799">
        <f t="shared" si="3"/>
        <v>0</v>
      </c>
      <c r="AJ14" s="803"/>
      <c r="AK14" s="803"/>
      <c r="AL14" s="803"/>
      <c r="AM14" s="803"/>
      <c r="AN14" s="803"/>
      <c r="AO14" s="803"/>
      <c r="AP14" s="803">
        <v>1</v>
      </c>
      <c r="AQ14" s="799">
        <f t="shared" si="5"/>
        <v>1</v>
      </c>
      <c r="AR14" s="799">
        <f t="shared" si="5"/>
        <v>1</v>
      </c>
      <c r="AS14" s="803"/>
      <c r="AT14" s="803"/>
      <c r="AU14" s="803"/>
      <c r="AV14" s="803"/>
      <c r="AW14" s="803"/>
      <c r="AX14" s="803"/>
      <c r="AY14" s="803"/>
      <c r="AZ14" s="803"/>
      <c r="BA14" s="803"/>
      <c r="BB14" s="803"/>
      <c r="BC14" s="803"/>
      <c r="BD14" s="803"/>
      <c r="BE14" s="803">
        <v>1</v>
      </c>
      <c r="BF14" s="803">
        <v>1</v>
      </c>
      <c r="BG14" s="803"/>
      <c r="BH14" s="803"/>
      <c r="BI14" s="803"/>
      <c r="BJ14" s="803"/>
      <c r="BK14" s="803"/>
      <c r="BL14" s="803"/>
      <c r="BM14" s="803"/>
      <c r="BN14" s="803"/>
    </row>
    <row r="15" spans="1:66" x14ac:dyDescent="0.25">
      <c r="A15" s="804" t="s">
        <v>941</v>
      </c>
      <c r="B15" s="802" t="s">
        <v>805</v>
      </c>
      <c r="C15" s="803">
        <v>10</v>
      </c>
      <c r="D15" s="803">
        <v>10</v>
      </c>
      <c r="E15" s="803">
        <v>10</v>
      </c>
      <c r="F15" s="803">
        <v>2</v>
      </c>
      <c r="G15" s="803"/>
      <c r="H15" s="803"/>
      <c r="I15" s="803"/>
      <c r="J15" s="803"/>
      <c r="K15" s="803"/>
      <c r="L15" s="803"/>
      <c r="M15" s="803"/>
      <c r="N15" s="803">
        <v>1</v>
      </c>
      <c r="O15" s="803">
        <v>2</v>
      </c>
      <c r="P15" s="803">
        <v>7</v>
      </c>
      <c r="Q15" s="803"/>
      <c r="R15" s="803"/>
      <c r="S15" s="803"/>
      <c r="T15" s="803"/>
      <c r="U15" s="803">
        <v>10</v>
      </c>
      <c r="V15" s="803">
        <v>11</v>
      </c>
      <c r="W15" s="803"/>
      <c r="X15" s="803"/>
      <c r="Y15" s="803"/>
      <c r="Z15" s="803">
        <v>1</v>
      </c>
      <c r="AA15" s="803">
        <v>1</v>
      </c>
      <c r="AB15" s="799">
        <f t="shared" si="4"/>
        <v>10</v>
      </c>
      <c r="AC15" s="803"/>
      <c r="AD15" s="803"/>
      <c r="AE15" s="803">
        <v>1</v>
      </c>
      <c r="AF15" s="803">
        <v>3</v>
      </c>
      <c r="AG15" s="803"/>
      <c r="AH15" s="803">
        <v>6</v>
      </c>
      <c r="AI15" s="799">
        <f t="shared" si="3"/>
        <v>10</v>
      </c>
      <c r="AJ15" s="803">
        <v>4</v>
      </c>
      <c r="AK15" s="803"/>
      <c r="AL15" s="803">
        <v>1</v>
      </c>
      <c r="AM15" s="803">
        <v>2</v>
      </c>
      <c r="AN15" s="803"/>
      <c r="AO15" s="803">
        <v>3</v>
      </c>
      <c r="AP15" s="803"/>
      <c r="AQ15" s="799">
        <f t="shared" si="5"/>
        <v>10</v>
      </c>
      <c r="AR15" s="799">
        <f t="shared" si="5"/>
        <v>10</v>
      </c>
      <c r="AS15" s="803"/>
      <c r="AT15" s="803"/>
      <c r="AU15" s="803"/>
      <c r="AV15" s="803"/>
      <c r="AW15" s="803">
        <v>2</v>
      </c>
      <c r="AX15" s="803">
        <v>2</v>
      </c>
      <c r="AY15" s="803">
        <v>2</v>
      </c>
      <c r="AZ15" s="803">
        <v>2</v>
      </c>
      <c r="BA15" s="803">
        <v>1</v>
      </c>
      <c r="BB15" s="803">
        <v>1</v>
      </c>
      <c r="BC15" s="803">
        <v>1</v>
      </c>
      <c r="BD15" s="803">
        <v>1</v>
      </c>
      <c r="BE15" s="803">
        <v>2</v>
      </c>
      <c r="BF15" s="803">
        <v>2</v>
      </c>
      <c r="BG15" s="803">
        <v>1</v>
      </c>
      <c r="BH15" s="803">
        <v>1</v>
      </c>
      <c r="BI15" s="803"/>
      <c r="BJ15" s="803"/>
      <c r="BK15" s="803">
        <v>1</v>
      </c>
      <c r="BL15" s="803">
        <v>1</v>
      </c>
      <c r="BM15" s="803">
        <v>2</v>
      </c>
      <c r="BN15" s="803">
        <v>2</v>
      </c>
    </row>
    <row r="16" spans="1:66" x14ac:dyDescent="0.25">
      <c r="A16" s="805" t="s">
        <v>942</v>
      </c>
      <c r="B16" s="802" t="s">
        <v>807</v>
      </c>
      <c r="C16" s="799">
        <f>SUM(C17+C21+C22+C23+C24+C25+C26+C27+C28+C29)</f>
        <v>164</v>
      </c>
      <c r="D16" s="799">
        <f>SUM(D17+D21+D22+D23+D24+D25+D26+D27+D28+D29)</f>
        <v>76</v>
      </c>
      <c r="E16" s="799">
        <f t="shared" ref="E16:BN16" si="6">SUM(E17+E21+E22+E23+E24+E25+E26+E27+E28+E29)</f>
        <v>62</v>
      </c>
      <c r="F16" s="799">
        <f t="shared" si="6"/>
        <v>39</v>
      </c>
      <c r="G16" s="799">
        <f t="shared" si="6"/>
        <v>0</v>
      </c>
      <c r="H16" s="799">
        <f t="shared" si="6"/>
        <v>1</v>
      </c>
      <c r="I16" s="799">
        <f t="shared" si="6"/>
        <v>0</v>
      </c>
      <c r="J16" s="799">
        <f t="shared" si="6"/>
        <v>1</v>
      </c>
      <c r="K16" s="799">
        <f t="shared" si="6"/>
        <v>14</v>
      </c>
      <c r="L16" s="799">
        <f t="shared" si="6"/>
        <v>4</v>
      </c>
      <c r="M16" s="799">
        <f t="shared" si="6"/>
        <v>0</v>
      </c>
      <c r="N16" s="799">
        <f t="shared" si="6"/>
        <v>14</v>
      </c>
      <c r="O16" s="799">
        <f t="shared" si="6"/>
        <v>16</v>
      </c>
      <c r="P16" s="799">
        <f t="shared" si="6"/>
        <v>46</v>
      </c>
      <c r="Q16" s="799">
        <f t="shared" si="6"/>
        <v>0</v>
      </c>
      <c r="R16" s="799">
        <f>SUM(R17+R21+R22+R23+R24+R25+R26+R27+R28+R29)</f>
        <v>0</v>
      </c>
      <c r="S16" s="799">
        <f t="shared" si="6"/>
        <v>0</v>
      </c>
      <c r="T16" s="799">
        <f t="shared" si="6"/>
        <v>0</v>
      </c>
      <c r="U16" s="799">
        <f t="shared" si="6"/>
        <v>69</v>
      </c>
      <c r="V16" s="799">
        <f t="shared" si="6"/>
        <v>87</v>
      </c>
      <c r="W16" s="799">
        <f t="shared" si="6"/>
        <v>16</v>
      </c>
      <c r="X16" s="799">
        <f t="shared" si="6"/>
        <v>0</v>
      </c>
      <c r="Y16" s="799">
        <f t="shared" si="6"/>
        <v>0</v>
      </c>
      <c r="Z16" s="799">
        <f t="shared" si="6"/>
        <v>27</v>
      </c>
      <c r="AA16" s="799">
        <f t="shared" si="6"/>
        <v>3</v>
      </c>
      <c r="AB16" s="799">
        <f t="shared" si="6"/>
        <v>76</v>
      </c>
      <c r="AC16" s="799">
        <f t="shared" si="6"/>
        <v>7</v>
      </c>
      <c r="AD16" s="799">
        <f t="shared" si="6"/>
        <v>2</v>
      </c>
      <c r="AE16" s="799">
        <f t="shared" si="6"/>
        <v>12</v>
      </c>
      <c r="AF16" s="799">
        <f t="shared" si="6"/>
        <v>6</v>
      </c>
      <c r="AG16" s="799">
        <f t="shared" si="6"/>
        <v>9</v>
      </c>
      <c r="AH16" s="799">
        <f t="shared" si="6"/>
        <v>40</v>
      </c>
      <c r="AI16" s="799">
        <f t="shared" si="6"/>
        <v>76</v>
      </c>
      <c r="AJ16" s="799">
        <f t="shared" si="6"/>
        <v>23</v>
      </c>
      <c r="AK16" s="799">
        <f t="shared" si="6"/>
        <v>5</v>
      </c>
      <c r="AL16" s="799">
        <f t="shared" si="6"/>
        <v>6</v>
      </c>
      <c r="AM16" s="799">
        <f t="shared" si="6"/>
        <v>6</v>
      </c>
      <c r="AN16" s="799">
        <f t="shared" si="6"/>
        <v>12</v>
      </c>
      <c r="AO16" s="799">
        <f t="shared" si="6"/>
        <v>24</v>
      </c>
      <c r="AP16" s="799">
        <f t="shared" si="6"/>
        <v>0</v>
      </c>
      <c r="AQ16" s="799">
        <f t="shared" si="6"/>
        <v>76</v>
      </c>
      <c r="AR16" s="799">
        <f t="shared" si="6"/>
        <v>69</v>
      </c>
      <c r="AS16" s="799">
        <f t="shared" si="6"/>
        <v>6</v>
      </c>
      <c r="AT16" s="799">
        <f t="shared" si="6"/>
        <v>6</v>
      </c>
      <c r="AU16" s="799">
        <f t="shared" si="6"/>
        <v>10</v>
      </c>
      <c r="AV16" s="799">
        <f t="shared" si="6"/>
        <v>8</v>
      </c>
      <c r="AW16" s="799">
        <f t="shared" si="6"/>
        <v>8</v>
      </c>
      <c r="AX16" s="799">
        <f t="shared" si="6"/>
        <v>7</v>
      </c>
      <c r="AY16" s="799">
        <f t="shared" si="6"/>
        <v>6</v>
      </c>
      <c r="AZ16" s="799">
        <f t="shared" si="6"/>
        <v>6</v>
      </c>
      <c r="BA16" s="799">
        <f t="shared" si="6"/>
        <v>9</v>
      </c>
      <c r="BB16" s="799">
        <f t="shared" si="6"/>
        <v>6</v>
      </c>
      <c r="BC16" s="799">
        <f t="shared" si="6"/>
        <v>5</v>
      </c>
      <c r="BD16" s="799">
        <f t="shared" si="6"/>
        <v>5</v>
      </c>
      <c r="BE16" s="799">
        <f t="shared" si="6"/>
        <v>12</v>
      </c>
      <c r="BF16" s="799">
        <f t="shared" si="6"/>
        <v>12</v>
      </c>
      <c r="BG16" s="799">
        <f t="shared" si="6"/>
        <v>11</v>
      </c>
      <c r="BH16" s="799">
        <f t="shared" si="6"/>
        <v>11</v>
      </c>
      <c r="BI16" s="799">
        <f t="shared" si="6"/>
        <v>3</v>
      </c>
      <c r="BJ16" s="799">
        <f t="shared" si="6"/>
        <v>3</v>
      </c>
      <c r="BK16" s="799">
        <f t="shared" si="6"/>
        <v>6</v>
      </c>
      <c r="BL16" s="799">
        <f t="shared" si="6"/>
        <v>5</v>
      </c>
      <c r="BM16" s="799">
        <f t="shared" si="6"/>
        <v>22</v>
      </c>
      <c r="BN16" s="800">
        <f t="shared" si="6"/>
        <v>20</v>
      </c>
    </row>
    <row r="17" spans="1:66" x14ac:dyDescent="0.25">
      <c r="A17" s="804" t="s">
        <v>943</v>
      </c>
      <c r="B17" s="802" t="s">
        <v>944</v>
      </c>
      <c r="C17" s="799">
        <f>SUM(C18+C19+C20)</f>
        <v>121</v>
      </c>
      <c r="D17" s="799">
        <f>SUM(D18+D19+D20)</f>
        <v>53</v>
      </c>
      <c r="E17" s="799">
        <f t="shared" ref="E17:BN17" si="7">SUM(E18+E19+E20)</f>
        <v>51</v>
      </c>
      <c r="F17" s="799">
        <f t="shared" si="7"/>
        <v>32</v>
      </c>
      <c r="G17" s="799">
        <f t="shared" si="7"/>
        <v>0</v>
      </c>
      <c r="H17" s="799">
        <f t="shared" si="7"/>
        <v>1</v>
      </c>
      <c r="I17" s="799">
        <f t="shared" si="7"/>
        <v>0</v>
      </c>
      <c r="J17" s="799">
        <f t="shared" si="7"/>
        <v>1</v>
      </c>
      <c r="K17" s="799">
        <f t="shared" si="7"/>
        <v>2</v>
      </c>
      <c r="L17" s="799">
        <f t="shared" si="7"/>
        <v>0</v>
      </c>
      <c r="M17" s="799">
        <f t="shared" si="7"/>
        <v>0</v>
      </c>
      <c r="N17" s="799">
        <f t="shared" si="7"/>
        <v>12</v>
      </c>
      <c r="O17" s="799">
        <f t="shared" si="7"/>
        <v>9</v>
      </c>
      <c r="P17" s="799">
        <f t="shared" si="7"/>
        <v>32</v>
      </c>
      <c r="Q17" s="799">
        <f t="shared" si="7"/>
        <v>0</v>
      </c>
      <c r="R17" s="799">
        <f t="shared" si="7"/>
        <v>0</v>
      </c>
      <c r="S17" s="799">
        <f t="shared" si="7"/>
        <v>0</v>
      </c>
      <c r="T17" s="799">
        <f t="shared" si="7"/>
        <v>0</v>
      </c>
      <c r="U17" s="799">
        <f t="shared" si="7"/>
        <v>48</v>
      </c>
      <c r="V17" s="799">
        <f t="shared" si="7"/>
        <v>61</v>
      </c>
      <c r="W17" s="799">
        <f t="shared" si="7"/>
        <v>11</v>
      </c>
      <c r="X17" s="799">
        <f t="shared" si="7"/>
        <v>0</v>
      </c>
      <c r="Y17" s="799">
        <f t="shared" si="7"/>
        <v>0</v>
      </c>
      <c r="Z17" s="799">
        <f t="shared" si="7"/>
        <v>19</v>
      </c>
      <c r="AA17" s="799">
        <f t="shared" si="7"/>
        <v>0</v>
      </c>
      <c r="AB17" s="799">
        <f t="shared" si="7"/>
        <v>53</v>
      </c>
      <c r="AC17" s="799">
        <f t="shared" si="7"/>
        <v>4</v>
      </c>
      <c r="AD17" s="799">
        <f t="shared" si="7"/>
        <v>2</v>
      </c>
      <c r="AE17" s="799">
        <f t="shared" si="7"/>
        <v>8</v>
      </c>
      <c r="AF17" s="799">
        <f t="shared" si="7"/>
        <v>4</v>
      </c>
      <c r="AG17" s="799">
        <f t="shared" si="7"/>
        <v>8</v>
      </c>
      <c r="AH17" s="799">
        <f t="shared" si="7"/>
        <v>27</v>
      </c>
      <c r="AI17" s="799">
        <f>SUM(AI18+AI19+AI20)</f>
        <v>53</v>
      </c>
      <c r="AJ17" s="799">
        <f t="shared" si="7"/>
        <v>14</v>
      </c>
      <c r="AK17" s="799">
        <f t="shared" si="7"/>
        <v>5</v>
      </c>
      <c r="AL17" s="799">
        <f t="shared" si="7"/>
        <v>4</v>
      </c>
      <c r="AM17" s="799">
        <f t="shared" si="7"/>
        <v>4</v>
      </c>
      <c r="AN17" s="799">
        <f t="shared" si="7"/>
        <v>10</v>
      </c>
      <c r="AO17" s="799">
        <f t="shared" si="7"/>
        <v>16</v>
      </c>
      <c r="AP17" s="799">
        <f t="shared" si="7"/>
        <v>0</v>
      </c>
      <c r="AQ17" s="799">
        <f t="shared" si="7"/>
        <v>53</v>
      </c>
      <c r="AR17" s="799">
        <f t="shared" si="7"/>
        <v>48</v>
      </c>
      <c r="AS17" s="799">
        <f t="shared" si="7"/>
        <v>3</v>
      </c>
      <c r="AT17" s="799">
        <f t="shared" si="7"/>
        <v>3</v>
      </c>
      <c r="AU17" s="799">
        <f t="shared" si="7"/>
        <v>9</v>
      </c>
      <c r="AV17" s="799">
        <f t="shared" si="7"/>
        <v>7</v>
      </c>
      <c r="AW17" s="799">
        <f t="shared" si="7"/>
        <v>5</v>
      </c>
      <c r="AX17" s="799">
        <f t="shared" si="7"/>
        <v>4</v>
      </c>
      <c r="AY17" s="799">
        <f t="shared" si="7"/>
        <v>4</v>
      </c>
      <c r="AZ17" s="799">
        <f t="shared" si="7"/>
        <v>4</v>
      </c>
      <c r="BA17" s="799">
        <f t="shared" si="7"/>
        <v>5</v>
      </c>
      <c r="BB17" s="799">
        <f t="shared" si="7"/>
        <v>4</v>
      </c>
      <c r="BC17" s="799">
        <f t="shared" si="7"/>
        <v>4</v>
      </c>
      <c r="BD17" s="799">
        <f t="shared" si="7"/>
        <v>4</v>
      </c>
      <c r="BE17" s="799">
        <f t="shared" si="7"/>
        <v>10</v>
      </c>
      <c r="BF17" s="799">
        <f t="shared" si="7"/>
        <v>10</v>
      </c>
      <c r="BG17" s="799">
        <f t="shared" si="7"/>
        <v>10</v>
      </c>
      <c r="BH17" s="799">
        <f t="shared" si="7"/>
        <v>10</v>
      </c>
      <c r="BI17" s="799">
        <f t="shared" si="7"/>
        <v>0</v>
      </c>
      <c r="BJ17" s="799">
        <f t="shared" si="7"/>
        <v>0</v>
      </c>
      <c r="BK17" s="799">
        <f t="shared" si="7"/>
        <v>3</v>
      </c>
      <c r="BL17" s="799">
        <f t="shared" si="7"/>
        <v>2</v>
      </c>
      <c r="BM17" s="799">
        <f t="shared" si="7"/>
        <v>16</v>
      </c>
      <c r="BN17" s="800">
        <f t="shared" si="7"/>
        <v>14</v>
      </c>
    </row>
    <row r="18" spans="1:66" x14ac:dyDescent="0.25">
      <c r="A18" s="804" t="s">
        <v>945</v>
      </c>
      <c r="B18" s="802" t="s">
        <v>946</v>
      </c>
      <c r="C18" s="803">
        <v>72</v>
      </c>
      <c r="D18" s="803">
        <v>26</v>
      </c>
      <c r="E18" s="803">
        <v>25</v>
      </c>
      <c r="F18" s="803">
        <v>24</v>
      </c>
      <c r="G18" s="803"/>
      <c r="H18" s="803"/>
      <c r="I18" s="803"/>
      <c r="J18" s="803"/>
      <c r="K18" s="803">
        <v>1</v>
      </c>
      <c r="L18" s="803"/>
      <c r="M18" s="803"/>
      <c r="N18" s="803">
        <v>4</v>
      </c>
      <c r="O18" s="803">
        <v>3</v>
      </c>
      <c r="P18" s="803">
        <v>19</v>
      </c>
      <c r="Q18" s="803"/>
      <c r="R18" s="803"/>
      <c r="S18" s="803"/>
      <c r="T18" s="803"/>
      <c r="U18" s="803">
        <v>22</v>
      </c>
      <c r="V18" s="803">
        <v>25</v>
      </c>
      <c r="W18" s="803">
        <v>9</v>
      </c>
      <c r="X18" s="803"/>
      <c r="Y18" s="803"/>
      <c r="Z18" s="803">
        <v>12</v>
      </c>
      <c r="AA18" s="803"/>
      <c r="AB18" s="799">
        <f>SUM(AC18:AH18)</f>
        <v>26</v>
      </c>
      <c r="AC18" s="803">
        <v>2</v>
      </c>
      <c r="AD18" s="803">
        <v>2</v>
      </c>
      <c r="AE18" s="803">
        <v>4</v>
      </c>
      <c r="AF18" s="803">
        <v>2</v>
      </c>
      <c r="AG18" s="803">
        <v>5</v>
      </c>
      <c r="AH18" s="803">
        <v>11</v>
      </c>
      <c r="AI18" s="799">
        <f t="shared" ref="AI18:AI38" si="8">SUM(AJ18:AO18)</f>
        <v>26</v>
      </c>
      <c r="AJ18" s="803">
        <v>7</v>
      </c>
      <c r="AK18" s="803">
        <v>2</v>
      </c>
      <c r="AL18" s="803">
        <v>1</v>
      </c>
      <c r="AM18" s="803">
        <v>2</v>
      </c>
      <c r="AN18" s="803">
        <v>6</v>
      </c>
      <c r="AO18" s="803">
        <v>8</v>
      </c>
      <c r="AP18" s="803"/>
      <c r="AQ18" s="799">
        <f t="shared" ref="AQ18:AR38" si="9">SUM(AS18+AU18+AW18+AY18+BA18+BC18+BE18+BG18+BI18+BK18)</f>
        <v>26</v>
      </c>
      <c r="AR18" s="799">
        <f t="shared" si="9"/>
        <v>22</v>
      </c>
      <c r="AS18" s="803">
        <v>1</v>
      </c>
      <c r="AT18" s="803">
        <v>1</v>
      </c>
      <c r="AU18" s="803">
        <v>7</v>
      </c>
      <c r="AV18" s="803">
        <v>5</v>
      </c>
      <c r="AW18" s="803">
        <v>2</v>
      </c>
      <c r="AX18" s="803">
        <v>1</v>
      </c>
      <c r="AY18" s="803">
        <v>2</v>
      </c>
      <c r="AZ18" s="803">
        <v>2</v>
      </c>
      <c r="BA18" s="803">
        <v>3</v>
      </c>
      <c r="BB18" s="803">
        <v>3</v>
      </c>
      <c r="BC18" s="803">
        <v>1</v>
      </c>
      <c r="BD18" s="803">
        <v>1</v>
      </c>
      <c r="BE18" s="803">
        <v>2</v>
      </c>
      <c r="BF18" s="803">
        <v>2</v>
      </c>
      <c r="BG18" s="803">
        <v>5</v>
      </c>
      <c r="BH18" s="803">
        <v>5</v>
      </c>
      <c r="BI18" s="803"/>
      <c r="BJ18" s="803"/>
      <c r="BK18" s="803">
        <v>3</v>
      </c>
      <c r="BL18" s="803">
        <v>2</v>
      </c>
      <c r="BM18" s="803">
        <v>9</v>
      </c>
      <c r="BN18" s="803">
        <v>7</v>
      </c>
    </row>
    <row r="19" spans="1:66" x14ac:dyDescent="0.25">
      <c r="A19" s="804" t="s">
        <v>947</v>
      </c>
      <c r="B19" s="802" t="s">
        <v>948</v>
      </c>
      <c r="C19" s="803">
        <v>38</v>
      </c>
      <c r="D19" s="803">
        <v>20</v>
      </c>
      <c r="E19" s="803">
        <v>19</v>
      </c>
      <c r="F19" s="803">
        <v>4</v>
      </c>
      <c r="G19" s="803"/>
      <c r="H19" s="803">
        <v>1</v>
      </c>
      <c r="I19" s="803"/>
      <c r="J19" s="803">
        <v>1</v>
      </c>
      <c r="K19" s="803">
        <v>1</v>
      </c>
      <c r="L19" s="803"/>
      <c r="M19" s="803"/>
      <c r="N19" s="803">
        <v>5</v>
      </c>
      <c r="O19" s="803">
        <v>4</v>
      </c>
      <c r="P19" s="803">
        <v>11</v>
      </c>
      <c r="Q19" s="803"/>
      <c r="R19" s="803"/>
      <c r="S19" s="803"/>
      <c r="T19" s="803"/>
      <c r="U19" s="803">
        <v>19</v>
      </c>
      <c r="V19" s="803">
        <v>31</v>
      </c>
      <c r="W19" s="803">
        <v>2</v>
      </c>
      <c r="X19" s="803"/>
      <c r="Y19" s="803"/>
      <c r="Z19" s="803">
        <v>3</v>
      </c>
      <c r="AA19" s="803"/>
      <c r="AB19" s="799">
        <f t="shared" ref="AB19:AB38" si="10">SUM(AC19:AH19)</f>
        <v>20</v>
      </c>
      <c r="AC19" s="803">
        <v>2</v>
      </c>
      <c r="AD19" s="803"/>
      <c r="AE19" s="803">
        <v>4</v>
      </c>
      <c r="AF19" s="803">
        <v>2</v>
      </c>
      <c r="AG19" s="803">
        <v>1</v>
      </c>
      <c r="AH19" s="803">
        <v>11</v>
      </c>
      <c r="AI19" s="799">
        <f t="shared" si="8"/>
        <v>20</v>
      </c>
      <c r="AJ19" s="803">
        <v>7</v>
      </c>
      <c r="AK19" s="803">
        <v>3</v>
      </c>
      <c r="AL19" s="803">
        <v>2</v>
      </c>
      <c r="AM19" s="803"/>
      <c r="AN19" s="803">
        <v>3</v>
      </c>
      <c r="AO19" s="803">
        <v>5</v>
      </c>
      <c r="AP19" s="803"/>
      <c r="AQ19" s="799">
        <f t="shared" si="9"/>
        <v>20</v>
      </c>
      <c r="AR19" s="799">
        <f t="shared" si="9"/>
        <v>19</v>
      </c>
      <c r="AS19" s="803">
        <v>2</v>
      </c>
      <c r="AT19" s="803">
        <v>2</v>
      </c>
      <c r="AU19" s="803">
        <v>2</v>
      </c>
      <c r="AV19" s="803">
        <v>2</v>
      </c>
      <c r="AW19" s="803">
        <v>2</v>
      </c>
      <c r="AX19" s="803">
        <v>2</v>
      </c>
      <c r="AY19" s="803">
        <v>1</v>
      </c>
      <c r="AZ19" s="803">
        <v>1</v>
      </c>
      <c r="BA19" s="803">
        <v>2</v>
      </c>
      <c r="BB19" s="803">
        <v>1</v>
      </c>
      <c r="BC19" s="803">
        <v>2</v>
      </c>
      <c r="BD19" s="803">
        <v>2</v>
      </c>
      <c r="BE19" s="803">
        <v>6</v>
      </c>
      <c r="BF19" s="803">
        <v>6</v>
      </c>
      <c r="BG19" s="803">
        <v>3</v>
      </c>
      <c r="BH19" s="803">
        <v>3</v>
      </c>
      <c r="BI19" s="803"/>
      <c r="BJ19" s="803"/>
      <c r="BK19" s="803"/>
      <c r="BL19" s="803"/>
      <c r="BM19" s="803">
        <v>6</v>
      </c>
      <c r="BN19" s="803">
        <v>6</v>
      </c>
    </row>
    <row r="20" spans="1:66" x14ac:dyDescent="0.25">
      <c r="A20" s="804" t="s">
        <v>949</v>
      </c>
      <c r="B20" s="802" t="s">
        <v>950</v>
      </c>
      <c r="C20" s="803">
        <v>11</v>
      </c>
      <c r="D20" s="803">
        <v>7</v>
      </c>
      <c r="E20" s="803">
        <v>7</v>
      </c>
      <c r="F20" s="803">
        <v>4</v>
      </c>
      <c r="G20" s="803"/>
      <c r="H20" s="803"/>
      <c r="I20" s="803"/>
      <c r="J20" s="803"/>
      <c r="K20" s="803"/>
      <c r="L20" s="803"/>
      <c r="M20" s="803"/>
      <c r="N20" s="803">
        <v>3</v>
      </c>
      <c r="O20" s="803">
        <v>2</v>
      </c>
      <c r="P20" s="803">
        <v>2</v>
      </c>
      <c r="Q20" s="803"/>
      <c r="R20" s="803"/>
      <c r="S20" s="803"/>
      <c r="T20" s="803"/>
      <c r="U20" s="803">
        <v>7</v>
      </c>
      <c r="V20" s="803">
        <v>5</v>
      </c>
      <c r="W20" s="803"/>
      <c r="X20" s="803"/>
      <c r="Y20" s="803"/>
      <c r="Z20" s="803">
        <v>4</v>
      </c>
      <c r="AA20" s="803"/>
      <c r="AB20" s="799">
        <f t="shared" si="10"/>
        <v>7</v>
      </c>
      <c r="AC20" s="803"/>
      <c r="AD20" s="803"/>
      <c r="AE20" s="803"/>
      <c r="AF20" s="803"/>
      <c r="AG20" s="803">
        <v>2</v>
      </c>
      <c r="AH20" s="803">
        <v>5</v>
      </c>
      <c r="AI20" s="799">
        <f t="shared" si="8"/>
        <v>7</v>
      </c>
      <c r="AJ20" s="803"/>
      <c r="AK20" s="803"/>
      <c r="AL20" s="803">
        <v>1</v>
      </c>
      <c r="AM20" s="803">
        <v>2</v>
      </c>
      <c r="AN20" s="803">
        <v>1</v>
      </c>
      <c r="AO20" s="803">
        <v>3</v>
      </c>
      <c r="AP20" s="803"/>
      <c r="AQ20" s="799">
        <f t="shared" si="9"/>
        <v>7</v>
      </c>
      <c r="AR20" s="799">
        <f t="shared" si="9"/>
        <v>7</v>
      </c>
      <c r="AS20" s="803"/>
      <c r="AT20" s="803"/>
      <c r="AU20" s="803"/>
      <c r="AV20" s="803"/>
      <c r="AW20" s="803">
        <v>1</v>
      </c>
      <c r="AX20" s="803">
        <v>1</v>
      </c>
      <c r="AY20" s="803">
        <v>1</v>
      </c>
      <c r="AZ20" s="803">
        <v>1</v>
      </c>
      <c r="BA20" s="803"/>
      <c r="BB20" s="803"/>
      <c r="BC20" s="803">
        <v>1</v>
      </c>
      <c r="BD20" s="803">
        <v>1</v>
      </c>
      <c r="BE20" s="803">
        <v>2</v>
      </c>
      <c r="BF20" s="803">
        <v>2</v>
      </c>
      <c r="BG20" s="803">
        <v>2</v>
      </c>
      <c r="BH20" s="803">
        <v>2</v>
      </c>
      <c r="BI20" s="803"/>
      <c r="BJ20" s="803"/>
      <c r="BK20" s="803"/>
      <c r="BL20" s="803"/>
      <c r="BM20" s="803">
        <v>1</v>
      </c>
      <c r="BN20" s="803">
        <v>1</v>
      </c>
    </row>
    <row r="21" spans="1:66" x14ac:dyDescent="0.25">
      <c r="A21" s="806" t="s">
        <v>951</v>
      </c>
      <c r="B21" s="802" t="s">
        <v>952</v>
      </c>
      <c r="C21" s="803">
        <v>32</v>
      </c>
      <c r="D21" s="803">
        <v>16</v>
      </c>
      <c r="E21" s="803">
        <v>6</v>
      </c>
      <c r="F21" s="803">
        <v>2</v>
      </c>
      <c r="G21" s="803"/>
      <c r="H21" s="803"/>
      <c r="I21" s="803"/>
      <c r="J21" s="803"/>
      <c r="K21" s="803">
        <v>10</v>
      </c>
      <c r="L21" s="803">
        <v>3</v>
      </c>
      <c r="M21" s="803"/>
      <c r="N21" s="803">
        <v>2</v>
      </c>
      <c r="O21" s="803">
        <v>6</v>
      </c>
      <c r="P21" s="803">
        <v>8</v>
      </c>
      <c r="Q21" s="803"/>
      <c r="R21" s="803"/>
      <c r="S21" s="803"/>
      <c r="T21" s="803"/>
      <c r="U21" s="803">
        <v>15</v>
      </c>
      <c r="V21" s="803">
        <v>17</v>
      </c>
      <c r="W21" s="803">
        <v>5</v>
      </c>
      <c r="X21" s="803"/>
      <c r="Y21" s="803"/>
      <c r="Z21" s="803">
        <v>6</v>
      </c>
      <c r="AA21" s="803">
        <v>2</v>
      </c>
      <c r="AB21" s="799">
        <f t="shared" si="10"/>
        <v>16</v>
      </c>
      <c r="AC21" s="803">
        <v>2</v>
      </c>
      <c r="AD21" s="803"/>
      <c r="AE21" s="803">
        <v>3</v>
      </c>
      <c r="AF21" s="803">
        <v>2</v>
      </c>
      <c r="AG21" s="803">
        <v>1</v>
      </c>
      <c r="AH21" s="803">
        <v>8</v>
      </c>
      <c r="AI21" s="799">
        <f t="shared" si="8"/>
        <v>16</v>
      </c>
      <c r="AJ21" s="803">
        <v>6</v>
      </c>
      <c r="AK21" s="803"/>
      <c r="AL21" s="803">
        <v>2</v>
      </c>
      <c r="AM21" s="803">
        <v>2</v>
      </c>
      <c r="AN21" s="803">
        <v>1</v>
      </c>
      <c r="AO21" s="803">
        <v>5</v>
      </c>
      <c r="AP21" s="803"/>
      <c r="AQ21" s="799">
        <f t="shared" si="9"/>
        <v>16</v>
      </c>
      <c r="AR21" s="799">
        <f t="shared" si="9"/>
        <v>15</v>
      </c>
      <c r="AS21" s="803">
        <v>2</v>
      </c>
      <c r="AT21" s="803">
        <v>2</v>
      </c>
      <c r="AU21" s="803">
        <v>1</v>
      </c>
      <c r="AV21" s="803">
        <v>1</v>
      </c>
      <c r="AW21" s="803">
        <v>2</v>
      </c>
      <c r="AX21" s="803">
        <v>2</v>
      </c>
      <c r="AY21" s="803">
        <v>2</v>
      </c>
      <c r="AZ21" s="803">
        <v>2</v>
      </c>
      <c r="BA21" s="803">
        <v>3</v>
      </c>
      <c r="BB21" s="803">
        <v>2</v>
      </c>
      <c r="BC21" s="803"/>
      <c r="BD21" s="803"/>
      <c r="BE21" s="803">
        <v>2</v>
      </c>
      <c r="BF21" s="803">
        <v>2</v>
      </c>
      <c r="BG21" s="803"/>
      <c r="BH21" s="803"/>
      <c r="BI21" s="803">
        <v>2</v>
      </c>
      <c r="BJ21" s="803">
        <v>2</v>
      </c>
      <c r="BK21" s="803">
        <v>2</v>
      </c>
      <c r="BL21" s="803">
        <v>2</v>
      </c>
      <c r="BM21" s="803">
        <v>4</v>
      </c>
      <c r="BN21" s="803">
        <v>4</v>
      </c>
    </row>
    <row r="22" spans="1:66" x14ac:dyDescent="0.25">
      <c r="A22" s="806" t="s">
        <v>953</v>
      </c>
      <c r="B22" s="802" t="s">
        <v>954</v>
      </c>
      <c r="C22" s="803">
        <v>2</v>
      </c>
      <c r="D22" s="803">
        <v>1</v>
      </c>
      <c r="E22" s="803">
        <v>1</v>
      </c>
      <c r="F22" s="803">
        <v>1</v>
      </c>
      <c r="G22" s="803"/>
      <c r="H22" s="803"/>
      <c r="I22" s="803"/>
      <c r="J22" s="803"/>
      <c r="K22" s="803"/>
      <c r="L22" s="803"/>
      <c r="M22" s="803"/>
      <c r="N22" s="803"/>
      <c r="O22" s="803"/>
      <c r="P22" s="803">
        <v>1</v>
      </c>
      <c r="Q22" s="803"/>
      <c r="R22" s="803"/>
      <c r="S22" s="803"/>
      <c r="T22" s="803"/>
      <c r="U22" s="803">
        <v>1</v>
      </c>
      <c r="V22" s="803">
        <v>2</v>
      </c>
      <c r="W22" s="803"/>
      <c r="X22" s="803"/>
      <c r="Y22" s="803"/>
      <c r="Z22" s="803">
        <v>1</v>
      </c>
      <c r="AA22" s="803"/>
      <c r="AB22" s="799">
        <f t="shared" si="10"/>
        <v>1</v>
      </c>
      <c r="AC22" s="803"/>
      <c r="AD22" s="803"/>
      <c r="AE22" s="803"/>
      <c r="AF22" s="803"/>
      <c r="AG22" s="803"/>
      <c r="AH22" s="803">
        <v>1</v>
      </c>
      <c r="AI22" s="799">
        <f t="shared" si="8"/>
        <v>1</v>
      </c>
      <c r="AJ22" s="803"/>
      <c r="AK22" s="803"/>
      <c r="AL22" s="803"/>
      <c r="AM22" s="803"/>
      <c r="AN22" s="803"/>
      <c r="AO22" s="803">
        <v>1</v>
      </c>
      <c r="AP22" s="803"/>
      <c r="AQ22" s="799">
        <f t="shared" si="9"/>
        <v>1</v>
      </c>
      <c r="AR22" s="799">
        <f t="shared" si="9"/>
        <v>1</v>
      </c>
      <c r="AS22" s="803"/>
      <c r="AT22" s="803"/>
      <c r="AU22" s="803"/>
      <c r="AV22" s="803"/>
      <c r="AW22" s="803"/>
      <c r="AX22" s="803"/>
      <c r="AY22" s="803"/>
      <c r="AZ22" s="803"/>
      <c r="BA22" s="803"/>
      <c r="BB22" s="803"/>
      <c r="BC22" s="803"/>
      <c r="BD22" s="803"/>
      <c r="BE22" s="803"/>
      <c r="BF22" s="803"/>
      <c r="BG22" s="803"/>
      <c r="BH22" s="803"/>
      <c r="BI22" s="803"/>
      <c r="BJ22" s="803"/>
      <c r="BK22" s="803">
        <v>1</v>
      </c>
      <c r="BL22" s="803">
        <v>1</v>
      </c>
      <c r="BM22" s="803"/>
      <c r="BN22" s="803"/>
    </row>
    <row r="23" spans="1:66" x14ac:dyDescent="0.25">
      <c r="A23" s="806" t="s">
        <v>955</v>
      </c>
      <c r="B23" s="802" t="s">
        <v>956</v>
      </c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799">
        <f t="shared" si="10"/>
        <v>0</v>
      </c>
      <c r="AC23" s="803"/>
      <c r="AD23" s="803"/>
      <c r="AE23" s="803"/>
      <c r="AF23" s="803"/>
      <c r="AG23" s="803"/>
      <c r="AH23" s="803"/>
      <c r="AI23" s="799">
        <f t="shared" si="8"/>
        <v>0</v>
      </c>
      <c r="AJ23" s="803"/>
      <c r="AK23" s="803"/>
      <c r="AL23" s="803"/>
      <c r="AM23" s="803"/>
      <c r="AN23" s="803"/>
      <c r="AO23" s="803"/>
      <c r="AP23" s="803"/>
      <c r="AQ23" s="799">
        <f t="shared" si="9"/>
        <v>0</v>
      </c>
      <c r="AR23" s="799">
        <f t="shared" si="9"/>
        <v>0</v>
      </c>
      <c r="AS23" s="803"/>
      <c r="AT23" s="803"/>
      <c r="AU23" s="803"/>
      <c r="AV23" s="803"/>
      <c r="AW23" s="803"/>
      <c r="AX23" s="803"/>
      <c r="AY23" s="803"/>
      <c r="AZ23" s="803"/>
      <c r="BA23" s="803"/>
      <c r="BB23" s="803"/>
      <c r="BC23" s="803"/>
      <c r="BD23" s="803"/>
      <c r="BE23" s="803"/>
      <c r="BF23" s="803"/>
      <c r="BG23" s="803"/>
      <c r="BH23" s="803"/>
      <c r="BI23" s="803"/>
      <c r="BJ23" s="803"/>
      <c r="BK23" s="803"/>
      <c r="BL23" s="803"/>
      <c r="BM23" s="803"/>
      <c r="BN23" s="803"/>
    </row>
    <row r="24" spans="1:66" x14ac:dyDescent="0.25">
      <c r="A24" s="806" t="s">
        <v>957</v>
      </c>
      <c r="B24" s="802" t="s">
        <v>958</v>
      </c>
      <c r="C24" s="803">
        <v>1</v>
      </c>
      <c r="D24" s="803">
        <v>1</v>
      </c>
      <c r="E24" s="803"/>
      <c r="F24" s="803"/>
      <c r="G24" s="803"/>
      <c r="H24" s="803"/>
      <c r="I24" s="803"/>
      <c r="J24" s="803"/>
      <c r="K24" s="803">
        <v>1</v>
      </c>
      <c r="L24" s="803"/>
      <c r="M24" s="803"/>
      <c r="N24" s="803"/>
      <c r="O24" s="803"/>
      <c r="P24" s="803">
        <v>1</v>
      </c>
      <c r="Q24" s="803"/>
      <c r="R24" s="803"/>
      <c r="S24" s="803"/>
      <c r="T24" s="803"/>
      <c r="U24" s="803">
        <v>1</v>
      </c>
      <c r="V24" s="803">
        <v>1</v>
      </c>
      <c r="W24" s="803"/>
      <c r="X24" s="803"/>
      <c r="Y24" s="803"/>
      <c r="Z24" s="803"/>
      <c r="AA24" s="803"/>
      <c r="AB24" s="799">
        <f t="shared" si="10"/>
        <v>1</v>
      </c>
      <c r="AC24" s="803">
        <v>1</v>
      </c>
      <c r="AD24" s="803"/>
      <c r="AE24" s="803"/>
      <c r="AF24" s="803"/>
      <c r="AG24" s="803"/>
      <c r="AH24" s="803"/>
      <c r="AI24" s="799">
        <f t="shared" si="8"/>
        <v>1</v>
      </c>
      <c r="AJ24" s="803">
        <v>1</v>
      </c>
      <c r="AK24" s="803"/>
      <c r="AL24" s="803"/>
      <c r="AM24" s="803"/>
      <c r="AN24" s="803"/>
      <c r="AO24" s="803"/>
      <c r="AP24" s="803"/>
      <c r="AQ24" s="799">
        <f t="shared" si="9"/>
        <v>1</v>
      </c>
      <c r="AR24" s="799">
        <f t="shared" si="9"/>
        <v>1</v>
      </c>
      <c r="AS24" s="803">
        <v>1</v>
      </c>
      <c r="AT24" s="803">
        <v>1</v>
      </c>
      <c r="AU24" s="803"/>
      <c r="AV24" s="803"/>
      <c r="AW24" s="803"/>
      <c r="AX24" s="803"/>
      <c r="AY24" s="803"/>
      <c r="AZ24" s="803"/>
      <c r="BA24" s="803"/>
      <c r="BB24" s="803"/>
      <c r="BC24" s="803"/>
      <c r="BD24" s="803"/>
      <c r="BE24" s="803"/>
      <c r="BF24" s="803"/>
      <c r="BG24" s="803"/>
      <c r="BH24" s="803"/>
      <c r="BI24" s="803"/>
      <c r="BJ24" s="803"/>
      <c r="BK24" s="803"/>
      <c r="BL24" s="803"/>
      <c r="BM24" s="803">
        <v>1</v>
      </c>
      <c r="BN24" s="803">
        <v>1</v>
      </c>
    </row>
    <row r="25" spans="1:66" x14ac:dyDescent="0.25">
      <c r="A25" s="806" t="s">
        <v>959</v>
      </c>
      <c r="B25" s="802" t="s">
        <v>960</v>
      </c>
      <c r="C25" s="803">
        <v>1</v>
      </c>
      <c r="D25" s="803">
        <v>1</v>
      </c>
      <c r="E25" s="803">
        <v>1</v>
      </c>
      <c r="F25" s="803">
        <v>1</v>
      </c>
      <c r="G25" s="803"/>
      <c r="H25" s="803"/>
      <c r="I25" s="803"/>
      <c r="J25" s="803"/>
      <c r="K25" s="803"/>
      <c r="L25" s="803"/>
      <c r="M25" s="803"/>
      <c r="N25" s="803"/>
      <c r="O25" s="803"/>
      <c r="P25" s="803">
        <v>1</v>
      </c>
      <c r="Q25" s="803"/>
      <c r="R25" s="803"/>
      <c r="S25" s="803"/>
      <c r="T25" s="803"/>
      <c r="U25" s="803"/>
      <c r="V25" s="803">
        <v>1</v>
      </c>
      <c r="W25" s="803"/>
      <c r="X25" s="803"/>
      <c r="Y25" s="803"/>
      <c r="Z25" s="803"/>
      <c r="AA25" s="803"/>
      <c r="AB25" s="799">
        <f t="shared" si="10"/>
        <v>1</v>
      </c>
      <c r="AC25" s="803"/>
      <c r="AD25" s="803"/>
      <c r="AE25" s="803"/>
      <c r="AF25" s="803"/>
      <c r="AG25" s="803"/>
      <c r="AH25" s="803">
        <v>1</v>
      </c>
      <c r="AI25" s="799">
        <f t="shared" si="8"/>
        <v>1</v>
      </c>
      <c r="AJ25" s="803">
        <v>1</v>
      </c>
      <c r="AK25" s="803"/>
      <c r="AL25" s="803"/>
      <c r="AM25" s="803"/>
      <c r="AN25" s="803"/>
      <c r="AO25" s="803"/>
      <c r="AP25" s="803"/>
      <c r="AQ25" s="799">
        <f t="shared" si="9"/>
        <v>1</v>
      </c>
      <c r="AR25" s="799">
        <f t="shared" si="9"/>
        <v>0</v>
      </c>
      <c r="AS25" s="803"/>
      <c r="AT25" s="803"/>
      <c r="AU25" s="803"/>
      <c r="AV25" s="803"/>
      <c r="AW25" s="803"/>
      <c r="AX25" s="803"/>
      <c r="AY25" s="803"/>
      <c r="AZ25" s="803"/>
      <c r="BA25" s="803">
        <v>1</v>
      </c>
      <c r="BB25" s="803"/>
      <c r="BC25" s="803"/>
      <c r="BD25" s="803"/>
      <c r="BE25" s="803"/>
      <c r="BF25" s="803"/>
      <c r="BG25" s="803"/>
      <c r="BH25" s="803"/>
      <c r="BI25" s="803"/>
      <c r="BJ25" s="803"/>
      <c r="BK25" s="803"/>
      <c r="BL25" s="803"/>
      <c r="BM25" s="803"/>
      <c r="BN25" s="803"/>
    </row>
    <row r="26" spans="1:66" x14ac:dyDescent="0.25">
      <c r="A26" s="806" t="s">
        <v>961</v>
      </c>
      <c r="B26" s="802" t="s">
        <v>962</v>
      </c>
      <c r="C26" s="803">
        <v>1</v>
      </c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  <c r="AB26" s="799">
        <f t="shared" si="10"/>
        <v>0</v>
      </c>
      <c r="AC26" s="803"/>
      <c r="AD26" s="803"/>
      <c r="AE26" s="803"/>
      <c r="AF26" s="803"/>
      <c r="AG26" s="803"/>
      <c r="AH26" s="803"/>
      <c r="AI26" s="799">
        <f t="shared" si="8"/>
        <v>0</v>
      </c>
      <c r="AJ26" s="803"/>
      <c r="AK26" s="803"/>
      <c r="AL26" s="803"/>
      <c r="AM26" s="803"/>
      <c r="AN26" s="803"/>
      <c r="AO26" s="803"/>
      <c r="AP26" s="803"/>
      <c r="AQ26" s="799">
        <f t="shared" si="9"/>
        <v>0</v>
      </c>
      <c r="AR26" s="799">
        <f t="shared" si="9"/>
        <v>0</v>
      </c>
      <c r="AS26" s="803"/>
      <c r="AT26" s="803"/>
      <c r="AU26" s="803"/>
      <c r="AV26" s="803"/>
      <c r="AW26" s="803"/>
      <c r="AX26" s="803"/>
      <c r="AY26" s="803"/>
      <c r="AZ26" s="803"/>
      <c r="BA26" s="803"/>
      <c r="BB26" s="803"/>
      <c r="BC26" s="803"/>
      <c r="BD26" s="803"/>
      <c r="BE26" s="803"/>
      <c r="BF26" s="803"/>
      <c r="BG26" s="803"/>
      <c r="BH26" s="803"/>
      <c r="BI26" s="803"/>
      <c r="BJ26" s="803"/>
      <c r="BK26" s="803"/>
      <c r="BL26" s="803"/>
      <c r="BM26" s="803"/>
      <c r="BN26" s="803"/>
    </row>
    <row r="27" spans="1:66" x14ac:dyDescent="0.25">
      <c r="A27" s="806" t="s">
        <v>963</v>
      </c>
      <c r="B27" s="802" t="s">
        <v>964</v>
      </c>
      <c r="C27" s="803">
        <v>2</v>
      </c>
      <c r="D27" s="803">
        <v>2</v>
      </c>
      <c r="E27" s="803">
        <v>2</v>
      </c>
      <c r="F27" s="803">
        <v>2</v>
      </c>
      <c r="G27" s="803"/>
      <c r="H27" s="803"/>
      <c r="I27" s="803"/>
      <c r="J27" s="803"/>
      <c r="K27" s="803"/>
      <c r="L27" s="803"/>
      <c r="M27" s="803"/>
      <c r="N27" s="803"/>
      <c r="O27" s="803">
        <v>1</v>
      </c>
      <c r="P27" s="803">
        <v>1</v>
      </c>
      <c r="Q27" s="803"/>
      <c r="R27" s="803"/>
      <c r="S27" s="803"/>
      <c r="T27" s="803"/>
      <c r="U27" s="803">
        <v>2</v>
      </c>
      <c r="V27" s="803">
        <v>2</v>
      </c>
      <c r="W27" s="803"/>
      <c r="X27" s="803"/>
      <c r="Y27" s="803"/>
      <c r="Z27" s="803"/>
      <c r="AA27" s="803"/>
      <c r="AB27" s="799">
        <f t="shared" si="10"/>
        <v>2</v>
      </c>
      <c r="AC27" s="803"/>
      <c r="AD27" s="803"/>
      <c r="AE27" s="803"/>
      <c r="AF27" s="803"/>
      <c r="AG27" s="803"/>
      <c r="AH27" s="803">
        <v>2</v>
      </c>
      <c r="AI27" s="799">
        <f t="shared" si="8"/>
        <v>2</v>
      </c>
      <c r="AJ27" s="803"/>
      <c r="AK27" s="803"/>
      <c r="AL27" s="803"/>
      <c r="AM27" s="803"/>
      <c r="AN27" s="803">
        <v>1</v>
      </c>
      <c r="AO27" s="803">
        <v>1</v>
      </c>
      <c r="AP27" s="803"/>
      <c r="AQ27" s="799">
        <f t="shared" si="9"/>
        <v>2</v>
      </c>
      <c r="AR27" s="799">
        <f t="shared" si="9"/>
        <v>2</v>
      </c>
      <c r="AS27" s="803"/>
      <c r="AT27" s="803"/>
      <c r="AU27" s="803"/>
      <c r="AV27" s="803"/>
      <c r="AW27" s="803"/>
      <c r="AX27" s="803"/>
      <c r="AY27" s="803"/>
      <c r="AZ27" s="803"/>
      <c r="BA27" s="803"/>
      <c r="BB27" s="803"/>
      <c r="BC27" s="803">
        <v>1</v>
      </c>
      <c r="BD27" s="803">
        <v>1</v>
      </c>
      <c r="BE27" s="803"/>
      <c r="BF27" s="803"/>
      <c r="BG27" s="803"/>
      <c r="BH27" s="803"/>
      <c r="BI27" s="803">
        <v>1</v>
      </c>
      <c r="BJ27" s="803">
        <v>1</v>
      </c>
      <c r="BK27" s="803"/>
      <c r="BL27" s="803"/>
      <c r="BM27" s="803"/>
      <c r="BN27" s="803"/>
    </row>
    <row r="28" spans="1:66" x14ac:dyDescent="0.25">
      <c r="A28" s="806" t="s">
        <v>965</v>
      </c>
      <c r="B28" s="802" t="s">
        <v>966</v>
      </c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  <c r="AB28" s="799">
        <f t="shared" si="10"/>
        <v>0</v>
      </c>
      <c r="AC28" s="803"/>
      <c r="AD28" s="803"/>
      <c r="AE28" s="803"/>
      <c r="AF28" s="803"/>
      <c r="AG28" s="803"/>
      <c r="AH28" s="803"/>
      <c r="AI28" s="799">
        <f t="shared" si="8"/>
        <v>0</v>
      </c>
      <c r="AJ28" s="803"/>
      <c r="AK28" s="803"/>
      <c r="AL28" s="803"/>
      <c r="AM28" s="803"/>
      <c r="AN28" s="803"/>
      <c r="AO28" s="803"/>
      <c r="AP28" s="803"/>
      <c r="AQ28" s="799">
        <f t="shared" si="9"/>
        <v>0</v>
      </c>
      <c r="AR28" s="799">
        <f t="shared" si="9"/>
        <v>0</v>
      </c>
      <c r="AS28" s="803"/>
      <c r="AT28" s="803"/>
      <c r="AU28" s="803"/>
      <c r="AV28" s="803"/>
      <c r="AW28" s="803"/>
      <c r="AX28" s="803"/>
      <c r="AY28" s="803"/>
      <c r="AZ28" s="803"/>
      <c r="BA28" s="803"/>
      <c r="BB28" s="803"/>
      <c r="BC28" s="803"/>
      <c r="BD28" s="803"/>
      <c r="BE28" s="803"/>
      <c r="BF28" s="803"/>
      <c r="BG28" s="803"/>
      <c r="BH28" s="803"/>
      <c r="BI28" s="803"/>
      <c r="BJ28" s="803"/>
      <c r="BK28" s="803"/>
      <c r="BL28" s="803"/>
      <c r="BM28" s="803"/>
      <c r="BN28" s="803"/>
    </row>
    <row r="29" spans="1:66" x14ac:dyDescent="0.25">
      <c r="A29" s="806" t="s">
        <v>967</v>
      </c>
      <c r="B29" s="802" t="s">
        <v>968</v>
      </c>
      <c r="C29" s="803">
        <v>4</v>
      </c>
      <c r="D29" s="803">
        <v>2</v>
      </c>
      <c r="E29" s="803">
        <v>1</v>
      </c>
      <c r="F29" s="803">
        <v>1</v>
      </c>
      <c r="G29" s="803"/>
      <c r="H29" s="803"/>
      <c r="I29" s="803"/>
      <c r="J29" s="803"/>
      <c r="K29" s="803">
        <v>1</v>
      </c>
      <c r="L29" s="803">
        <v>1</v>
      </c>
      <c r="M29" s="803"/>
      <c r="N29" s="803"/>
      <c r="O29" s="803"/>
      <c r="P29" s="803">
        <v>2</v>
      </c>
      <c r="Q29" s="803"/>
      <c r="R29" s="803"/>
      <c r="S29" s="803"/>
      <c r="T29" s="803"/>
      <c r="U29" s="803">
        <v>2</v>
      </c>
      <c r="V29" s="803">
        <v>3</v>
      </c>
      <c r="W29" s="803"/>
      <c r="X29" s="803"/>
      <c r="Y29" s="803"/>
      <c r="Z29" s="803">
        <v>1</v>
      </c>
      <c r="AA29" s="803">
        <v>1</v>
      </c>
      <c r="AB29" s="799">
        <f t="shared" si="10"/>
        <v>2</v>
      </c>
      <c r="AC29" s="803"/>
      <c r="AD29" s="803"/>
      <c r="AE29" s="803">
        <v>1</v>
      </c>
      <c r="AF29" s="803"/>
      <c r="AG29" s="803"/>
      <c r="AH29" s="803">
        <v>1</v>
      </c>
      <c r="AI29" s="799">
        <f t="shared" si="8"/>
        <v>2</v>
      </c>
      <c r="AJ29" s="803">
        <v>1</v>
      </c>
      <c r="AK29" s="803"/>
      <c r="AL29" s="803"/>
      <c r="AM29" s="803"/>
      <c r="AN29" s="803"/>
      <c r="AO29" s="803">
        <v>1</v>
      </c>
      <c r="AP29" s="803"/>
      <c r="AQ29" s="799">
        <f t="shared" si="9"/>
        <v>2</v>
      </c>
      <c r="AR29" s="799">
        <f t="shared" si="9"/>
        <v>2</v>
      </c>
      <c r="AS29" s="803"/>
      <c r="AT29" s="803"/>
      <c r="AU29" s="803"/>
      <c r="AV29" s="803"/>
      <c r="AW29" s="803">
        <v>1</v>
      </c>
      <c r="AX29" s="803">
        <v>1</v>
      </c>
      <c r="AY29" s="803"/>
      <c r="AZ29" s="803"/>
      <c r="BA29" s="803"/>
      <c r="BB29" s="803"/>
      <c r="BC29" s="803"/>
      <c r="BD29" s="803"/>
      <c r="BE29" s="803"/>
      <c r="BF29" s="803"/>
      <c r="BG29" s="803">
        <v>1</v>
      </c>
      <c r="BH29" s="803">
        <v>1</v>
      </c>
      <c r="BI29" s="803"/>
      <c r="BJ29" s="803"/>
      <c r="BK29" s="803"/>
      <c r="BL29" s="803"/>
      <c r="BM29" s="803">
        <v>1</v>
      </c>
      <c r="BN29" s="803">
        <v>1</v>
      </c>
    </row>
    <row r="30" spans="1:66" x14ac:dyDescent="0.25">
      <c r="A30" s="806" t="s">
        <v>969</v>
      </c>
      <c r="B30" s="802" t="s">
        <v>970</v>
      </c>
      <c r="C30" s="803">
        <v>38</v>
      </c>
      <c r="D30" s="803">
        <v>32</v>
      </c>
      <c r="E30" s="803">
        <v>19</v>
      </c>
      <c r="F30" s="803">
        <v>2</v>
      </c>
      <c r="G30" s="803"/>
      <c r="H30" s="803"/>
      <c r="I30" s="803"/>
      <c r="J30" s="803"/>
      <c r="K30" s="803">
        <v>9</v>
      </c>
      <c r="L30" s="803">
        <v>1</v>
      </c>
      <c r="M30" s="803">
        <v>3</v>
      </c>
      <c r="N30" s="803"/>
      <c r="O30" s="803"/>
      <c r="P30" s="803">
        <v>32</v>
      </c>
      <c r="Q30" s="803"/>
      <c r="R30" s="803"/>
      <c r="S30" s="803"/>
      <c r="T30" s="803"/>
      <c r="U30" s="803">
        <v>27</v>
      </c>
      <c r="V30" s="803">
        <v>30</v>
      </c>
      <c r="W30" s="803">
        <v>3</v>
      </c>
      <c r="X30" s="803"/>
      <c r="Y30" s="803"/>
      <c r="Z30" s="803">
        <v>1</v>
      </c>
      <c r="AA30" s="803">
        <v>1</v>
      </c>
      <c r="AB30" s="799">
        <f t="shared" si="10"/>
        <v>32</v>
      </c>
      <c r="AC30" s="803">
        <v>3</v>
      </c>
      <c r="AD30" s="803">
        <v>3</v>
      </c>
      <c r="AE30" s="803">
        <v>3</v>
      </c>
      <c r="AF30" s="803">
        <v>7</v>
      </c>
      <c r="AG30" s="803">
        <v>1</v>
      </c>
      <c r="AH30" s="803">
        <v>15</v>
      </c>
      <c r="AI30" s="799">
        <f t="shared" si="8"/>
        <v>1</v>
      </c>
      <c r="AJ30" s="803"/>
      <c r="AK30" s="803"/>
      <c r="AL30" s="803"/>
      <c r="AM30" s="803"/>
      <c r="AN30" s="803"/>
      <c r="AO30" s="803">
        <v>1</v>
      </c>
      <c r="AP30" s="803">
        <v>31</v>
      </c>
      <c r="AQ30" s="799">
        <f t="shared" si="9"/>
        <v>32</v>
      </c>
      <c r="AR30" s="799">
        <f t="shared" si="9"/>
        <v>27</v>
      </c>
      <c r="AS30" s="803">
        <v>3</v>
      </c>
      <c r="AT30" s="803">
        <v>3</v>
      </c>
      <c r="AU30" s="803">
        <v>4</v>
      </c>
      <c r="AV30" s="803">
        <v>2</v>
      </c>
      <c r="AW30" s="803">
        <v>3</v>
      </c>
      <c r="AX30" s="803">
        <v>2</v>
      </c>
      <c r="AY30" s="803">
        <v>3</v>
      </c>
      <c r="AZ30" s="803">
        <v>3</v>
      </c>
      <c r="BA30" s="803">
        <v>1</v>
      </c>
      <c r="BB30" s="803">
        <v>1</v>
      </c>
      <c r="BC30" s="803">
        <v>7</v>
      </c>
      <c r="BD30" s="803">
        <v>7</v>
      </c>
      <c r="BE30" s="803">
        <v>2</v>
      </c>
      <c r="BF30" s="803">
        <v>1</v>
      </c>
      <c r="BG30" s="803">
        <v>6</v>
      </c>
      <c r="BH30" s="803">
        <v>5</v>
      </c>
      <c r="BI30" s="803">
        <v>3</v>
      </c>
      <c r="BJ30" s="803">
        <v>3</v>
      </c>
      <c r="BK30" s="803"/>
      <c r="BL30" s="803"/>
      <c r="BM30" s="803">
        <v>10</v>
      </c>
      <c r="BN30" s="803">
        <v>7</v>
      </c>
    </row>
    <row r="31" spans="1:66" x14ac:dyDescent="0.25">
      <c r="A31" s="806" t="s">
        <v>971</v>
      </c>
      <c r="B31" s="802" t="s">
        <v>972</v>
      </c>
      <c r="C31" s="803">
        <v>82</v>
      </c>
      <c r="D31" s="803">
        <v>47</v>
      </c>
      <c r="E31" s="803">
        <v>5</v>
      </c>
      <c r="F31" s="803">
        <v>1</v>
      </c>
      <c r="G31" s="803"/>
      <c r="H31" s="803"/>
      <c r="I31" s="803"/>
      <c r="J31" s="803"/>
      <c r="K31" s="803">
        <v>20</v>
      </c>
      <c r="L31" s="803">
        <v>4</v>
      </c>
      <c r="M31" s="803">
        <v>10</v>
      </c>
      <c r="N31" s="803"/>
      <c r="O31" s="803"/>
      <c r="P31" s="803">
        <v>47</v>
      </c>
      <c r="Q31" s="803"/>
      <c r="R31" s="803"/>
      <c r="S31" s="803"/>
      <c r="T31" s="803"/>
      <c r="U31" s="803">
        <v>35</v>
      </c>
      <c r="V31" s="803">
        <v>50</v>
      </c>
      <c r="W31" s="803">
        <v>3</v>
      </c>
      <c r="X31" s="803"/>
      <c r="Y31" s="803"/>
      <c r="Z31" s="803">
        <v>6</v>
      </c>
      <c r="AA31" s="803">
        <v>3</v>
      </c>
      <c r="AB31" s="799">
        <f t="shared" si="10"/>
        <v>47</v>
      </c>
      <c r="AC31" s="803"/>
      <c r="AD31" s="803">
        <v>1</v>
      </c>
      <c r="AE31" s="803"/>
      <c r="AF31" s="803">
        <v>10</v>
      </c>
      <c r="AG31" s="803">
        <v>3</v>
      </c>
      <c r="AH31" s="803">
        <v>33</v>
      </c>
      <c r="AI31" s="799">
        <f t="shared" si="8"/>
        <v>4</v>
      </c>
      <c r="AJ31" s="803">
        <v>1</v>
      </c>
      <c r="AK31" s="803"/>
      <c r="AL31" s="803"/>
      <c r="AM31" s="803">
        <v>1</v>
      </c>
      <c r="AN31" s="803">
        <v>1</v>
      </c>
      <c r="AO31" s="803">
        <v>1</v>
      </c>
      <c r="AP31" s="803">
        <v>43</v>
      </c>
      <c r="AQ31" s="799">
        <f t="shared" si="9"/>
        <v>47</v>
      </c>
      <c r="AR31" s="799">
        <f t="shared" si="9"/>
        <v>35</v>
      </c>
      <c r="AS31" s="803">
        <v>1</v>
      </c>
      <c r="AT31" s="803">
        <v>1</v>
      </c>
      <c r="AU31" s="803">
        <v>3</v>
      </c>
      <c r="AV31" s="803">
        <v>1</v>
      </c>
      <c r="AW31" s="803">
        <v>3</v>
      </c>
      <c r="AX31" s="803">
        <v>2</v>
      </c>
      <c r="AY31" s="803">
        <v>2</v>
      </c>
      <c r="AZ31" s="803">
        <v>2</v>
      </c>
      <c r="BA31" s="803">
        <v>1</v>
      </c>
      <c r="BB31" s="803"/>
      <c r="BC31" s="803">
        <v>5</v>
      </c>
      <c r="BD31" s="803">
        <v>2</v>
      </c>
      <c r="BE31" s="803">
        <v>5</v>
      </c>
      <c r="BF31" s="803">
        <v>4</v>
      </c>
      <c r="BG31" s="803">
        <v>9</v>
      </c>
      <c r="BH31" s="803">
        <v>5</v>
      </c>
      <c r="BI31" s="803">
        <v>5</v>
      </c>
      <c r="BJ31" s="803">
        <v>5</v>
      </c>
      <c r="BK31" s="803">
        <v>13</v>
      </c>
      <c r="BL31" s="803">
        <v>13</v>
      </c>
      <c r="BM31" s="803">
        <v>7</v>
      </c>
      <c r="BN31" s="803">
        <v>4</v>
      </c>
    </row>
    <row r="32" spans="1:66" ht="22.5" x14ac:dyDescent="0.25">
      <c r="A32" s="806" t="s">
        <v>973</v>
      </c>
      <c r="B32" s="802" t="s">
        <v>974</v>
      </c>
      <c r="C32" s="803">
        <v>121</v>
      </c>
      <c r="D32" s="803">
        <v>53</v>
      </c>
      <c r="E32" s="803">
        <v>51</v>
      </c>
      <c r="F32" s="803">
        <v>32</v>
      </c>
      <c r="G32" s="803"/>
      <c r="H32" s="803">
        <v>1</v>
      </c>
      <c r="I32" s="803"/>
      <c r="J32" s="803">
        <v>1</v>
      </c>
      <c r="K32" s="803">
        <v>2</v>
      </c>
      <c r="L32" s="803"/>
      <c r="M32" s="803"/>
      <c r="N32" s="803">
        <v>12</v>
      </c>
      <c r="O32" s="803">
        <v>9</v>
      </c>
      <c r="P32" s="803">
        <v>32</v>
      </c>
      <c r="Q32" s="803"/>
      <c r="R32" s="803"/>
      <c r="S32" s="803"/>
      <c r="T32" s="803"/>
      <c r="U32" s="803">
        <v>48</v>
      </c>
      <c r="V32" s="803">
        <v>61</v>
      </c>
      <c r="W32" s="803">
        <v>11</v>
      </c>
      <c r="X32" s="803"/>
      <c r="Y32" s="803"/>
      <c r="Z32" s="803">
        <v>19</v>
      </c>
      <c r="AA32" s="803">
        <v>3</v>
      </c>
      <c r="AB32" s="799">
        <f t="shared" si="10"/>
        <v>0</v>
      </c>
      <c r="AC32" s="803"/>
      <c r="AD32" s="803"/>
      <c r="AE32" s="803"/>
      <c r="AF32" s="803"/>
      <c r="AG32" s="803"/>
      <c r="AH32" s="803"/>
      <c r="AI32" s="799">
        <f t="shared" si="8"/>
        <v>0</v>
      </c>
      <c r="AJ32" s="803"/>
      <c r="AK32" s="803"/>
      <c r="AL32" s="803"/>
      <c r="AM32" s="803"/>
      <c r="AN32" s="803"/>
      <c r="AO32" s="803"/>
      <c r="AP32" s="803"/>
      <c r="AQ32" s="799">
        <f t="shared" si="9"/>
        <v>0</v>
      </c>
      <c r="AR32" s="799">
        <f t="shared" si="9"/>
        <v>0</v>
      </c>
      <c r="AS32" s="803"/>
      <c r="AT32" s="803"/>
      <c r="AU32" s="803"/>
      <c r="AV32" s="803"/>
      <c r="AW32" s="803"/>
      <c r="AX32" s="803"/>
      <c r="AY32" s="803"/>
      <c r="AZ32" s="803"/>
      <c r="BA32" s="803"/>
      <c r="BB32" s="803"/>
      <c r="BC32" s="803"/>
      <c r="BD32" s="803"/>
      <c r="BE32" s="803"/>
      <c r="BF32" s="803"/>
      <c r="BG32" s="803"/>
      <c r="BH32" s="803"/>
      <c r="BI32" s="803"/>
      <c r="BJ32" s="803"/>
      <c r="BK32" s="803"/>
      <c r="BL32" s="803"/>
      <c r="BM32" s="803"/>
      <c r="BN32" s="803"/>
    </row>
    <row r="33" spans="1:66" x14ac:dyDescent="0.25">
      <c r="A33" s="806" t="s">
        <v>975</v>
      </c>
      <c r="B33" s="802" t="s">
        <v>976</v>
      </c>
      <c r="C33" s="803">
        <v>33</v>
      </c>
      <c r="D33" s="803">
        <v>7</v>
      </c>
      <c r="E33" s="803">
        <v>7</v>
      </c>
      <c r="F33" s="803">
        <v>5</v>
      </c>
      <c r="G33" s="803"/>
      <c r="H33" s="803"/>
      <c r="I33" s="803"/>
      <c r="J33" s="803"/>
      <c r="K33" s="803"/>
      <c r="L33" s="803"/>
      <c r="M33" s="803"/>
      <c r="N33" s="803">
        <v>2</v>
      </c>
      <c r="O33" s="803">
        <v>1</v>
      </c>
      <c r="P33" s="803">
        <v>4</v>
      </c>
      <c r="Q33" s="803"/>
      <c r="R33" s="803"/>
      <c r="S33" s="803"/>
      <c r="T33" s="803"/>
      <c r="U33" s="803">
        <v>7</v>
      </c>
      <c r="V33" s="803">
        <v>13</v>
      </c>
      <c r="W33" s="803">
        <v>1</v>
      </c>
      <c r="X33" s="803"/>
      <c r="Y33" s="803"/>
      <c r="Z33" s="803">
        <v>7</v>
      </c>
      <c r="AA33" s="803">
        <v>1</v>
      </c>
      <c r="AB33" s="799">
        <f t="shared" si="10"/>
        <v>7</v>
      </c>
      <c r="AC33" s="803"/>
      <c r="AD33" s="803">
        <v>2</v>
      </c>
      <c r="AE33" s="803">
        <v>2</v>
      </c>
      <c r="AF33" s="803"/>
      <c r="AG33" s="803">
        <v>1</v>
      </c>
      <c r="AH33" s="803">
        <v>2</v>
      </c>
      <c r="AI33" s="799">
        <f t="shared" si="8"/>
        <v>7</v>
      </c>
      <c r="AJ33" s="803">
        <v>2</v>
      </c>
      <c r="AK33" s="803">
        <v>2</v>
      </c>
      <c r="AL33" s="803">
        <v>1</v>
      </c>
      <c r="AM33" s="803"/>
      <c r="AN33" s="803">
        <v>1</v>
      </c>
      <c r="AO33" s="803">
        <v>1</v>
      </c>
      <c r="AP33" s="803"/>
      <c r="AQ33" s="799">
        <f t="shared" si="9"/>
        <v>7</v>
      </c>
      <c r="AR33" s="799">
        <f t="shared" si="9"/>
        <v>7</v>
      </c>
      <c r="AS33" s="803"/>
      <c r="AT33" s="803"/>
      <c r="AU33" s="803">
        <v>3</v>
      </c>
      <c r="AV33" s="803">
        <v>3</v>
      </c>
      <c r="AW33" s="803">
        <v>1</v>
      </c>
      <c r="AX33" s="803">
        <v>1</v>
      </c>
      <c r="AY33" s="803"/>
      <c r="AZ33" s="803"/>
      <c r="BA33" s="803">
        <v>1</v>
      </c>
      <c r="BB33" s="803">
        <v>1</v>
      </c>
      <c r="BC33" s="803"/>
      <c r="BD33" s="803"/>
      <c r="BE33" s="803">
        <v>1</v>
      </c>
      <c r="BF33" s="803">
        <v>1</v>
      </c>
      <c r="BG33" s="803">
        <v>1</v>
      </c>
      <c r="BH33" s="803">
        <v>1</v>
      </c>
      <c r="BI33" s="803"/>
      <c r="BJ33" s="803"/>
      <c r="BK33" s="803"/>
      <c r="BL33" s="803"/>
      <c r="BM33" s="803">
        <v>4</v>
      </c>
      <c r="BN33" s="803">
        <v>4</v>
      </c>
    </row>
    <row r="34" spans="1:66" x14ac:dyDescent="0.25">
      <c r="A34" s="806" t="s">
        <v>977</v>
      </c>
      <c r="B34" s="802" t="s">
        <v>978</v>
      </c>
      <c r="C34" s="803">
        <v>88</v>
      </c>
      <c r="D34" s="803">
        <v>46</v>
      </c>
      <c r="E34" s="803">
        <v>44</v>
      </c>
      <c r="F34" s="803">
        <v>27</v>
      </c>
      <c r="G34" s="803"/>
      <c r="H34" s="803">
        <v>1</v>
      </c>
      <c r="I34" s="803"/>
      <c r="J34" s="803">
        <v>1</v>
      </c>
      <c r="K34" s="803">
        <v>3</v>
      </c>
      <c r="L34" s="803"/>
      <c r="M34" s="803"/>
      <c r="N34" s="803">
        <v>10</v>
      </c>
      <c r="O34" s="803">
        <v>8</v>
      </c>
      <c r="P34" s="803">
        <v>28</v>
      </c>
      <c r="Q34" s="803"/>
      <c r="R34" s="803"/>
      <c r="S34" s="803"/>
      <c r="T34" s="803"/>
      <c r="U34" s="803">
        <v>41</v>
      </c>
      <c r="V34" s="803">
        <v>48</v>
      </c>
      <c r="W34" s="803">
        <v>10</v>
      </c>
      <c r="X34" s="803"/>
      <c r="Y34" s="803"/>
      <c r="Z34" s="803">
        <v>12</v>
      </c>
      <c r="AA34" s="803">
        <v>2</v>
      </c>
      <c r="AB34" s="799">
        <f t="shared" si="10"/>
        <v>46</v>
      </c>
      <c r="AC34" s="803">
        <v>4</v>
      </c>
      <c r="AD34" s="803"/>
      <c r="AE34" s="803">
        <v>6</v>
      </c>
      <c r="AF34" s="803">
        <v>4</v>
      </c>
      <c r="AG34" s="803">
        <v>7</v>
      </c>
      <c r="AH34" s="803">
        <v>25</v>
      </c>
      <c r="AI34" s="799">
        <f t="shared" si="8"/>
        <v>46</v>
      </c>
      <c r="AJ34" s="803">
        <v>12</v>
      </c>
      <c r="AK34" s="803">
        <v>3</v>
      </c>
      <c r="AL34" s="803">
        <v>3</v>
      </c>
      <c r="AM34" s="803">
        <v>4</v>
      </c>
      <c r="AN34" s="803">
        <v>9</v>
      </c>
      <c r="AO34" s="803">
        <v>15</v>
      </c>
      <c r="AP34" s="803"/>
      <c r="AQ34" s="799">
        <f t="shared" si="9"/>
        <v>46</v>
      </c>
      <c r="AR34" s="799">
        <f t="shared" si="9"/>
        <v>41</v>
      </c>
      <c r="AS34" s="803">
        <v>3</v>
      </c>
      <c r="AT34" s="803">
        <v>3</v>
      </c>
      <c r="AU34" s="803">
        <v>6</v>
      </c>
      <c r="AV34" s="803">
        <v>4</v>
      </c>
      <c r="AW34" s="803">
        <v>4</v>
      </c>
      <c r="AX34" s="803">
        <v>3</v>
      </c>
      <c r="AY34" s="803">
        <v>4</v>
      </c>
      <c r="AZ34" s="803">
        <v>4</v>
      </c>
      <c r="BA34" s="803">
        <v>4</v>
      </c>
      <c r="BB34" s="803">
        <v>3</v>
      </c>
      <c r="BC34" s="803">
        <v>4</v>
      </c>
      <c r="BD34" s="803">
        <v>4</v>
      </c>
      <c r="BE34" s="803">
        <v>9</v>
      </c>
      <c r="BF34" s="803">
        <v>9</v>
      </c>
      <c r="BG34" s="803">
        <v>9</v>
      </c>
      <c r="BH34" s="803">
        <v>9</v>
      </c>
      <c r="BI34" s="803"/>
      <c r="BJ34" s="803"/>
      <c r="BK34" s="803">
        <v>3</v>
      </c>
      <c r="BL34" s="803">
        <v>2</v>
      </c>
      <c r="BM34" s="803">
        <v>12</v>
      </c>
      <c r="BN34" s="803">
        <v>10</v>
      </c>
    </row>
    <row r="35" spans="1:66" ht="22.5" x14ac:dyDescent="0.25">
      <c r="A35" s="806" t="s">
        <v>979</v>
      </c>
      <c r="B35" s="802" t="s">
        <v>980</v>
      </c>
      <c r="C35" s="803">
        <v>32</v>
      </c>
      <c r="D35" s="803">
        <v>16</v>
      </c>
      <c r="E35" s="803">
        <v>6</v>
      </c>
      <c r="F35" s="803">
        <v>2</v>
      </c>
      <c r="G35" s="803"/>
      <c r="H35" s="803"/>
      <c r="I35" s="803"/>
      <c r="J35" s="803"/>
      <c r="K35" s="803">
        <v>10</v>
      </c>
      <c r="L35" s="803">
        <v>3</v>
      </c>
      <c r="M35" s="803"/>
      <c r="N35" s="803">
        <v>2</v>
      </c>
      <c r="O35" s="803">
        <v>6</v>
      </c>
      <c r="P35" s="803">
        <v>8</v>
      </c>
      <c r="Q35" s="803"/>
      <c r="R35" s="803"/>
      <c r="S35" s="803"/>
      <c r="T35" s="803"/>
      <c r="U35" s="803">
        <v>15</v>
      </c>
      <c r="V35" s="803">
        <v>17</v>
      </c>
      <c r="W35" s="803">
        <v>5</v>
      </c>
      <c r="X35" s="803"/>
      <c r="Y35" s="803"/>
      <c r="Z35" s="803">
        <v>6</v>
      </c>
      <c r="AA35" s="803">
        <v>2</v>
      </c>
      <c r="AB35" s="799">
        <f t="shared" si="10"/>
        <v>16</v>
      </c>
      <c r="AC35" s="803">
        <v>2</v>
      </c>
      <c r="AD35" s="803"/>
      <c r="AE35" s="803">
        <v>3</v>
      </c>
      <c r="AF35" s="803">
        <v>2</v>
      </c>
      <c r="AG35" s="803">
        <v>1</v>
      </c>
      <c r="AH35" s="803">
        <v>8</v>
      </c>
      <c r="AI35" s="799">
        <f t="shared" si="8"/>
        <v>16</v>
      </c>
      <c r="AJ35" s="803">
        <v>6</v>
      </c>
      <c r="AK35" s="803"/>
      <c r="AL35" s="803">
        <v>2</v>
      </c>
      <c r="AM35" s="803">
        <v>2</v>
      </c>
      <c r="AN35" s="803">
        <v>1</v>
      </c>
      <c r="AO35" s="803">
        <v>5</v>
      </c>
      <c r="AP35" s="803"/>
      <c r="AQ35" s="799">
        <f t="shared" si="9"/>
        <v>16</v>
      </c>
      <c r="AR35" s="799">
        <f t="shared" si="9"/>
        <v>15</v>
      </c>
      <c r="AS35" s="803">
        <v>2</v>
      </c>
      <c r="AT35" s="803">
        <v>2</v>
      </c>
      <c r="AU35" s="803">
        <v>1</v>
      </c>
      <c r="AV35" s="803">
        <v>1</v>
      </c>
      <c r="AW35" s="803">
        <v>1</v>
      </c>
      <c r="AX35" s="803">
        <v>2</v>
      </c>
      <c r="AY35" s="803">
        <v>3</v>
      </c>
      <c r="AZ35" s="803">
        <v>2</v>
      </c>
      <c r="BA35" s="803">
        <v>3</v>
      </c>
      <c r="BB35" s="803">
        <v>2</v>
      </c>
      <c r="BC35" s="803"/>
      <c r="BD35" s="803"/>
      <c r="BE35" s="803">
        <v>2</v>
      </c>
      <c r="BF35" s="803">
        <v>2</v>
      </c>
      <c r="BG35" s="803"/>
      <c r="BH35" s="803"/>
      <c r="BI35" s="803">
        <v>2</v>
      </c>
      <c r="BJ35" s="803">
        <v>2</v>
      </c>
      <c r="BK35" s="803">
        <v>2</v>
      </c>
      <c r="BL35" s="803">
        <v>2</v>
      </c>
      <c r="BM35" s="803">
        <v>4</v>
      </c>
      <c r="BN35" s="803">
        <v>4</v>
      </c>
    </row>
    <row r="36" spans="1:66" x14ac:dyDescent="0.25">
      <c r="A36" s="806" t="s">
        <v>975</v>
      </c>
      <c r="B36" s="802" t="s">
        <v>981</v>
      </c>
      <c r="C36" s="803">
        <v>28</v>
      </c>
      <c r="D36" s="803">
        <v>15</v>
      </c>
      <c r="E36" s="803">
        <v>5</v>
      </c>
      <c r="F36" s="803">
        <v>1</v>
      </c>
      <c r="G36" s="803"/>
      <c r="H36" s="803"/>
      <c r="I36" s="803"/>
      <c r="J36" s="803"/>
      <c r="K36" s="803">
        <v>10</v>
      </c>
      <c r="L36" s="803">
        <v>3</v>
      </c>
      <c r="M36" s="803"/>
      <c r="N36" s="803">
        <v>2</v>
      </c>
      <c r="O36" s="803">
        <v>6</v>
      </c>
      <c r="P36" s="803">
        <v>7</v>
      </c>
      <c r="Q36" s="803"/>
      <c r="R36" s="803"/>
      <c r="S36" s="803"/>
      <c r="T36" s="803"/>
      <c r="U36" s="803">
        <v>14</v>
      </c>
      <c r="V36" s="803">
        <v>16</v>
      </c>
      <c r="W36" s="803">
        <v>5</v>
      </c>
      <c r="X36" s="803"/>
      <c r="Y36" s="803"/>
      <c r="Z36" s="803">
        <v>6</v>
      </c>
      <c r="AA36" s="803">
        <v>2</v>
      </c>
      <c r="AB36" s="799">
        <f t="shared" si="10"/>
        <v>15</v>
      </c>
      <c r="AC36" s="803">
        <v>2</v>
      </c>
      <c r="AD36" s="803"/>
      <c r="AE36" s="803">
        <v>2</v>
      </c>
      <c r="AF36" s="803">
        <v>2</v>
      </c>
      <c r="AG36" s="803">
        <v>1</v>
      </c>
      <c r="AH36" s="803">
        <v>8</v>
      </c>
      <c r="AI36" s="799">
        <f t="shared" si="8"/>
        <v>15</v>
      </c>
      <c r="AJ36" s="803">
        <v>6</v>
      </c>
      <c r="AK36" s="803"/>
      <c r="AL36" s="803">
        <v>1</v>
      </c>
      <c r="AM36" s="803">
        <v>2</v>
      </c>
      <c r="AN36" s="803">
        <v>1</v>
      </c>
      <c r="AO36" s="803">
        <v>5</v>
      </c>
      <c r="AP36" s="803"/>
      <c r="AQ36" s="799">
        <f t="shared" si="9"/>
        <v>15</v>
      </c>
      <c r="AR36" s="799">
        <f t="shared" si="9"/>
        <v>14</v>
      </c>
      <c r="AS36" s="803">
        <v>2</v>
      </c>
      <c r="AT36" s="803">
        <v>2</v>
      </c>
      <c r="AU36" s="803">
        <v>1</v>
      </c>
      <c r="AV36" s="803">
        <v>1</v>
      </c>
      <c r="AW36" s="803">
        <v>1</v>
      </c>
      <c r="AX36" s="803">
        <v>1</v>
      </c>
      <c r="AY36" s="803">
        <v>2</v>
      </c>
      <c r="AZ36" s="803">
        <v>2</v>
      </c>
      <c r="BA36" s="803">
        <v>3</v>
      </c>
      <c r="BB36" s="803">
        <v>2</v>
      </c>
      <c r="BC36" s="803"/>
      <c r="BD36" s="803"/>
      <c r="BE36" s="803">
        <v>2</v>
      </c>
      <c r="BF36" s="803">
        <v>2</v>
      </c>
      <c r="BG36" s="803"/>
      <c r="BH36" s="803"/>
      <c r="BI36" s="803">
        <v>2</v>
      </c>
      <c r="BJ36" s="803">
        <v>2</v>
      </c>
      <c r="BK36" s="803">
        <v>2</v>
      </c>
      <c r="BL36" s="803">
        <v>2</v>
      </c>
      <c r="BM36" s="803">
        <v>4</v>
      </c>
      <c r="BN36" s="803">
        <v>4</v>
      </c>
    </row>
    <row r="37" spans="1:66" x14ac:dyDescent="0.25">
      <c r="A37" s="806" t="s">
        <v>977</v>
      </c>
      <c r="B37" s="802" t="s">
        <v>982</v>
      </c>
      <c r="C37" s="803">
        <v>4</v>
      </c>
      <c r="D37" s="803">
        <v>1</v>
      </c>
      <c r="E37" s="803">
        <v>1</v>
      </c>
      <c r="F37" s="803">
        <v>1</v>
      </c>
      <c r="G37" s="803"/>
      <c r="H37" s="803"/>
      <c r="I37" s="803"/>
      <c r="J37" s="803"/>
      <c r="K37" s="803"/>
      <c r="L37" s="803"/>
      <c r="M37" s="803"/>
      <c r="N37" s="803"/>
      <c r="O37" s="803"/>
      <c r="P37" s="803">
        <v>1</v>
      </c>
      <c r="Q37" s="803"/>
      <c r="R37" s="803"/>
      <c r="S37" s="803"/>
      <c r="T37" s="803"/>
      <c r="U37" s="803">
        <v>1</v>
      </c>
      <c r="V37" s="803">
        <v>1</v>
      </c>
      <c r="W37" s="803"/>
      <c r="X37" s="803"/>
      <c r="Y37" s="803"/>
      <c r="Z37" s="803"/>
      <c r="AA37" s="803"/>
      <c r="AB37" s="799">
        <f t="shared" si="10"/>
        <v>1</v>
      </c>
      <c r="AC37" s="803"/>
      <c r="AD37" s="803"/>
      <c r="AE37" s="803">
        <v>1</v>
      </c>
      <c r="AF37" s="803"/>
      <c r="AG37" s="803"/>
      <c r="AH37" s="803"/>
      <c r="AI37" s="799">
        <f t="shared" si="8"/>
        <v>1</v>
      </c>
      <c r="AJ37" s="803"/>
      <c r="AK37" s="803"/>
      <c r="AL37" s="803">
        <v>1</v>
      </c>
      <c r="AM37" s="803"/>
      <c r="AN37" s="803"/>
      <c r="AO37" s="803"/>
      <c r="AP37" s="803"/>
      <c r="AQ37" s="799">
        <f t="shared" si="9"/>
        <v>1</v>
      </c>
      <c r="AR37" s="799">
        <f t="shared" si="9"/>
        <v>1</v>
      </c>
      <c r="AS37" s="803"/>
      <c r="AT37" s="803"/>
      <c r="AU37" s="803"/>
      <c r="AV37" s="803"/>
      <c r="AW37" s="803"/>
      <c r="AX37" s="803">
        <v>1</v>
      </c>
      <c r="AY37" s="803">
        <v>1</v>
      </c>
      <c r="AZ37" s="803"/>
      <c r="BA37" s="803"/>
      <c r="BB37" s="803"/>
      <c r="BC37" s="803"/>
      <c r="BD37" s="803"/>
      <c r="BE37" s="803"/>
      <c r="BF37" s="803"/>
      <c r="BG37" s="803"/>
      <c r="BH37" s="803"/>
      <c r="BI37" s="803"/>
      <c r="BJ37" s="803"/>
      <c r="BK37" s="803"/>
      <c r="BL37" s="803"/>
      <c r="BM37" s="803">
        <v>1</v>
      </c>
      <c r="BN37" s="803">
        <v>1</v>
      </c>
    </row>
    <row r="38" spans="1:66" ht="33.75" x14ac:dyDescent="0.25">
      <c r="A38" s="807" t="s">
        <v>983</v>
      </c>
      <c r="B38" s="808" t="s">
        <v>984</v>
      </c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03"/>
      <c r="U38" s="803"/>
      <c r="V38" s="803"/>
      <c r="W38" s="803"/>
      <c r="X38" s="803"/>
      <c r="Y38" s="803"/>
      <c r="Z38" s="803"/>
      <c r="AA38" s="803"/>
      <c r="AB38" s="809">
        <f t="shared" si="10"/>
        <v>0</v>
      </c>
      <c r="AC38" s="803"/>
      <c r="AD38" s="803"/>
      <c r="AE38" s="803"/>
      <c r="AF38" s="803"/>
      <c r="AG38" s="803"/>
      <c r="AH38" s="803"/>
      <c r="AI38" s="809">
        <f t="shared" si="8"/>
        <v>0</v>
      </c>
      <c r="AJ38" s="803"/>
      <c r="AK38" s="803"/>
      <c r="AL38" s="803"/>
      <c r="AM38" s="803"/>
      <c r="AN38" s="803"/>
      <c r="AO38" s="803"/>
      <c r="AP38" s="803"/>
      <c r="AQ38" s="809">
        <f t="shared" si="9"/>
        <v>0</v>
      </c>
      <c r="AR38" s="809">
        <f t="shared" si="9"/>
        <v>0</v>
      </c>
      <c r="AS38" s="803"/>
      <c r="AT38" s="803"/>
      <c r="AU38" s="803"/>
      <c r="AV38" s="803"/>
      <c r="AW38" s="803"/>
      <c r="AX38" s="803"/>
      <c r="AY38" s="803"/>
      <c r="AZ38" s="803"/>
      <c r="BA38" s="803"/>
      <c r="BB38" s="803"/>
      <c r="BC38" s="803"/>
      <c r="BD38" s="803"/>
      <c r="BE38" s="803"/>
      <c r="BF38" s="803"/>
      <c r="BG38" s="803"/>
      <c r="BH38" s="803"/>
      <c r="BI38" s="803"/>
      <c r="BJ38" s="803"/>
      <c r="BK38" s="803"/>
      <c r="BL38" s="803"/>
      <c r="BM38" s="803"/>
      <c r="BN38" s="803"/>
    </row>
    <row r="39" spans="1:66" x14ac:dyDescent="0.25">
      <c r="A39" s="810" t="s">
        <v>985</v>
      </c>
      <c r="B39" s="811" t="s">
        <v>986</v>
      </c>
      <c r="C39" s="794" t="s">
        <v>987</v>
      </c>
      <c r="D39" s="794" t="s">
        <v>987</v>
      </c>
      <c r="E39" s="794" t="s">
        <v>987</v>
      </c>
      <c r="F39" s="794" t="s">
        <v>987</v>
      </c>
      <c r="G39" s="794" t="s">
        <v>987</v>
      </c>
      <c r="H39" s="794" t="s">
        <v>987</v>
      </c>
      <c r="I39" s="794" t="s">
        <v>987</v>
      </c>
      <c r="J39" s="794" t="s">
        <v>987</v>
      </c>
      <c r="K39" s="794" t="s">
        <v>987</v>
      </c>
      <c r="L39" s="794" t="s">
        <v>987</v>
      </c>
      <c r="M39" s="794" t="s">
        <v>987</v>
      </c>
      <c r="N39" s="794" t="s">
        <v>987</v>
      </c>
      <c r="O39" s="794" t="s">
        <v>987</v>
      </c>
      <c r="P39" s="794" t="s">
        <v>987</v>
      </c>
      <c r="Q39" s="794" t="s">
        <v>987</v>
      </c>
      <c r="R39" s="794" t="s">
        <v>987</v>
      </c>
      <c r="S39" s="794" t="s">
        <v>987</v>
      </c>
      <c r="T39" s="794" t="s">
        <v>987</v>
      </c>
      <c r="U39" s="794" t="s">
        <v>987</v>
      </c>
      <c r="V39" s="794" t="s">
        <v>987</v>
      </c>
      <c r="W39" s="794" t="s">
        <v>987</v>
      </c>
      <c r="X39" s="794" t="s">
        <v>987</v>
      </c>
      <c r="Y39" s="794" t="s">
        <v>987</v>
      </c>
      <c r="Z39" s="794" t="s">
        <v>987</v>
      </c>
      <c r="AA39" s="794" t="s">
        <v>987</v>
      </c>
      <c r="AB39" s="794" t="s">
        <v>987</v>
      </c>
      <c r="AC39" s="794" t="s">
        <v>987</v>
      </c>
      <c r="AD39" s="794" t="s">
        <v>987</v>
      </c>
      <c r="AE39" s="794" t="s">
        <v>987</v>
      </c>
      <c r="AF39" s="794" t="s">
        <v>987</v>
      </c>
      <c r="AG39" s="794" t="s">
        <v>987</v>
      </c>
      <c r="AH39" s="794" t="s">
        <v>987</v>
      </c>
      <c r="AI39" s="794" t="s">
        <v>987</v>
      </c>
      <c r="AJ39" s="794" t="s">
        <v>987</v>
      </c>
      <c r="AK39" s="794" t="s">
        <v>987</v>
      </c>
      <c r="AL39" s="794" t="s">
        <v>987</v>
      </c>
      <c r="AM39" s="794" t="s">
        <v>987</v>
      </c>
      <c r="AN39" s="794" t="s">
        <v>987</v>
      </c>
      <c r="AO39" s="794" t="s">
        <v>987</v>
      </c>
      <c r="AP39" s="794" t="s">
        <v>987</v>
      </c>
      <c r="AQ39" s="794" t="s">
        <v>987</v>
      </c>
      <c r="AR39" s="794" t="s">
        <v>987</v>
      </c>
      <c r="AS39" s="794" t="s">
        <v>987</v>
      </c>
      <c r="AT39" s="794" t="s">
        <v>987</v>
      </c>
      <c r="AU39" s="794" t="s">
        <v>987</v>
      </c>
      <c r="AV39" s="794" t="s">
        <v>987</v>
      </c>
      <c r="AW39" s="794" t="s">
        <v>987</v>
      </c>
      <c r="AX39" s="794" t="s">
        <v>987</v>
      </c>
      <c r="AY39" s="794" t="s">
        <v>987</v>
      </c>
      <c r="AZ39" s="794" t="s">
        <v>987</v>
      </c>
      <c r="BA39" s="794" t="s">
        <v>987</v>
      </c>
      <c r="BB39" s="794" t="s">
        <v>987</v>
      </c>
      <c r="BC39" s="794" t="s">
        <v>987</v>
      </c>
      <c r="BD39" s="794" t="s">
        <v>987</v>
      </c>
      <c r="BE39" s="794" t="s">
        <v>987</v>
      </c>
      <c r="BF39" s="794" t="s">
        <v>987</v>
      </c>
      <c r="BG39" s="794" t="s">
        <v>987</v>
      </c>
      <c r="BH39" s="794" t="s">
        <v>987</v>
      </c>
      <c r="BI39" s="794" t="s">
        <v>987</v>
      </c>
      <c r="BJ39" s="794" t="s">
        <v>987</v>
      </c>
      <c r="BK39" s="794" t="s">
        <v>987</v>
      </c>
      <c r="BL39" s="794" t="s">
        <v>987</v>
      </c>
      <c r="BM39" s="794" t="s">
        <v>987</v>
      </c>
      <c r="BN39" s="812" t="s">
        <v>987</v>
      </c>
    </row>
    <row r="40" spans="1:66" x14ac:dyDescent="0.25">
      <c r="A40" s="813" t="s">
        <v>988</v>
      </c>
      <c r="B40" s="802" t="s">
        <v>989</v>
      </c>
      <c r="C40" s="798" t="s">
        <v>987</v>
      </c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03"/>
      <c r="O40" s="803"/>
      <c r="P40" s="803"/>
      <c r="Q40" s="803"/>
      <c r="R40" s="803"/>
      <c r="S40" s="803"/>
      <c r="T40" s="803"/>
      <c r="U40" s="803"/>
      <c r="V40" s="803"/>
      <c r="W40" s="803"/>
      <c r="X40" s="803"/>
      <c r="Y40" s="803"/>
      <c r="Z40" s="803"/>
      <c r="AA40" s="803"/>
      <c r="AB40" s="814" t="s">
        <v>990</v>
      </c>
      <c r="AC40" s="814" t="s">
        <v>990</v>
      </c>
      <c r="AD40" s="814" t="s">
        <v>990</v>
      </c>
      <c r="AE40" s="814" t="s">
        <v>990</v>
      </c>
      <c r="AF40" s="814" t="s">
        <v>990</v>
      </c>
      <c r="AG40" s="814" t="s">
        <v>990</v>
      </c>
      <c r="AH40" s="814" t="s">
        <v>990</v>
      </c>
      <c r="AI40" s="814" t="s">
        <v>990</v>
      </c>
      <c r="AJ40" s="814" t="s">
        <v>990</v>
      </c>
      <c r="AK40" s="814" t="s">
        <v>990</v>
      </c>
      <c r="AL40" s="814" t="s">
        <v>990</v>
      </c>
      <c r="AM40" s="814" t="s">
        <v>990</v>
      </c>
      <c r="AN40" s="814" t="s">
        <v>990</v>
      </c>
      <c r="AO40" s="814" t="s">
        <v>990</v>
      </c>
      <c r="AP40" s="814" t="s">
        <v>990</v>
      </c>
      <c r="AQ40" s="814" t="s">
        <v>990</v>
      </c>
      <c r="AR40" s="814" t="s">
        <v>990</v>
      </c>
      <c r="AS40" s="814" t="s">
        <v>990</v>
      </c>
      <c r="AT40" s="814" t="s">
        <v>990</v>
      </c>
      <c r="AU40" s="814" t="s">
        <v>990</v>
      </c>
      <c r="AV40" s="814" t="s">
        <v>990</v>
      </c>
      <c r="AW40" s="814" t="s">
        <v>990</v>
      </c>
      <c r="AX40" s="814" t="s">
        <v>990</v>
      </c>
      <c r="AY40" s="814" t="s">
        <v>990</v>
      </c>
      <c r="AZ40" s="814" t="s">
        <v>990</v>
      </c>
      <c r="BA40" s="814" t="s">
        <v>990</v>
      </c>
      <c r="BB40" s="814" t="s">
        <v>990</v>
      </c>
      <c r="BC40" s="814" t="s">
        <v>990</v>
      </c>
      <c r="BD40" s="814" t="s">
        <v>990</v>
      </c>
      <c r="BE40" s="814" t="s">
        <v>990</v>
      </c>
      <c r="BF40" s="814" t="s">
        <v>990</v>
      </c>
      <c r="BG40" s="814" t="s">
        <v>990</v>
      </c>
      <c r="BH40" s="814" t="s">
        <v>990</v>
      </c>
      <c r="BI40" s="814" t="s">
        <v>990</v>
      </c>
      <c r="BJ40" s="814" t="s">
        <v>990</v>
      </c>
      <c r="BK40" s="814" t="s">
        <v>990</v>
      </c>
      <c r="BL40" s="814" t="s">
        <v>990</v>
      </c>
      <c r="BM40" s="814" t="s">
        <v>990</v>
      </c>
      <c r="BN40" s="815" t="s">
        <v>990</v>
      </c>
    </row>
    <row r="41" spans="1:66" ht="22.5" x14ac:dyDescent="0.25">
      <c r="A41" s="801" t="s">
        <v>991</v>
      </c>
      <c r="B41" s="802" t="s">
        <v>869</v>
      </c>
      <c r="C41" s="798" t="s">
        <v>987</v>
      </c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  <c r="AA41" s="803"/>
      <c r="AB41" s="814" t="s">
        <v>990</v>
      </c>
      <c r="AC41" s="814" t="s">
        <v>990</v>
      </c>
      <c r="AD41" s="814" t="s">
        <v>990</v>
      </c>
      <c r="AE41" s="814" t="s">
        <v>990</v>
      </c>
      <c r="AF41" s="814" t="s">
        <v>990</v>
      </c>
      <c r="AG41" s="814" t="s">
        <v>990</v>
      </c>
      <c r="AH41" s="814" t="s">
        <v>990</v>
      </c>
      <c r="AI41" s="814" t="s">
        <v>990</v>
      </c>
      <c r="AJ41" s="814" t="s">
        <v>990</v>
      </c>
      <c r="AK41" s="814" t="s">
        <v>990</v>
      </c>
      <c r="AL41" s="814" t="s">
        <v>990</v>
      </c>
      <c r="AM41" s="814" t="s">
        <v>990</v>
      </c>
      <c r="AN41" s="814" t="s">
        <v>990</v>
      </c>
      <c r="AO41" s="814" t="s">
        <v>990</v>
      </c>
      <c r="AP41" s="814" t="s">
        <v>990</v>
      </c>
      <c r="AQ41" s="814" t="s">
        <v>990</v>
      </c>
      <c r="AR41" s="814" t="s">
        <v>990</v>
      </c>
      <c r="AS41" s="814" t="s">
        <v>990</v>
      </c>
      <c r="AT41" s="814" t="s">
        <v>990</v>
      </c>
      <c r="AU41" s="814" t="s">
        <v>990</v>
      </c>
      <c r="AV41" s="814" t="s">
        <v>990</v>
      </c>
      <c r="AW41" s="814" t="s">
        <v>990</v>
      </c>
      <c r="AX41" s="814" t="s">
        <v>990</v>
      </c>
      <c r="AY41" s="814" t="s">
        <v>990</v>
      </c>
      <c r="AZ41" s="814" t="s">
        <v>990</v>
      </c>
      <c r="BA41" s="814" t="s">
        <v>990</v>
      </c>
      <c r="BB41" s="814" t="s">
        <v>990</v>
      </c>
      <c r="BC41" s="814" t="s">
        <v>990</v>
      </c>
      <c r="BD41" s="814" t="s">
        <v>990</v>
      </c>
      <c r="BE41" s="814" t="s">
        <v>990</v>
      </c>
      <c r="BF41" s="814" t="s">
        <v>990</v>
      </c>
      <c r="BG41" s="814" t="s">
        <v>990</v>
      </c>
      <c r="BH41" s="814" t="s">
        <v>990</v>
      </c>
      <c r="BI41" s="814" t="s">
        <v>990</v>
      </c>
      <c r="BJ41" s="814" t="s">
        <v>990</v>
      </c>
      <c r="BK41" s="814" t="s">
        <v>990</v>
      </c>
      <c r="BL41" s="814" t="s">
        <v>990</v>
      </c>
      <c r="BM41" s="814" t="s">
        <v>990</v>
      </c>
      <c r="BN41" s="815" t="s">
        <v>990</v>
      </c>
    </row>
    <row r="42" spans="1:66" ht="22.5" x14ac:dyDescent="0.25">
      <c r="A42" s="801" t="s">
        <v>992</v>
      </c>
      <c r="B42" s="802" t="s">
        <v>870</v>
      </c>
      <c r="C42" s="798" t="s">
        <v>987</v>
      </c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  <c r="AA42" s="803"/>
      <c r="AB42" s="814" t="s">
        <v>990</v>
      </c>
      <c r="AC42" s="814" t="s">
        <v>990</v>
      </c>
      <c r="AD42" s="814" t="s">
        <v>990</v>
      </c>
      <c r="AE42" s="814" t="s">
        <v>990</v>
      </c>
      <c r="AF42" s="814" t="s">
        <v>990</v>
      </c>
      <c r="AG42" s="814" t="s">
        <v>990</v>
      </c>
      <c r="AH42" s="814" t="s">
        <v>990</v>
      </c>
      <c r="AI42" s="814" t="s">
        <v>990</v>
      </c>
      <c r="AJ42" s="814" t="s">
        <v>990</v>
      </c>
      <c r="AK42" s="814" t="s">
        <v>990</v>
      </c>
      <c r="AL42" s="814" t="s">
        <v>990</v>
      </c>
      <c r="AM42" s="814" t="s">
        <v>990</v>
      </c>
      <c r="AN42" s="814" t="s">
        <v>990</v>
      </c>
      <c r="AO42" s="814" t="s">
        <v>990</v>
      </c>
      <c r="AP42" s="814" t="s">
        <v>990</v>
      </c>
      <c r="AQ42" s="814" t="s">
        <v>990</v>
      </c>
      <c r="AR42" s="814" t="s">
        <v>990</v>
      </c>
      <c r="AS42" s="814" t="s">
        <v>990</v>
      </c>
      <c r="AT42" s="814" t="s">
        <v>990</v>
      </c>
      <c r="AU42" s="814" t="s">
        <v>990</v>
      </c>
      <c r="AV42" s="814" t="s">
        <v>990</v>
      </c>
      <c r="AW42" s="814" t="s">
        <v>990</v>
      </c>
      <c r="AX42" s="814" t="s">
        <v>990</v>
      </c>
      <c r="AY42" s="814" t="s">
        <v>990</v>
      </c>
      <c r="AZ42" s="814" t="s">
        <v>990</v>
      </c>
      <c r="BA42" s="814" t="s">
        <v>990</v>
      </c>
      <c r="BB42" s="814" t="s">
        <v>990</v>
      </c>
      <c r="BC42" s="814" t="s">
        <v>990</v>
      </c>
      <c r="BD42" s="814" t="s">
        <v>990</v>
      </c>
      <c r="BE42" s="814" t="s">
        <v>990</v>
      </c>
      <c r="BF42" s="814" t="s">
        <v>990</v>
      </c>
      <c r="BG42" s="814" t="s">
        <v>990</v>
      </c>
      <c r="BH42" s="814" t="s">
        <v>990</v>
      </c>
      <c r="BI42" s="814" t="s">
        <v>990</v>
      </c>
      <c r="BJ42" s="814" t="s">
        <v>990</v>
      </c>
      <c r="BK42" s="814" t="s">
        <v>990</v>
      </c>
      <c r="BL42" s="814" t="s">
        <v>990</v>
      </c>
      <c r="BM42" s="814" t="s">
        <v>990</v>
      </c>
      <c r="BN42" s="815" t="s">
        <v>990</v>
      </c>
    </row>
    <row r="43" spans="1:66" x14ac:dyDescent="0.25">
      <c r="A43" s="804" t="s">
        <v>993</v>
      </c>
      <c r="B43" s="816" t="s">
        <v>871</v>
      </c>
      <c r="C43" s="505" t="s">
        <v>987</v>
      </c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14" t="s">
        <v>990</v>
      </c>
      <c r="AC43" s="814" t="s">
        <v>990</v>
      </c>
      <c r="AD43" s="814" t="s">
        <v>990</v>
      </c>
      <c r="AE43" s="814" t="s">
        <v>990</v>
      </c>
      <c r="AF43" s="814" t="s">
        <v>990</v>
      </c>
      <c r="AG43" s="814" t="s">
        <v>990</v>
      </c>
      <c r="AH43" s="814" t="s">
        <v>990</v>
      </c>
      <c r="AI43" s="814" t="s">
        <v>990</v>
      </c>
      <c r="AJ43" s="814" t="s">
        <v>990</v>
      </c>
      <c r="AK43" s="814" t="s">
        <v>990</v>
      </c>
      <c r="AL43" s="814" t="s">
        <v>990</v>
      </c>
      <c r="AM43" s="814" t="s">
        <v>990</v>
      </c>
      <c r="AN43" s="814" t="s">
        <v>990</v>
      </c>
      <c r="AO43" s="814" t="s">
        <v>990</v>
      </c>
      <c r="AP43" s="814" t="s">
        <v>990</v>
      </c>
      <c r="AQ43" s="814" t="s">
        <v>990</v>
      </c>
      <c r="AR43" s="814" t="s">
        <v>990</v>
      </c>
      <c r="AS43" s="814" t="s">
        <v>990</v>
      </c>
      <c r="AT43" s="814" t="s">
        <v>990</v>
      </c>
      <c r="AU43" s="814" t="s">
        <v>990</v>
      </c>
      <c r="AV43" s="814" t="s">
        <v>990</v>
      </c>
      <c r="AW43" s="814" t="s">
        <v>990</v>
      </c>
      <c r="AX43" s="814" t="s">
        <v>990</v>
      </c>
      <c r="AY43" s="814" t="s">
        <v>990</v>
      </c>
      <c r="AZ43" s="814" t="s">
        <v>990</v>
      </c>
      <c r="BA43" s="814" t="s">
        <v>990</v>
      </c>
      <c r="BB43" s="814" t="s">
        <v>990</v>
      </c>
      <c r="BC43" s="814" t="s">
        <v>990</v>
      </c>
      <c r="BD43" s="814" t="s">
        <v>990</v>
      </c>
      <c r="BE43" s="814" t="s">
        <v>990</v>
      </c>
      <c r="BF43" s="814" t="s">
        <v>990</v>
      </c>
      <c r="BG43" s="814" t="s">
        <v>990</v>
      </c>
      <c r="BH43" s="814" t="s">
        <v>990</v>
      </c>
      <c r="BI43" s="814" t="s">
        <v>990</v>
      </c>
      <c r="BJ43" s="814" t="s">
        <v>990</v>
      </c>
      <c r="BK43" s="814" t="s">
        <v>990</v>
      </c>
      <c r="BL43" s="814" t="s">
        <v>990</v>
      </c>
      <c r="BM43" s="814" t="s">
        <v>990</v>
      </c>
      <c r="BN43" s="815" t="s">
        <v>990</v>
      </c>
    </row>
    <row r="44" spans="1:66" x14ac:dyDescent="0.25">
      <c r="A44" s="804" t="s">
        <v>994</v>
      </c>
      <c r="B44" s="816" t="s">
        <v>872</v>
      </c>
      <c r="C44" s="505" t="s">
        <v>987</v>
      </c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3"/>
      <c r="W44" s="803"/>
      <c r="X44" s="803"/>
      <c r="Y44" s="803"/>
      <c r="Z44" s="803"/>
      <c r="AA44" s="803"/>
      <c r="AB44" s="814" t="s">
        <v>990</v>
      </c>
      <c r="AC44" s="814" t="s">
        <v>990</v>
      </c>
      <c r="AD44" s="814" t="s">
        <v>990</v>
      </c>
      <c r="AE44" s="814" t="s">
        <v>990</v>
      </c>
      <c r="AF44" s="814" t="s">
        <v>990</v>
      </c>
      <c r="AG44" s="814" t="s">
        <v>990</v>
      </c>
      <c r="AH44" s="814" t="s">
        <v>990</v>
      </c>
      <c r="AI44" s="814" t="s">
        <v>990</v>
      </c>
      <c r="AJ44" s="814" t="s">
        <v>990</v>
      </c>
      <c r="AK44" s="814" t="s">
        <v>990</v>
      </c>
      <c r="AL44" s="814" t="s">
        <v>990</v>
      </c>
      <c r="AM44" s="814" t="s">
        <v>990</v>
      </c>
      <c r="AN44" s="814" t="s">
        <v>990</v>
      </c>
      <c r="AO44" s="814" t="s">
        <v>990</v>
      </c>
      <c r="AP44" s="814" t="s">
        <v>990</v>
      </c>
      <c r="AQ44" s="814" t="s">
        <v>990</v>
      </c>
      <c r="AR44" s="814" t="s">
        <v>990</v>
      </c>
      <c r="AS44" s="814" t="s">
        <v>990</v>
      </c>
      <c r="AT44" s="814" t="s">
        <v>990</v>
      </c>
      <c r="AU44" s="814" t="s">
        <v>990</v>
      </c>
      <c r="AV44" s="814" t="s">
        <v>990</v>
      </c>
      <c r="AW44" s="814" t="s">
        <v>990</v>
      </c>
      <c r="AX44" s="814" t="s">
        <v>990</v>
      </c>
      <c r="AY44" s="814" t="s">
        <v>990</v>
      </c>
      <c r="AZ44" s="814" t="s">
        <v>990</v>
      </c>
      <c r="BA44" s="814" t="s">
        <v>990</v>
      </c>
      <c r="BB44" s="814" t="s">
        <v>990</v>
      </c>
      <c r="BC44" s="814" t="s">
        <v>990</v>
      </c>
      <c r="BD44" s="814" t="s">
        <v>990</v>
      </c>
      <c r="BE44" s="814" t="s">
        <v>990</v>
      </c>
      <c r="BF44" s="814" t="s">
        <v>990</v>
      </c>
      <c r="BG44" s="814" t="s">
        <v>990</v>
      </c>
      <c r="BH44" s="814" t="s">
        <v>990</v>
      </c>
      <c r="BI44" s="814" t="s">
        <v>990</v>
      </c>
      <c r="BJ44" s="814" t="s">
        <v>990</v>
      </c>
      <c r="BK44" s="814" t="s">
        <v>990</v>
      </c>
      <c r="BL44" s="814" t="s">
        <v>990</v>
      </c>
      <c r="BM44" s="814" t="s">
        <v>990</v>
      </c>
      <c r="BN44" s="815" t="s">
        <v>990</v>
      </c>
    </row>
    <row r="45" spans="1:66" x14ac:dyDescent="0.25">
      <c r="A45" s="817" t="s">
        <v>995</v>
      </c>
      <c r="B45" s="818" t="s">
        <v>873</v>
      </c>
      <c r="C45" s="610" t="s">
        <v>987</v>
      </c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  <c r="AA45" s="803"/>
      <c r="AB45" s="819" t="s">
        <v>990</v>
      </c>
      <c r="AC45" s="819" t="s">
        <v>990</v>
      </c>
      <c r="AD45" s="819" t="s">
        <v>990</v>
      </c>
      <c r="AE45" s="819" t="s">
        <v>990</v>
      </c>
      <c r="AF45" s="819" t="s">
        <v>990</v>
      </c>
      <c r="AG45" s="819" t="s">
        <v>990</v>
      </c>
      <c r="AH45" s="819" t="s">
        <v>990</v>
      </c>
      <c r="AI45" s="819" t="s">
        <v>990</v>
      </c>
      <c r="AJ45" s="819" t="s">
        <v>990</v>
      </c>
      <c r="AK45" s="819" t="s">
        <v>990</v>
      </c>
      <c r="AL45" s="819" t="s">
        <v>990</v>
      </c>
      <c r="AM45" s="819" t="s">
        <v>990</v>
      </c>
      <c r="AN45" s="819" t="s">
        <v>990</v>
      </c>
      <c r="AO45" s="819" t="s">
        <v>990</v>
      </c>
      <c r="AP45" s="819" t="s">
        <v>990</v>
      </c>
      <c r="AQ45" s="819" t="s">
        <v>990</v>
      </c>
      <c r="AR45" s="819" t="s">
        <v>990</v>
      </c>
      <c r="AS45" s="819" t="s">
        <v>990</v>
      </c>
      <c r="AT45" s="819" t="s">
        <v>990</v>
      </c>
      <c r="AU45" s="819" t="s">
        <v>990</v>
      </c>
      <c r="AV45" s="819" t="s">
        <v>990</v>
      </c>
      <c r="AW45" s="819" t="s">
        <v>990</v>
      </c>
      <c r="AX45" s="819" t="s">
        <v>990</v>
      </c>
      <c r="AY45" s="819" t="s">
        <v>990</v>
      </c>
      <c r="AZ45" s="819" t="s">
        <v>990</v>
      </c>
      <c r="BA45" s="819" t="s">
        <v>990</v>
      </c>
      <c r="BB45" s="819" t="s">
        <v>990</v>
      </c>
      <c r="BC45" s="819" t="s">
        <v>990</v>
      </c>
      <c r="BD45" s="819" t="s">
        <v>990</v>
      </c>
      <c r="BE45" s="819" t="s">
        <v>990</v>
      </c>
      <c r="BF45" s="819" t="s">
        <v>990</v>
      </c>
      <c r="BG45" s="819" t="s">
        <v>990</v>
      </c>
      <c r="BH45" s="819" t="s">
        <v>990</v>
      </c>
      <c r="BI45" s="819" t="s">
        <v>990</v>
      </c>
      <c r="BJ45" s="819" t="s">
        <v>990</v>
      </c>
      <c r="BK45" s="819" t="s">
        <v>990</v>
      </c>
      <c r="BL45" s="819" t="s">
        <v>990</v>
      </c>
      <c r="BM45" s="819" t="s">
        <v>990</v>
      </c>
      <c r="BN45" s="820" t="s">
        <v>990</v>
      </c>
    </row>
    <row r="46" spans="1:66" x14ac:dyDescent="0.25">
      <c r="A46" s="2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6"/>
      <c r="W46" s="16"/>
      <c r="X46" s="16"/>
      <c r="Y46" s="16"/>
      <c r="Z46" s="16"/>
      <c r="AA46" s="16"/>
      <c r="AB46" s="821"/>
      <c r="AC46" s="821"/>
      <c r="AD46" s="821"/>
      <c r="AE46" s="821"/>
      <c r="AF46" s="821"/>
      <c r="AG46" s="821"/>
      <c r="AH46" s="821"/>
      <c r="AI46" s="821"/>
      <c r="AJ46" s="821"/>
      <c r="AK46" s="821"/>
      <c r="AL46" s="821"/>
      <c r="AM46" s="821"/>
      <c r="AN46" s="821"/>
      <c r="AO46" s="821"/>
      <c r="AP46" s="821"/>
      <c r="AQ46" s="821"/>
      <c r="AR46" s="821"/>
      <c r="AS46" s="821"/>
      <c r="AT46" s="821"/>
      <c r="AU46" s="821"/>
      <c r="AV46" s="821"/>
      <c r="AW46" s="821"/>
      <c r="AX46" s="821"/>
      <c r="AY46" s="821"/>
      <c r="AZ46" s="821"/>
      <c r="BA46" s="821"/>
      <c r="BB46" s="821"/>
      <c r="BC46" s="821"/>
      <c r="BD46" s="821"/>
      <c r="BE46" s="821"/>
      <c r="BF46" s="821"/>
      <c r="BG46" s="821"/>
      <c r="BH46" s="821"/>
      <c r="BI46" s="821"/>
      <c r="BJ46" s="821"/>
      <c r="BK46" s="821"/>
      <c r="BL46" s="821"/>
      <c r="BM46" s="821"/>
      <c r="BN46" s="821"/>
    </row>
    <row r="47" spans="1:66" ht="15.75" x14ac:dyDescent="0.25">
      <c r="A47" s="1324" t="s">
        <v>999</v>
      </c>
      <c r="B47" s="1324"/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</row>
    <row r="48" spans="1:66" ht="15.75" x14ac:dyDescent="0.25">
      <c r="A48" s="1325" t="s">
        <v>996</v>
      </c>
      <c r="B48" s="1325"/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</row>
    <row r="49" spans="1:66" ht="15.75" x14ac:dyDescent="0.25">
      <c r="A49" s="1325" t="s">
        <v>997</v>
      </c>
      <c r="B49" s="1325"/>
      <c r="C49" s="1325"/>
      <c r="D49" s="1325"/>
      <c r="E49" s="1325"/>
      <c r="F49" s="1325"/>
      <c r="G49" s="1325"/>
      <c r="H49" s="1325"/>
      <c r="I49" s="1325"/>
      <c r="J49" s="1325"/>
      <c r="K49" s="1325"/>
      <c r="L49" s="1325"/>
      <c r="M49" s="1325"/>
      <c r="N49" s="1325"/>
      <c r="O49" s="1325"/>
      <c r="P49" s="1325"/>
      <c r="Q49" s="1325"/>
      <c r="R49" s="1325"/>
      <c r="S49" s="1325"/>
      <c r="T49" s="1325"/>
      <c r="U49" s="1325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</row>
    <row r="50" spans="1:66" ht="15.75" x14ac:dyDescent="0.25">
      <c r="A50" s="1325" t="s">
        <v>998</v>
      </c>
      <c r="B50" s="1325"/>
      <c r="C50" s="1325"/>
      <c r="D50" s="1325"/>
      <c r="E50" s="1325"/>
      <c r="F50" s="1325"/>
      <c r="G50" s="1325"/>
      <c r="H50" s="1325"/>
      <c r="I50" s="1325"/>
      <c r="J50" s="1325"/>
      <c r="K50" s="1325"/>
      <c r="L50" s="1325"/>
      <c r="M50" s="1325"/>
      <c r="N50" s="1325"/>
      <c r="O50" s="1325"/>
      <c r="P50" s="1325"/>
      <c r="Q50" s="1325"/>
      <c r="R50" s="1325"/>
      <c r="S50" s="1325"/>
      <c r="T50" s="1325"/>
      <c r="U50" s="1325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</row>
    <row r="51" spans="1:66" x14ac:dyDescent="0.25">
      <c r="A51" s="718"/>
      <c r="B51" s="718"/>
      <c r="C51" s="718"/>
      <c r="D51" s="718"/>
      <c r="E51" s="718"/>
      <c r="F51" s="718"/>
      <c r="G51" s="718"/>
      <c r="H51" s="718"/>
      <c r="I51" s="718"/>
      <c r="J51" s="718"/>
      <c r="K51" s="718"/>
      <c r="L51" s="718"/>
      <c r="M51" s="718"/>
      <c r="N51" s="718"/>
      <c r="O51" s="718"/>
      <c r="P51" s="718"/>
      <c r="Q51" s="718"/>
      <c r="R51" s="718"/>
      <c r="S51" s="718"/>
      <c r="T51" s="822"/>
      <c r="U51" s="822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</row>
  </sheetData>
  <sheetProtection sheet="1" objects="1" scenarios="1"/>
  <mergeCells count="70">
    <mergeCell ref="A1:BN2"/>
    <mergeCell ref="A3:A6"/>
    <mergeCell ref="B3:B6"/>
    <mergeCell ref="C3:C6"/>
    <mergeCell ref="D3:D6"/>
    <mergeCell ref="E3:M3"/>
    <mergeCell ref="N3:U3"/>
    <mergeCell ref="V3:V6"/>
    <mergeCell ref="W3:Y3"/>
    <mergeCell ref="Z3:AA4"/>
    <mergeCell ref="BM3:BM6"/>
    <mergeCell ref="BN3:BN5"/>
    <mergeCell ref="E4:E6"/>
    <mergeCell ref="F4:F6"/>
    <mergeCell ref="G4:J4"/>
    <mergeCell ref="K4:K6"/>
    <mergeCell ref="L4:L6"/>
    <mergeCell ref="G5:H5"/>
    <mergeCell ref="I5:J5"/>
    <mergeCell ref="M4:M6"/>
    <mergeCell ref="N4:Q4"/>
    <mergeCell ref="R4:T4"/>
    <mergeCell ref="AB3:AB6"/>
    <mergeCell ref="AC3:AH4"/>
    <mergeCell ref="N5:N6"/>
    <mergeCell ref="O5:O6"/>
    <mergeCell ref="P5:P6"/>
    <mergeCell ref="Q5:Q6"/>
    <mergeCell ref="R5:R6"/>
    <mergeCell ref="AC5:AC6"/>
    <mergeCell ref="AD5:AD6"/>
    <mergeCell ref="AE5:AE6"/>
    <mergeCell ref="AF5:AF6"/>
    <mergeCell ref="AP3:AP6"/>
    <mergeCell ref="AQ3:BL4"/>
    <mergeCell ref="X4:Y4"/>
    <mergeCell ref="BI5:BJ5"/>
    <mergeCell ref="BK5:BL5"/>
    <mergeCell ref="A50:U50"/>
    <mergeCell ref="AW5:AX5"/>
    <mergeCell ref="AY5:AZ5"/>
    <mergeCell ref="BA5:BB5"/>
    <mergeCell ref="BC5:BD5"/>
    <mergeCell ref="AN5:AN6"/>
    <mergeCell ref="AO5:AO6"/>
    <mergeCell ref="AQ5:AQ6"/>
    <mergeCell ref="AR5:AR6"/>
    <mergeCell ref="AS5:AT5"/>
    <mergeCell ref="AU5:AV5"/>
    <mergeCell ref="AG5:AG6"/>
    <mergeCell ref="AH5:AH6"/>
    <mergeCell ref="AJ5:AJ6"/>
    <mergeCell ref="AK5:AK6"/>
    <mergeCell ref="AL5:AL6"/>
    <mergeCell ref="A47:U47"/>
    <mergeCell ref="A48:U48"/>
    <mergeCell ref="A49:U49"/>
    <mergeCell ref="BE5:BF5"/>
    <mergeCell ref="BG5:BH5"/>
    <mergeCell ref="AM5:AM6"/>
    <mergeCell ref="S5:S6"/>
    <mergeCell ref="T5:T6"/>
    <mergeCell ref="X5:X6"/>
    <mergeCell ref="Y5:Y6"/>
    <mergeCell ref="Z5:Z6"/>
    <mergeCell ref="AA5:AA6"/>
    <mergeCell ref="U4:U6"/>
    <mergeCell ref="W4:W6"/>
    <mergeCell ref="AI3:AI6"/>
    <mergeCell ref="AJ3:AO4"/>
  </mergeCells>
  <conditionalFormatting sqref="E46:K46 M46:V46 C8:BN8">
    <cfRule type="cellIs" dxfId="399" priority="36" stopIfTrue="1" operator="equal">
      <formula>0</formula>
    </cfRule>
  </conditionalFormatting>
  <conditionalFormatting sqref="E46:K46 M46:V46 C8:BN8">
    <cfRule type="cellIs" dxfId="398" priority="35" stopIfTrue="1" operator="equal">
      <formula>0</formula>
    </cfRule>
  </conditionalFormatting>
  <conditionalFormatting sqref="R6:U6 E6:J6">
    <cfRule type="cellIs" dxfId="397" priority="41" stopIfTrue="1" operator="equal">
      <formula>0</formula>
    </cfRule>
  </conditionalFormatting>
  <conditionalFormatting sqref="E6:J6 R6:U6">
    <cfRule type="cellIs" dxfId="396" priority="40" stopIfTrue="1" operator="equal">
      <formula>0</formula>
    </cfRule>
  </conditionalFormatting>
  <conditionalFormatting sqref="E46">
    <cfRule type="cellIs" dxfId="395" priority="39" stopIfTrue="1" operator="greaterThan">
      <formula>#REF!</formula>
    </cfRule>
  </conditionalFormatting>
  <conditionalFormatting sqref="C6 C10:AA15 C18:AA38">
    <cfRule type="cellIs" dxfId="394" priority="38" stopIfTrue="1" operator="equal">
      <formula>0</formula>
    </cfRule>
  </conditionalFormatting>
  <conditionalFormatting sqref="C6 D46 C10:AA15 C18:AA38">
    <cfRule type="cellIs" dxfId="393" priority="37" stopIfTrue="1" operator="equal">
      <formula>0</formula>
    </cfRule>
  </conditionalFormatting>
  <conditionalFormatting sqref="L46">
    <cfRule type="cellIs" dxfId="392" priority="34" stopIfTrue="1" operator="equal">
      <formula>0</formula>
    </cfRule>
  </conditionalFormatting>
  <conditionalFormatting sqref="L46">
    <cfRule type="cellIs" dxfId="391" priority="33" stopIfTrue="1" operator="equal">
      <formula>0</formula>
    </cfRule>
  </conditionalFormatting>
  <conditionalFormatting sqref="W46:AA46 AB40:BN45">
    <cfRule type="cellIs" dxfId="390" priority="32" stopIfTrue="1" operator="equal">
      <formula>0</formula>
    </cfRule>
  </conditionalFormatting>
  <conditionalFormatting sqref="W46:AA46 AB40:BN45">
    <cfRule type="cellIs" dxfId="389" priority="31" stopIfTrue="1" operator="equal">
      <formula>0</formula>
    </cfRule>
  </conditionalFormatting>
  <conditionalFormatting sqref="AC10:AH15 AJ10:AP15 AS10:BN15">
    <cfRule type="cellIs" dxfId="388" priority="30" stopIfTrue="1" operator="equal">
      <formula>0</formula>
    </cfRule>
  </conditionalFormatting>
  <conditionalFormatting sqref="AC10:AH15 AJ10:AP15 AS10:BN15">
    <cfRule type="cellIs" dxfId="387" priority="29" stopIfTrue="1" operator="equal">
      <formula>0</formula>
    </cfRule>
  </conditionalFormatting>
  <conditionalFormatting sqref="AR5">
    <cfRule type="cellIs" dxfId="386" priority="25" stopIfTrue="1" operator="equal">
      <formula>0</formula>
    </cfRule>
  </conditionalFormatting>
  <conditionalFormatting sqref="BN3 BN6">
    <cfRule type="cellIs" dxfId="385" priority="28" stopIfTrue="1" operator="equal">
      <formula>0</formula>
    </cfRule>
  </conditionalFormatting>
  <conditionalFormatting sqref="AC6:AH6 AJ6:AO6 AS6:AU6">
    <cfRule type="cellIs" dxfId="384" priority="26" stopIfTrue="1" operator="equal">
      <formula>0</formula>
    </cfRule>
  </conditionalFormatting>
  <conditionalFormatting sqref="AS6">
    <cfRule type="cellIs" dxfId="383" priority="27" stopIfTrue="1" operator="equal">
      <formula>0</formula>
    </cfRule>
  </conditionalFormatting>
  <conditionalFormatting sqref="AB10:AB15">
    <cfRule type="cellIs" dxfId="382" priority="23" stopIfTrue="1" operator="equal">
      <formula>0</formula>
    </cfRule>
  </conditionalFormatting>
  <conditionalFormatting sqref="AB10:AB15">
    <cfRule type="cellIs" dxfId="381" priority="24" stopIfTrue="1" operator="equal">
      <formula>0</formula>
    </cfRule>
  </conditionalFormatting>
  <conditionalFormatting sqref="AI10:AI15">
    <cfRule type="cellIs" dxfId="380" priority="21" stopIfTrue="1" operator="equal">
      <formula>0</formula>
    </cfRule>
  </conditionalFormatting>
  <conditionalFormatting sqref="AI10:AI15">
    <cfRule type="cellIs" dxfId="379" priority="22" stopIfTrue="1" operator="equal">
      <formula>0</formula>
    </cfRule>
  </conditionalFormatting>
  <conditionalFormatting sqref="AQ10:AQ15">
    <cfRule type="cellIs" dxfId="378" priority="19" stopIfTrue="1" operator="equal">
      <formula>0</formula>
    </cfRule>
  </conditionalFormatting>
  <conditionalFormatting sqref="AQ10:AQ15">
    <cfRule type="cellIs" dxfId="377" priority="20" stopIfTrue="1" operator="equal">
      <formula>0</formula>
    </cfRule>
  </conditionalFormatting>
  <conditionalFormatting sqref="AR10:AR15">
    <cfRule type="cellIs" dxfId="376" priority="17" stopIfTrue="1" operator="equal">
      <formula>0</formula>
    </cfRule>
  </conditionalFormatting>
  <conditionalFormatting sqref="AR10:AR15">
    <cfRule type="cellIs" dxfId="375" priority="18" stopIfTrue="1" operator="equal">
      <formula>0</formula>
    </cfRule>
  </conditionalFormatting>
  <conditionalFormatting sqref="AB18:AB38">
    <cfRule type="cellIs" dxfId="374" priority="15" stopIfTrue="1" operator="equal">
      <formula>0</formula>
    </cfRule>
  </conditionalFormatting>
  <conditionalFormatting sqref="AB18:AB38">
    <cfRule type="cellIs" dxfId="373" priority="16" stopIfTrue="1" operator="equal">
      <formula>0</formula>
    </cfRule>
  </conditionalFormatting>
  <conditionalFormatting sqref="AI18:AI38">
    <cfRule type="cellIs" dxfId="372" priority="13" stopIfTrue="1" operator="equal">
      <formula>0</formula>
    </cfRule>
  </conditionalFormatting>
  <conditionalFormatting sqref="AI18:AI38">
    <cfRule type="cellIs" dxfId="371" priority="14" stopIfTrue="1" operator="equal">
      <formula>0</formula>
    </cfRule>
  </conditionalFormatting>
  <conditionalFormatting sqref="AQ18:AQ38">
    <cfRule type="cellIs" dxfId="370" priority="11" stopIfTrue="1" operator="equal">
      <formula>0</formula>
    </cfRule>
  </conditionalFormatting>
  <conditionalFormatting sqref="AQ18:AQ38">
    <cfRule type="cellIs" dxfId="369" priority="12" stopIfTrue="1" operator="equal">
      <formula>0</formula>
    </cfRule>
  </conditionalFormatting>
  <conditionalFormatting sqref="AR18:AR38">
    <cfRule type="cellIs" dxfId="368" priority="9" stopIfTrue="1" operator="equal">
      <formula>0</formula>
    </cfRule>
  </conditionalFormatting>
  <conditionalFormatting sqref="AR18:AR38">
    <cfRule type="cellIs" dxfId="367" priority="10" stopIfTrue="1" operator="equal">
      <formula>0</formula>
    </cfRule>
  </conditionalFormatting>
  <conditionalFormatting sqref="AC18:AH38">
    <cfRule type="cellIs" dxfId="366" priority="8" stopIfTrue="1" operator="equal">
      <formula>0</formula>
    </cfRule>
  </conditionalFormatting>
  <conditionalFormatting sqref="AC18:AH38">
    <cfRule type="cellIs" dxfId="365" priority="7" stopIfTrue="1" operator="equal">
      <formula>0</formula>
    </cfRule>
  </conditionalFormatting>
  <conditionalFormatting sqref="AJ18:AP38">
    <cfRule type="cellIs" dxfId="364" priority="6" stopIfTrue="1" operator="equal">
      <formula>0</formula>
    </cfRule>
  </conditionalFormatting>
  <conditionalFormatting sqref="AJ18:AP38">
    <cfRule type="cellIs" dxfId="363" priority="5" stopIfTrue="1" operator="equal">
      <formula>0</formula>
    </cfRule>
  </conditionalFormatting>
  <conditionalFormatting sqref="AS18:BN38">
    <cfRule type="cellIs" dxfId="362" priority="4" stopIfTrue="1" operator="equal">
      <formula>0</formula>
    </cfRule>
  </conditionalFormatting>
  <conditionalFormatting sqref="AS18:BN38">
    <cfRule type="cellIs" dxfId="361" priority="3" stopIfTrue="1" operator="equal">
      <formula>0</formula>
    </cfRule>
  </conditionalFormatting>
  <conditionalFormatting sqref="D40:AA45">
    <cfRule type="cellIs" dxfId="360" priority="2" stopIfTrue="1" operator="equal">
      <formula>0</formula>
    </cfRule>
  </conditionalFormatting>
  <conditionalFormatting sqref="D40:AA45">
    <cfRule type="cellIs" dxfId="359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7" workbookViewId="0">
      <selection activeCell="U14" sqref="U14"/>
    </sheetView>
  </sheetViews>
  <sheetFormatPr defaultRowHeight="15" x14ac:dyDescent="0.25"/>
  <cols>
    <col min="1" max="1" width="43.140625" style="867" customWidth="1"/>
    <col min="2" max="2" width="4.85546875" style="867" customWidth="1"/>
    <col min="3" max="10" width="8.42578125" style="867" customWidth="1"/>
    <col min="11" max="11" width="9.5703125" style="867" customWidth="1"/>
    <col min="12" max="18" width="8.42578125" style="867" customWidth="1"/>
    <col min="19" max="19" width="9.5703125" style="867" customWidth="1"/>
  </cols>
  <sheetData>
    <row r="1" spans="1:19" ht="51" customHeight="1" x14ac:dyDescent="0.25">
      <c r="A1" s="1405" t="s">
        <v>1051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406"/>
      <c r="R1" s="1406"/>
      <c r="S1" s="1407"/>
    </row>
    <row r="2" spans="1:19" x14ac:dyDescent="0.25">
      <c r="A2" s="1408" t="s">
        <v>162</v>
      </c>
      <c r="B2" s="1393" t="s">
        <v>1023</v>
      </c>
      <c r="C2" s="1411" t="s">
        <v>100</v>
      </c>
      <c r="D2" s="1414" t="s">
        <v>1024</v>
      </c>
      <c r="E2" s="1415"/>
      <c r="F2" s="1415"/>
      <c r="G2" s="1415"/>
      <c r="H2" s="1415"/>
      <c r="I2" s="1415"/>
      <c r="J2" s="1415"/>
      <c r="K2" s="1416"/>
      <c r="L2" s="1414" t="s">
        <v>1052</v>
      </c>
      <c r="M2" s="1415"/>
      <c r="N2" s="1415"/>
      <c r="O2" s="1415"/>
      <c r="P2" s="1415"/>
      <c r="Q2" s="1415"/>
      <c r="R2" s="1415"/>
      <c r="S2" s="1416"/>
    </row>
    <row r="3" spans="1:19" x14ac:dyDescent="0.25">
      <c r="A3" s="1409"/>
      <c r="B3" s="1394"/>
      <c r="C3" s="1412"/>
      <c r="D3" s="1399" t="s">
        <v>1025</v>
      </c>
      <c r="E3" s="1402" t="s">
        <v>115</v>
      </c>
      <c r="F3" s="1403"/>
      <c r="G3" s="1404"/>
      <c r="H3" s="1393" t="s">
        <v>1026</v>
      </c>
      <c r="I3" s="1393" t="s">
        <v>1027</v>
      </c>
      <c r="J3" s="1393" t="s">
        <v>1028</v>
      </c>
      <c r="K3" s="1396" t="s">
        <v>1029</v>
      </c>
      <c r="L3" s="1399" t="s">
        <v>1030</v>
      </c>
      <c r="M3" s="1402" t="s">
        <v>115</v>
      </c>
      <c r="N3" s="1403"/>
      <c r="O3" s="1404"/>
      <c r="P3" s="1393" t="s">
        <v>1026</v>
      </c>
      <c r="Q3" s="1393" t="s">
        <v>1027</v>
      </c>
      <c r="R3" s="1393" t="s">
        <v>1031</v>
      </c>
      <c r="S3" s="1396" t="s">
        <v>1032</v>
      </c>
    </row>
    <row r="4" spans="1:19" x14ac:dyDescent="0.25">
      <c r="A4" s="1409"/>
      <c r="B4" s="1394"/>
      <c r="C4" s="1412"/>
      <c r="D4" s="1400"/>
      <c r="E4" s="1393" t="s">
        <v>1033</v>
      </c>
      <c r="F4" s="1393" t="s">
        <v>1034</v>
      </c>
      <c r="G4" s="1393" t="s">
        <v>1035</v>
      </c>
      <c r="H4" s="1394"/>
      <c r="I4" s="1394"/>
      <c r="J4" s="1394"/>
      <c r="K4" s="1397"/>
      <c r="L4" s="1400"/>
      <c r="M4" s="1393" t="s">
        <v>1036</v>
      </c>
      <c r="N4" s="1393" t="s">
        <v>1037</v>
      </c>
      <c r="O4" s="1393" t="s">
        <v>1038</v>
      </c>
      <c r="P4" s="1394"/>
      <c r="Q4" s="1394"/>
      <c r="R4" s="1394"/>
      <c r="S4" s="1397"/>
    </row>
    <row r="5" spans="1:19" x14ac:dyDescent="0.25">
      <c r="A5" s="1409"/>
      <c r="B5" s="1394"/>
      <c r="C5" s="1412"/>
      <c r="D5" s="1400"/>
      <c r="E5" s="1394"/>
      <c r="F5" s="1394"/>
      <c r="G5" s="1394"/>
      <c r="H5" s="1394"/>
      <c r="I5" s="1394"/>
      <c r="J5" s="1394"/>
      <c r="K5" s="1397"/>
      <c r="L5" s="1400"/>
      <c r="M5" s="1394"/>
      <c r="N5" s="1394"/>
      <c r="O5" s="1394"/>
      <c r="P5" s="1394"/>
      <c r="Q5" s="1394"/>
      <c r="R5" s="1394"/>
      <c r="S5" s="1397"/>
    </row>
    <row r="6" spans="1:19" ht="88.5" customHeight="1" x14ac:dyDescent="0.25">
      <c r="A6" s="1410"/>
      <c r="B6" s="1395"/>
      <c r="C6" s="1413"/>
      <c r="D6" s="1401"/>
      <c r="E6" s="1395"/>
      <c r="F6" s="1395"/>
      <c r="G6" s="1395"/>
      <c r="H6" s="1395"/>
      <c r="I6" s="1395"/>
      <c r="J6" s="1395"/>
      <c r="K6" s="1398"/>
      <c r="L6" s="1401"/>
      <c r="M6" s="1395"/>
      <c r="N6" s="1395"/>
      <c r="O6" s="1395"/>
      <c r="P6" s="1395"/>
      <c r="Q6" s="1395"/>
      <c r="R6" s="1395"/>
      <c r="S6" s="1398"/>
    </row>
    <row r="7" spans="1:19" x14ac:dyDescent="0.25">
      <c r="A7" s="858">
        <v>1</v>
      </c>
      <c r="B7" s="859">
        <v>2</v>
      </c>
      <c r="C7" s="860">
        <v>3</v>
      </c>
      <c r="D7" s="858">
        <v>4</v>
      </c>
      <c r="E7" s="859">
        <v>5</v>
      </c>
      <c r="F7" s="859">
        <v>6</v>
      </c>
      <c r="G7" s="859">
        <v>7</v>
      </c>
      <c r="H7" s="859">
        <v>8</v>
      </c>
      <c r="I7" s="859">
        <v>9</v>
      </c>
      <c r="J7" s="859">
        <v>10</v>
      </c>
      <c r="K7" s="861">
        <v>11</v>
      </c>
      <c r="L7" s="858">
        <v>12</v>
      </c>
      <c r="M7" s="859">
        <v>13</v>
      </c>
      <c r="N7" s="859">
        <v>14</v>
      </c>
      <c r="O7" s="859">
        <v>15</v>
      </c>
      <c r="P7" s="859">
        <v>16</v>
      </c>
      <c r="Q7" s="859">
        <v>17</v>
      </c>
      <c r="R7" s="859">
        <v>18</v>
      </c>
      <c r="S7" s="861">
        <v>19</v>
      </c>
    </row>
    <row r="8" spans="1:19" x14ac:dyDescent="0.25">
      <c r="A8" s="862" t="s">
        <v>1039</v>
      </c>
      <c r="B8" s="859">
        <v>1</v>
      </c>
      <c r="C8" s="863">
        <v>126</v>
      </c>
      <c r="D8" s="883">
        <f>D9+D16+D30</f>
        <v>109</v>
      </c>
      <c r="E8" s="884">
        <f t="shared" ref="E8:S8" si="0">E9+E16+E30</f>
        <v>85</v>
      </c>
      <c r="F8" s="884">
        <f t="shared" si="0"/>
        <v>58</v>
      </c>
      <c r="G8" s="884">
        <f t="shared" si="0"/>
        <v>46</v>
      </c>
      <c r="H8" s="884">
        <f t="shared" si="0"/>
        <v>46</v>
      </c>
      <c r="I8" s="884">
        <f t="shared" si="0"/>
        <v>0</v>
      </c>
      <c r="J8" s="884">
        <f t="shared" si="0"/>
        <v>46</v>
      </c>
      <c r="K8" s="885">
        <f t="shared" si="0"/>
        <v>2</v>
      </c>
      <c r="L8" s="883">
        <f t="shared" si="0"/>
        <v>70</v>
      </c>
      <c r="M8" s="884">
        <f t="shared" si="0"/>
        <v>52</v>
      </c>
      <c r="N8" s="884">
        <f t="shared" si="0"/>
        <v>25</v>
      </c>
      <c r="O8" s="884">
        <f t="shared" si="0"/>
        <v>21</v>
      </c>
      <c r="P8" s="884">
        <f t="shared" si="0"/>
        <v>21</v>
      </c>
      <c r="Q8" s="884">
        <f t="shared" si="0"/>
        <v>0</v>
      </c>
      <c r="R8" s="884">
        <f t="shared" si="0"/>
        <v>21</v>
      </c>
      <c r="S8" s="885">
        <f t="shared" si="0"/>
        <v>2</v>
      </c>
    </row>
    <row r="9" spans="1:19" ht="23.25" x14ac:dyDescent="0.25">
      <c r="A9" s="797" t="s">
        <v>933</v>
      </c>
      <c r="B9" s="859">
        <v>2</v>
      </c>
      <c r="C9" s="863">
        <v>10</v>
      </c>
      <c r="D9" s="883">
        <f>D10+D11+D12+D13+D14+D15</f>
        <v>19</v>
      </c>
      <c r="E9" s="884">
        <f t="shared" ref="E9:S9" si="1">E10+E11+E12+E13+E14+E15</f>
        <v>11</v>
      </c>
      <c r="F9" s="884">
        <f t="shared" si="1"/>
        <v>13</v>
      </c>
      <c r="G9" s="884">
        <f t="shared" si="1"/>
        <v>4</v>
      </c>
      <c r="H9" s="884">
        <f t="shared" si="1"/>
        <v>4</v>
      </c>
      <c r="I9" s="884">
        <f t="shared" si="1"/>
        <v>0</v>
      </c>
      <c r="J9" s="884">
        <f t="shared" si="1"/>
        <v>4</v>
      </c>
      <c r="K9" s="885">
        <f t="shared" si="1"/>
        <v>1</v>
      </c>
      <c r="L9" s="883">
        <f t="shared" si="1"/>
        <v>12</v>
      </c>
      <c r="M9" s="884">
        <f t="shared" si="1"/>
        <v>6</v>
      </c>
      <c r="N9" s="884">
        <f t="shared" si="1"/>
        <v>5</v>
      </c>
      <c r="O9" s="884">
        <f t="shared" si="1"/>
        <v>0</v>
      </c>
      <c r="P9" s="884">
        <f t="shared" si="1"/>
        <v>0</v>
      </c>
      <c r="Q9" s="884">
        <f t="shared" si="1"/>
        <v>0</v>
      </c>
      <c r="R9" s="884">
        <f t="shared" si="1"/>
        <v>0</v>
      </c>
      <c r="S9" s="885">
        <f t="shared" si="1"/>
        <v>1</v>
      </c>
    </row>
    <row r="10" spans="1:19" ht="22.5" x14ac:dyDescent="0.25">
      <c r="A10" s="801" t="s">
        <v>934</v>
      </c>
      <c r="B10" s="859">
        <v>3</v>
      </c>
      <c r="C10" s="863">
        <v>1</v>
      </c>
      <c r="D10" s="877">
        <v>1</v>
      </c>
      <c r="E10" s="878">
        <v>0</v>
      </c>
      <c r="F10" s="878">
        <v>1</v>
      </c>
      <c r="G10" s="878">
        <v>0</v>
      </c>
      <c r="H10" s="878"/>
      <c r="I10" s="878"/>
      <c r="J10" s="878">
        <v>0</v>
      </c>
      <c r="K10" s="879"/>
      <c r="L10" s="877"/>
      <c r="M10" s="878"/>
      <c r="N10" s="878"/>
      <c r="O10" s="878"/>
      <c r="P10" s="878"/>
      <c r="Q10" s="878">
        <v>0</v>
      </c>
      <c r="R10" s="878">
        <v>0</v>
      </c>
      <c r="S10" s="879"/>
    </row>
    <row r="11" spans="1:19" x14ac:dyDescent="0.25">
      <c r="A11" s="801" t="s">
        <v>935</v>
      </c>
      <c r="B11" s="859">
        <v>4</v>
      </c>
      <c r="C11" s="863">
        <v>5</v>
      </c>
      <c r="D11" s="877">
        <v>7</v>
      </c>
      <c r="E11" s="878">
        <v>7</v>
      </c>
      <c r="F11" s="878">
        <v>7</v>
      </c>
      <c r="G11" s="878">
        <v>4</v>
      </c>
      <c r="H11" s="878">
        <v>4</v>
      </c>
      <c r="I11" s="878"/>
      <c r="J11" s="878">
        <v>4</v>
      </c>
      <c r="K11" s="879">
        <v>1</v>
      </c>
      <c r="L11" s="877">
        <v>7</v>
      </c>
      <c r="M11" s="878">
        <v>3</v>
      </c>
      <c r="N11" s="878">
        <v>3</v>
      </c>
      <c r="O11" s="878">
        <v>0</v>
      </c>
      <c r="P11" s="878">
        <v>0</v>
      </c>
      <c r="Q11" s="878">
        <v>0</v>
      </c>
      <c r="R11" s="878">
        <v>0</v>
      </c>
      <c r="S11" s="879">
        <v>1</v>
      </c>
    </row>
    <row r="12" spans="1:19" x14ac:dyDescent="0.25">
      <c r="A12" s="801" t="s">
        <v>937</v>
      </c>
      <c r="B12" s="859">
        <v>5</v>
      </c>
      <c r="C12" s="863"/>
      <c r="D12" s="877"/>
      <c r="E12" s="878"/>
      <c r="F12" s="878"/>
      <c r="G12" s="878"/>
      <c r="H12" s="878"/>
      <c r="I12" s="878"/>
      <c r="J12" s="878"/>
      <c r="K12" s="879"/>
      <c r="L12" s="877"/>
      <c r="M12" s="878"/>
      <c r="N12" s="878"/>
      <c r="O12" s="878"/>
      <c r="P12" s="878"/>
      <c r="Q12" s="878"/>
      <c r="R12" s="878"/>
      <c r="S12" s="879"/>
    </row>
    <row r="13" spans="1:19" x14ac:dyDescent="0.25">
      <c r="A13" s="804" t="s">
        <v>939</v>
      </c>
      <c r="B13" s="859">
        <v>6</v>
      </c>
      <c r="C13" s="863">
        <v>1</v>
      </c>
      <c r="D13" s="877">
        <v>2</v>
      </c>
      <c r="E13" s="878">
        <v>2</v>
      </c>
      <c r="F13" s="878"/>
      <c r="G13" s="878"/>
      <c r="H13" s="878"/>
      <c r="I13" s="878"/>
      <c r="J13" s="878"/>
      <c r="K13" s="879"/>
      <c r="L13" s="877">
        <v>2</v>
      </c>
      <c r="M13" s="878">
        <v>2</v>
      </c>
      <c r="N13" s="878"/>
      <c r="O13" s="878"/>
      <c r="P13" s="878"/>
      <c r="Q13" s="878"/>
      <c r="R13" s="878"/>
      <c r="S13" s="879"/>
    </row>
    <row r="14" spans="1:19" x14ac:dyDescent="0.25">
      <c r="A14" s="804" t="s">
        <v>940</v>
      </c>
      <c r="B14" s="859">
        <v>7</v>
      </c>
      <c r="C14" s="863">
        <v>1</v>
      </c>
      <c r="D14" s="877">
        <v>1</v>
      </c>
      <c r="E14" s="878">
        <v>0</v>
      </c>
      <c r="F14" s="878">
        <v>1</v>
      </c>
      <c r="G14" s="878"/>
      <c r="H14" s="878"/>
      <c r="I14" s="878"/>
      <c r="J14" s="878"/>
      <c r="K14" s="879"/>
      <c r="L14" s="877">
        <v>1</v>
      </c>
      <c r="M14" s="878"/>
      <c r="N14" s="878">
        <v>1</v>
      </c>
      <c r="O14" s="878"/>
      <c r="P14" s="878"/>
      <c r="Q14" s="878"/>
      <c r="R14" s="878"/>
      <c r="S14" s="879"/>
    </row>
    <row r="15" spans="1:19" x14ac:dyDescent="0.25">
      <c r="A15" s="804" t="s">
        <v>941</v>
      </c>
      <c r="B15" s="859">
        <v>8</v>
      </c>
      <c r="C15" s="863">
        <v>2</v>
      </c>
      <c r="D15" s="877">
        <v>8</v>
      </c>
      <c r="E15" s="878">
        <v>2</v>
      </c>
      <c r="F15" s="878">
        <v>4</v>
      </c>
      <c r="G15" s="878"/>
      <c r="H15" s="878"/>
      <c r="I15" s="878"/>
      <c r="J15" s="878"/>
      <c r="K15" s="879"/>
      <c r="L15" s="877">
        <v>2</v>
      </c>
      <c r="M15" s="878">
        <v>1</v>
      </c>
      <c r="N15" s="878">
        <v>1</v>
      </c>
      <c r="O15" s="878"/>
      <c r="P15" s="878"/>
      <c r="Q15" s="878"/>
      <c r="R15" s="878"/>
      <c r="S15" s="879"/>
    </row>
    <row r="16" spans="1:19" x14ac:dyDescent="0.25">
      <c r="A16" s="805" t="s">
        <v>1040</v>
      </c>
      <c r="B16" s="859">
        <v>9</v>
      </c>
      <c r="C16" s="863">
        <v>46</v>
      </c>
      <c r="D16" s="883">
        <f>D17+D21+D22+D23+D24+D25+D26+D27+D28+D29</f>
        <v>74</v>
      </c>
      <c r="E16" s="884">
        <f t="shared" ref="E16:S16" si="2">E17+E21+E22+E23+E24+E25+E26+E27+E28+E29+E30</f>
        <v>74</v>
      </c>
      <c r="F16" s="884">
        <f t="shared" si="2"/>
        <v>45</v>
      </c>
      <c r="G16" s="884">
        <f t="shared" si="2"/>
        <v>42</v>
      </c>
      <c r="H16" s="884">
        <f t="shared" si="2"/>
        <v>42</v>
      </c>
      <c r="I16" s="884">
        <f t="shared" si="2"/>
        <v>0</v>
      </c>
      <c r="J16" s="884">
        <f t="shared" si="2"/>
        <v>42</v>
      </c>
      <c r="K16" s="885">
        <f t="shared" si="2"/>
        <v>1</v>
      </c>
      <c r="L16" s="883">
        <f t="shared" si="2"/>
        <v>52</v>
      </c>
      <c r="M16" s="884">
        <f t="shared" si="2"/>
        <v>46</v>
      </c>
      <c r="N16" s="884">
        <f t="shared" si="2"/>
        <v>20</v>
      </c>
      <c r="O16" s="884">
        <f t="shared" si="2"/>
        <v>21</v>
      </c>
      <c r="P16" s="884">
        <f t="shared" si="2"/>
        <v>21</v>
      </c>
      <c r="Q16" s="884">
        <f t="shared" si="2"/>
        <v>0</v>
      </c>
      <c r="R16" s="884">
        <f t="shared" si="2"/>
        <v>21</v>
      </c>
      <c r="S16" s="885">
        <f t="shared" si="2"/>
        <v>1</v>
      </c>
    </row>
    <row r="17" spans="1:19" x14ac:dyDescent="0.25">
      <c r="A17" s="804" t="s">
        <v>943</v>
      </c>
      <c r="B17" s="859">
        <v>10</v>
      </c>
      <c r="C17" s="863">
        <v>22</v>
      </c>
      <c r="D17" s="883">
        <f>D18+D19+D20</f>
        <v>51</v>
      </c>
      <c r="E17" s="884">
        <f t="shared" ref="E17:S17" si="3">E18+E19+E20</f>
        <v>51</v>
      </c>
      <c r="F17" s="884">
        <f t="shared" si="3"/>
        <v>33</v>
      </c>
      <c r="G17" s="884">
        <f t="shared" si="3"/>
        <v>27</v>
      </c>
      <c r="H17" s="884">
        <f t="shared" si="3"/>
        <v>27</v>
      </c>
      <c r="I17" s="884">
        <f t="shared" si="3"/>
        <v>0</v>
      </c>
      <c r="J17" s="884">
        <f t="shared" si="3"/>
        <v>27</v>
      </c>
      <c r="K17" s="885">
        <f t="shared" si="3"/>
        <v>1</v>
      </c>
      <c r="L17" s="883">
        <f t="shared" si="3"/>
        <v>27</v>
      </c>
      <c r="M17" s="884">
        <f t="shared" si="3"/>
        <v>27</v>
      </c>
      <c r="N17" s="884">
        <f t="shared" si="3"/>
        <v>15</v>
      </c>
      <c r="O17" s="884">
        <f t="shared" si="3"/>
        <v>17</v>
      </c>
      <c r="P17" s="884">
        <f t="shared" si="3"/>
        <v>17</v>
      </c>
      <c r="Q17" s="884">
        <f t="shared" si="3"/>
        <v>0</v>
      </c>
      <c r="R17" s="884">
        <f t="shared" si="3"/>
        <v>17</v>
      </c>
      <c r="S17" s="885">
        <f t="shared" si="3"/>
        <v>1</v>
      </c>
    </row>
    <row r="18" spans="1:19" x14ac:dyDescent="0.25">
      <c r="A18" s="804" t="s">
        <v>945</v>
      </c>
      <c r="B18" s="859">
        <v>11</v>
      </c>
      <c r="C18" s="863">
        <v>10</v>
      </c>
      <c r="D18" s="877">
        <v>25</v>
      </c>
      <c r="E18" s="878">
        <v>25</v>
      </c>
      <c r="F18" s="878">
        <v>17</v>
      </c>
      <c r="G18" s="878"/>
      <c r="H18" s="878"/>
      <c r="I18" s="878"/>
      <c r="J18" s="878"/>
      <c r="K18" s="879"/>
      <c r="L18" s="877">
        <v>13</v>
      </c>
      <c r="M18" s="878">
        <v>13</v>
      </c>
      <c r="N18" s="878">
        <v>8</v>
      </c>
      <c r="O18" s="878"/>
      <c r="P18" s="878"/>
      <c r="Q18" s="878"/>
      <c r="R18" s="878"/>
      <c r="S18" s="879"/>
    </row>
    <row r="19" spans="1:19" x14ac:dyDescent="0.25">
      <c r="A19" s="804" t="s">
        <v>1041</v>
      </c>
      <c r="B19" s="859">
        <v>12</v>
      </c>
      <c r="C19" s="863">
        <v>8</v>
      </c>
      <c r="D19" s="877">
        <v>20</v>
      </c>
      <c r="E19" s="878">
        <v>20</v>
      </c>
      <c r="F19" s="878">
        <v>12</v>
      </c>
      <c r="G19" s="878">
        <v>20</v>
      </c>
      <c r="H19" s="878">
        <v>20</v>
      </c>
      <c r="I19" s="878"/>
      <c r="J19" s="878">
        <v>20</v>
      </c>
      <c r="K19" s="879">
        <v>1</v>
      </c>
      <c r="L19" s="877">
        <v>8</v>
      </c>
      <c r="M19" s="878">
        <v>8</v>
      </c>
      <c r="N19" s="878">
        <v>5</v>
      </c>
      <c r="O19" s="878">
        <v>12</v>
      </c>
      <c r="P19" s="878">
        <v>12</v>
      </c>
      <c r="Q19" s="878"/>
      <c r="R19" s="878">
        <v>12</v>
      </c>
      <c r="S19" s="879">
        <v>1</v>
      </c>
    </row>
    <row r="20" spans="1:19" x14ac:dyDescent="0.25">
      <c r="A20" s="804" t="s">
        <v>1042</v>
      </c>
      <c r="B20" s="859">
        <v>13</v>
      </c>
      <c r="C20" s="863">
        <v>4</v>
      </c>
      <c r="D20" s="877">
        <v>6</v>
      </c>
      <c r="E20" s="878">
        <v>6</v>
      </c>
      <c r="F20" s="878">
        <v>4</v>
      </c>
      <c r="G20" s="878">
        <v>7</v>
      </c>
      <c r="H20" s="878">
        <v>7</v>
      </c>
      <c r="I20" s="878"/>
      <c r="J20" s="878">
        <v>7</v>
      </c>
      <c r="K20" s="879"/>
      <c r="L20" s="877">
        <v>6</v>
      </c>
      <c r="M20" s="878">
        <v>6</v>
      </c>
      <c r="N20" s="878">
        <v>2</v>
      </c>
      <c r="O20" s="878">
        <v>5</v>
      </c>
      <c r="P20" s="878">
        <v>5</v>
      </c>
      <c r="Q20" s="878"/>
      <c r="R20" s="878">
        <v>5</v>
      </c>
      <c r="S20" s="879"/>
    </row>
    <row r="21" spans="1:19" x14ac:dyDescent="0.25">
      <c r="A21" s="864" t="s">
        <v>951</v>
      </c>
      <c r="B21" s="859">
        <v>14</v>
      </c>
      <c r="C21" s="863">
        <v>11</v>
      </c>
      <c r="D21" s="877">
        <v>16</v>
      </c>
      <c r="E21" s="878">
        <v>16</v>
      </c>
      <c r="F21" s="878">
        <v>8</v>
      </c>
      <c r="G21" s="878">
        <v>15</v>
      </c>
      <c r="H21" s="878">
        <v>15</v>
      </c>
      <c r="I21" s="878"/>
      <c r="J21" s="878">
        <v>15</v>
      </c>
      <c r="K21" s="879"/>
      <c r="L21" s="877">
        <v>12</v>
      </c>
      <c r="M21" s="878">
        <v>12</v>
      </c>
      <c r="N21" s="878">
        <v>3</v>
      </c>
      <c r="O21" s="878">
        <v>4</v>
      </c>
      <c r="P21" s="878">
        <v>4</v>
      </c>
      <c r="Q21" s="878"/>
      <c r="R21" s="878">
        <v>4</v>
      </c>
      <c r="S21" s="879"/>
    </row>
    <row r="22" spans="1:19" x14ac:dyDescent="0.25">
      <c r="A22" s="864" t="s">
        <v>953</v>
      </c>
      <c r="B22" s="859">
        <v>15</v>
      </c>
      <c r="C22" s="863">
        <v>5</v>
      </c>
      <c r="D22" s="877">
        <v>1</v>
      </c>
      <c r="E22" s="878">
        <v>1</v>
      </c>
      <c r="F22" s="878"/>
      <c r="G22" s="878"/>
      <c r="H22" s="878"/>
      <c r="I22" s="878"/>
      <c r="J22" s="878"/>
      <c r="K22" s="879"/>
      <c r="L22" s="877">
        <v>1</v>
      </c>
      <c r="M22" s="878">
        <v>1</v>
      </c>
      <c r="N22" s="878"/>
      <c r="O22" s="878"/>
      <c r="P22" s="878"/>
      <c r="Q22" s="878"/>
      <c r="R22" s="878"/>
      <c r="S22" s="879"/>
    </row>
    <row r="23" spans="1:19" x14ac:dyDescent="0.25">
      <c r="A23" s="864" t="s">
        <v>955</v>
      </c>
      <c r="B23" s="859">
        <v>16</v>
      </c>
      <c r="C23" s="863"/>
      <c r="D23" s="877"/>
      <c r="E23" s="878"/>
      <c r="F23" s="878"/>
      <c r="G23" s="878"/>
      <c r="H23" s="878"/>
      <c r="I23" s="878"/>
      <c r="J23" s="878"/>
      <c r="K23" s="879"/>
      <c r="L23" s="877"/>
      <c r="M23" s="878"/>
      <c r="N23" s="878"/>
      <c r="O23" s="878"/>
      <c r="P23" s="878"/>
      <c r="Q23" s="878"/>
      <c r="R23" s="878"/>
      <c r="S23" s="879"/>
    </row>
    <row r="24" spans="1:19" x14ac:dyDescent="0.25">
      <c r="A24" s="864" t="s">
        <v>957</v>
      </c>
      <c r="B24" s="859">
        <v>17</v>
      </c>
      <c r="C24" s="863">
        <v>1</v>
      </c>
      <c r="D24" s="877">
        <v>1</v>
      </c>
      <c r="E24" s="878">
        <v>1</v>
      </c>
      <c r="F24" s="878">
        <v>1</v>
      </c>
      <c r="G24" s="878"/>
      <c r="H24" s="878"/>
      <c r="I24" s="878"/>
      <c r="J24" s="878"/>
      <c r="K24" s="879"/>
      <c r="L24" s="877">
        <v>1</v>
      </c>
      <c r="M24" s="878">
        <v>1</v>
      </c>
      <c r="N24" s="878">
        <v>1</v>
      </c>
      <c r="O24" s="878"/>
      <c r="P24" s="878"/>
      <c r="Q24" s="878"/>
      <c r="R24" s="878"/>
      <c r="S24" s="879"/>
    </row>
    <row r="25" spans="1:19" ht="22.5" x14ac:dyDescent="0.25">
      <c r="A25" s="864" t="s">
        <v>959</v>
      </c>
      <c r="B25" s="859">
        <v>18</v>
      </c>
      <c r="C25" s="863">
        <v>1</v>
      </c>
      <c r="D25" s="877">
        <v>1</v>
      </c>
      <c r="E25" s="878">
        <v>1</v>
      </c>
      <c r="F25" s="878">
        <v>1</v>
      </c>
      <c r="G25" s="878"/>
      <c r="H25" s="878"/>
      <c r="I25" s="878"/>
      <c r="J25" s="878"/>
      <c r="K25" s="879"/>
      <c r="L25" s="877">
        <v>1</v>
      </c>
      <c r="M25" s="878">
        <v>1</v>
      </c>
      <c r="N25" s="878">
        <v>1</v>
      </c>
      <c r="O25" s="878"/>
      <c r="P25" s="878"/>
      <c r="Q25" s="878"/>
      <c r="R25" s="878"/>
      <c r="S25" s="879"/>
    </row>
    <row r="26" spans="1:19" x14ac:dyDescent="0.25">
      <c r="A26" s="864" t="s">
        <v>961</v>
      </c>
      <c r="B26" s="859">
        <v>19</v>
      </c>
      <c r="C26" s="863">
        <v>1</v>
      </c>
      <c r="D26" s="877"/>
      <c r="E26" s="878"/>
      <c r="F26" s="878"/>
      <c r="G26" s="878"/>
      <c r="H26" s="878"/>
      <c r="I26" s="878"/>
      <c r="J26" s="878"/>
      <c r="K26" s="879"/>
      <c r="L26" s="877"/>
      <c r="M26" s="878"/>
      <c r="N26" s="878"/>
      <c r="O26" s="878"/>
      <c r="P26" s="878"/>
      <c r="Q26" s="878"/>
      <c r="R26" s="878"/>
      <c r="S26" s="879"/>
    </row>
    <row r="27" spans="1:19" x14ac:dyDescent="0.25">
      <c r="A27" s="864" t="s">
        <v>963</v>
      </c>
      <c r="B27" s="859">
        <v>20</v>
      </c>
      <c r="C27" s="863">
        <v>1</v>
      </c>
      <c r="D27" s="877">
        <v>2</v>
      </c>
      <c r="E27" s="878">
        <v>2</v>
      </c>
      <c r="F27" s="878">
        <v>2</v>
      </c>
      <c r="G27" s="878"/>
      <c r="H27" s="878"/>
      <c r="I27" s="878"/>
      <c r="J27" s="878"/>
      <c r="K27" s="879"/>
      <c r="L27" s="877">
        <v>2</v>
      </c>
      <c r="M27" s="878">
        <v>2</v>
      </c>
      <c r="N27" s="878"/>
      <c r="O27" s="878"/>
      <c r="P27" s="878"/>
      <c r="Q27" s="878"/>
      <c r="R27" s="878"/>
      <c r="S27" s="879"/>
    </row>
    <row r="28" spans="1:19" x14ac:dyDescent="0.25">
      <c r="A28" s="864" t="s">
        <v>965</v>
      </c>
      <c r="B28" s="859">
        <v>21</v>
      </c>
      <c r="C28" s="863"/>
      <c r="D28" s="877"/>
      <c r="E28" s="878"/>
      <c r="F28" s="878"/>
      <c r="G28" s="878"/>
      <c r="H28" s="878"/>
      <c r="I28" s="878"/>
      <c r="J28" s="878"/>
      <c r="K28" s="879"/>
      <c r="L28" s="877"/>
      <c r="M28" s="878"/>
      <c r="N28" s="878"/>
      <c r="O28" s="878"/>
      <c r="P28" s="878"/>
      <c r="Q28" s="878"/>
      <c r="R28" s="878"/>
      <c r="S28" s="879"/>
    </row>
    <row r="29" spans="1:19" x14ac:dyDescent="0.25">
      <c r="A29" s="864" t="s">
        <v>967</v>
      </c>
      <c r="B29" s="859">
        <v>22</v>
      </c>
      <c r="C29" s="863">
        <v>4</v>
      </c>
      <c r="D29" s="877">
        <v>2</v>
      </c>
      <c r="E29" s="878">
        <v>2</v>
      </c>
      <c r="F29" s="878"/>
      <c r="G29" s="878"/>
      <c r="H29" s="878"/>
      <c r="I29" s="878"/>
      <c r="J29" s="878"/>
      <c r="K29" s="879"/>
      <c r="L29" s="877">
        <v>2</v>
      </c>
      <c r="M29" s="878">
        <v>2</v>
      </c>
      <c r="N29" s="878"/>
      <c r="O29" s="878"/>
      <c r="P29" s="878"/>
      <c r="Q29" s="878"/>
      <c r="R29" s="878"/>
      <c r="S29" s="879"/>
    </row>
    <row r="30" spans="1:19" x14ac:dyDescent="0.25">
      <c r="A30" s="865" t="s">
        <v>969</v>
      </c>
      <c r="B30" s="866">
        <v>23</v>
      </c>
      <c r="C30" s="863">
        <v>3</v>
      </c>
      <c r="D30" s="880">
        <v>16</v>
      </c>
      <c r="E30" s="881"/>
      <c r="F30" s="881"/>
      <c r="G30" s="881"/>
      <c r="H30" s="881"/>
      <c r="I30" s="881"/>
      <c r="J30" s="881"/>
      <c r="K30" s="882"/>
      <c r="L30" s="880">
        <v>6</v>
      </c>
      <c r="M30" s="881">
        <v>0</v>
      </c>
      <c r="N30" s="881"/>
      <c r="O30" s="881"/>
      <c r="P30" s="881"/>
      <c r="Q30" s="881"/>
      <c r="R30" s="881"/>
      <c r="S30" s="882"/>
    </row>
  </sheetData>
  <sheetProtection sheet="1" objects="1" scenarios="1"/>
  <mergeCells count="24">
    <mergeCell ref="A1:S1"/>
    <mergeCell ref="A2:A6"/>
    <mergeCell ref="B2:B6"/>
    <mergeCell ref="C2:C6"/>
    <mergeCell ref="D2:K2"/>
    <mergeCell ref="L2:S2"/>
    <mergeCell ref="D3:D6"/>
    <mergeCell ref="E3:G3"/>
    <mergeCell ref="H3:H6"/>
    <mergeCell ref="I3:I6"/>
    <mergeCell ref="R3:R6"/>
    <mergeCell ref="S3:S6"/>
    <mergeCell ref="E4:E6"/>
    <mergeCell ref="F4:F6"/>
    <mergeCell ref="G4:G6"/>
    <mergeCell ref="M4:M6"/>
    <mergeCell ref="P3:P6"/>
    <mergeCell ref="Q3:Q6"/>
    <mergeCell ref="N4:N6"/>
    <mergeCell ref="O4:O6"/>
    <mergeCell ref="J3:J6"/>
    <mergeCell ref="K3:K6"/>
    <mergeCell ref="L3:L6"/>
    <mergeCell ref="M3:O3"/>
  </mergeCells>
  <conditionalFormatting sqref="D42:S47">
    <cfRule type="cellIs" dxfId="358" priority="4" stopIfTrue="1" operator="equal">
      <formula>0</formula>
    </cfRule>
  </conditionalFormatting>
  <conditionalFormatting sqref="D42:S47">
    <cfRule type="cellIs" dxfId="357" priority="3" stopIfTrue="1" operator="equal">
      <formula>0</formula>
    </cfRule>
  </conditionalFormatting>
  <conditionalFormatting sqref="E48:K48 M48:S48 C10:S10">
    <cfRule type="cellIs" dxfId="356" priority="8" stopIfTrue="1" operator="equal">
      <formula>0</formula>
    </cfRule>
  </conditionalFormatting>
  <conditionalFormatting sqref="E48:K48 M48:S48 C10:S10">
    <cfRule type="cellIs" dxfId="355" priority="7" stopIfTrue="1" operator="equal">
      <formula>0</formula>
    </cfRule>
  </conditionalFormatting>
  <conditionalFormatting sqref="L48">
    <cfRule type="cellIs" dxfId="354" priority="6" stopIfTrue="1" operator="equal">
      <formula>0</formula>
    </cfRule>
  </conditionalFormatting>
  <conditionalFormatting sqref="L48">
    <cfRule type="cellIs" dxfId="353" priority="5" stopIfTrue="1" operator="equal">
      <formula>0</formula>
    </cfRule>
  </conditionalFormatting>
  <conditionalFormatting sqref="E48">
    <cfRule type="cellIs" dxfId="352" priority="11" stopIfTrue="1" operator="greaterThan">
      <formula>#REF!</formula>
    </cfRule>
  </conditionalFormatting>
  <conditionalFormatting sqref="C8 C12:S15 C20:S40 C16:C17">
    <cfRule type="cellIs" dxfId="351" priority="10" stopIfTrue="1" operator="equal">
      <formula>0</formula>
    </cfRule>
  </conditionalFormatting>
  <conditionalFormatting sqref="C8 D48 C12:S15 C20:S40 C16:C17">
    <cfRule type="cellIs" dxfId="350" priority="9" stopIfTrue="1" operator="equal">
      <formula>0</formula>
    </cfRule>
  </conditionalFormatting>
  <conditionalFormatting sqref="D16:S17">
    <cfRule type="cellIs" dxfId="349" priority="2" stopIfTrue="1" operator="equal">
      <formula>0</formula>
    </cfRule>
  </conditionalFormatting>
  <conditionalFormatting sqref="D16:S17">
    <cfRule type="cellIs" dxfId="348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5" sqref="D25"/>
    </sheetView>
  </sheetViews>
  <sheetFormatPr defaultRowHeight="15" x14ac:dyDescent="0.25"/>
  <cols>
    <col min="1" max="1" width="23.140625" customWidth="1"/>
    <col min="2" max="2" width="30.85546875" customWidth="1"/>
    <col min="3" max="5" width="29.28515625" customWidth="1"/>
  </cols>
  <sheetData>
    <row r="1" spans="1:5" ht="33.75" customHeight="1" x14ac:dyDescent="0.3">
      <c r="A1" s="1420" t="s">
        <v>1043</v>
      </c>
      <c r="B1" s="1420"/>
      <c r="C1" s="1420"/>
      <c r="D1" s="1420"/>
      <c r="E1" s="1420"/>
    </row>
    <row r="2" spans="1:5" ht="18.75" x14ac:dyDescent="0.3">
      <c r="A2" s="1421" t="s">
        <v>1050</v>
      </c>
      <c r="B2" s="1421"/>
      <c r="C2" s="1421"/>
      <c r="D2" s="1421"/>
      <c r="E2" s="1421"/>
    </row>
    <row r="3" spans="1:5" ht="18.75" x14ac:dyDescent="0.25">
      <c r="A3" s="868"/>
      <c r="B3" s="869"/>
      <c r="C3" s="869"/>
      <c r="D3" s="869"/>
    </row>
    <row r="4" spans="1:5" ht="15.75" x14ac:dyDescent="0.25">
      <c r="A4" s="1422" t="s">
        <v>1044</v>
      </c>
      <c r="B4" s="1424" t="s">
        <v>1045</v>
      </c>
      <c r="C4" s="1424"/>
      <c r="D4" s="1425" t="s">
        <v>1046</v>
      </c>
      <c r="E4" s="1425" t="s">
        <v>1047</v>
      </c>
    </row>
    <row r="5" spans="1:5" x14ac:dyDescent="0.25">
      <c r="A5" s="1423"/>
      <c r="B5" s="870" t="s">
        <v>1048</v>
      </c>
      <c r="C5" s="870" t="s">
        <v>1049</v>
      </c>
      <c r="D5" s="1426"/>
      <c r="E5" s="1426"/>
    </row>
    <row r="6" spans="1:5" ht="20.25" customHeight="1" x14ac:dyDescent="0.25">
      <c r="A6" s="1417" t="s">
        <v>1068</v>
      </c>
      <c r="B6" s="871" t="s">
        <v>1069</v>
      </c>
      <c r="C6" s="871" t="s">
        <v>525</v>
      </c>
      <c r="D6" s="872" t="s">
        <v>1076</v>
      </c>
      <c r="E6" s="932">
        <v>41</v>
      </c>
    </row>
    <row r="7" spans="1:5" ht="31.5" x14ac:dyDescent="0.25">
      <c r="A7" s="1418"/>
      <c r="B7" s="873" t="s">
        <v>1070</v>
      </c>
      <c r="C7" s="873" t="s">
        <v>483</v>
      </c>
      <c r="D7" s="874" t="s">
        <v>1077</v>
      </c>
      <c r="E7" s="874"/>
    </row>
    <row r="8" spans="1:5" ht="15.75" x14ac:dyDescent="0.25">
      <c r="A8" s="1418"/>
      <c r="B8" s="873" t="s">
        <v>1071</v>
      </c>
      <c r="C8" s="873"/>
      <c r="D8" s="874" t="s">
        <v>1078</v>
      </c>
      <c r="E8" s="874"/>
    </row>
    <row r="9" spans="1:5" ht="15.75" x14ac:dyDescent="0.25">
      <c r="A9" s="1418"/>
      <c r="B9" s="873" t="s">
        <v>1072</v>
      </c>
      <c r="C9" s="873"/>
      <c r="D9" s="874" t="s">
        <v>1079</v>
      </c>
      <c r="E9" s="874"/>
    </row>
    <row r="10" spans="1:5" ht="15.75" x14ac:dyDescent="0.25">
      <c r="A10" s="1418"/>
      <c r="B10" s="873" t="s">
        <v>1073</v>
      </c>
      <c r="C10" s="873"/>
      <c r="D10" s="874" t="s">
        <v>1080</v>
      </c>
      <c r="E10" s="874"/>
    </row>
    <row r="11" spans="1:5" ht="15.75" x14ac:dyDescent="0.25">
      <c r="A11" s="1418"/>
      <c r="B11" s="873" t="s">
        <v>1074</v>
      </c>
      <c r="C11" s="873"/>
      <c r="D11" s="874"/>
      <c r="E11" s="874"/>
    </row>
    <row r="12" spans="1:5" ht="15.75" x14ac:dyDescent="0.25">
      <c r="A12" s="1418"/>
      <c r="B12" s="873" t="s">
        <v>1075</v>
      </c>
      <c r="C12" s="873"/>
      <c r="D12" s="874"/>
      <c r="E12" s="874"/>
    </row>
    <row r="13" spans="1:5" ht="15.75" x14ac:dyDescent="0.25">
      <c r="A13" s="1418"/>
      <c r="B13" s="873"/>
      <c r="C13" s="873"/>
      <c r="D13" s="874"/>
      <c r="E13" s="874"/>
    </row>
    <row r="14" spans="1:5" ht="15.75" x14ac:dyDescent="0.25">
      <c r="A14" s="1418"/>
      <c r="B14" s="873"/>
      <c r="C14" s="873"/>
      <c r="D14" s="874"/>
      <c r="E14" s="874"/>
    </row>
    <row r="15" spans="1:5" ht="15.75" x14ac:dyDescent="0.25">
      <c r="A15" s="1419"/>
      <c r="B15" s="875"/>
      <c r="C15" s="875"/>
      <c r="D15" s="876"/>
      <c r="E15" s="876"/>
    </row>
  </sheetData>
  <mergeCells count="7">
    <mergeCell ref="A6:A15"/>
    <mergeCell ref="A1:E1"/>
    <mergeCell ref="A2:E2"/>
    <mergeCell ref="A4:A5"/>
    <mergeCell ref="B4:C4"/>
    <mergeCell ref="D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R30" sqref="R30"/>
    </sheetView>
  </sheetViews>
  <sheetFormatPr defaultRowHeight="15" x14ac:dyDescent="0.25"/>
  <cols>
    <col min="1" max="1" width="4.42578125" bestFit="1" customWidth="1"/>
    <col min="2" max="2" width="10" customWidth="1"/>
    <col min="3" max="3" width="6" customWidth="1"/>
    <col min="4" max="4" width="9.42578125" customWidth="1"/>
    <col min="5" max="6" width="8.140625" customWidth="1"/>
    <col min="7" max="7" width="9.42578125" customWidth="1"/>
    <col min="8" max="9" width="8.140625" customWidth="1"/>
    <col min="10" max="10" width="9.42578125" customWidth="1"/>
    <col min="11" max="12" width="8.140625" customWidth="1"/>
  </cols>
  <sheetData>
    <row r="1" spans="1:12" x14ac:dyDescent="0.25">
      <c r="A1" s="1435" t="s">
        <v>1020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</row>
    <row r="2" spans="1:12" x14ac:dyDescent="0.25">
      <c r="A2" s="1436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</row>
    <row r="3" spans="1:12" ht="26.25" customHeight="1" x14ac:dyDescent="0.25">
      <c r="A3" s="1437" t="s">
        <v>47</v>
      </c>
      <c r="B3" s="1440" t="s">
        <v>859</v>
      </c>
      <c r="C3" s="1443" t="s">
        <v>0</v>
      </c>
      <c r="D3" s="1446" t="s">
        <v>860</v>
      </c>
      <c r="E3" s="1447"/>
      <c r="F3" s="1447"/>
      <c r="G3" s="1447" t="s">
        <v>861</v>
      </c>
      <c r="H3" s="1447"/>
      <c r="I3" s="1447"/>
      <c r="J3" s="1447" t="s">
        <v>862</v>
      </c>
      <c r="K3" s="1447"/>
      <c r="L3" s="1448"/>
    </row>
    <row r="4" spans="1:12" ht="27" customHeight="1" x14ac:dyDescent="0.25">
      <c r="A4" s="1438"/>
      <c r="B4" s="1441"/>
      <c r="C4" s="1444"/>
      <c r="D4" s="1449" t="s">
        <v>100</v>
      </c>
      <c r="E4" s="1427" t="s">
        <v>863</v>
      </c>
      <c r="F4" s="1427"/>
      <c r="G4" s="1427" t="s">
        <v>100</v>
      </c>
      <c r="H4" s="1427" t="s">
        <v>863</v>
      </c>
      <c r="I4" s="1427"/>
      <c r="J4" s="1427" t="s">
        <v>100</v>
      </c>
      <c r="K4" s="1427" t="s">
        <v>863</v>
      </c>
      <c r="L4" s="1451"/>
    </row>
    <row r="5" spans="1:12" ht="32.25" customHeight="1" x14ac:dyDescent="0.25">
      <c r="A5" s="1439"/>
      <c r="B5" s="1442"/>
      <c r="C5" s="1445"/>
      <c r="D5" s="1450"/>
      <c r="E5" s="758" t="s">
        <v>864</v>
      </c>
      <c r="F5" s="758" t="s">
        <v>865</v>
      </c>
      <c r="G5" s="1428"/>
      <c r="H5" s="758" t="s">
        <v>864</v>
      </c>
      <c r="I5" s="758" t="s">
        <v>865</v>
      </c>
      <c r="J5" s="1428"/>
      <c r="K5" s="758" t="s">
        <v>864</v>
      </c>
      <c r="L5" s="759" t="s">
        <v>865</v>
      </c>
    </row>
    <row r="6" spans="1:12" x14ac:dyDescent="0.25">
      <c r="A6" s="760">
        <v>1</v>
      </c>
      <c r="B6" s="761">
        <v>2</v>
      </c>
      <c r="C6" s="761">
        <v>3</v>
      </c>
      <c r="D6" s="763">
        <v>5</v>
      </c>
      <c r="E6" s="761">
        <v>6</v>
      </c>
      <c r="F6" s="761">
        <v>7</v>
      </c>
      <c r="G6" s="761">
        <v>8</v>
      </c>
      <c r="H6" s="764">
        <v>9</v>
      </c>
      <c r="I6" s="761">
        <v>10</v>
      </c>
      <c r="J6" s="761">
        <v>11</v>
      </c>
      <c r="K6" s="761">
        <v>12</v>
      </c>
      <c r="L6" s="762">
        <v>13</v>
      </c>
    </row>
    <row r="7" spans="1:12" x14ac:dyDescent="0.25">
      <c r="A7" s="765">
        <v>1</v>
      </c>
      <c r="B7" s="855" t="s">
        <v>437</v>
      </c>
      <c r="C7" s="766" t="s">
        <v>46</v>
      </c>
      <c r="D7" s="767">
        <f>SUM(E7:F7)</f>
        <v>0</v>
      </c>
      <c r="E7" s="768"/>
      <c r="F7" s="768"/>
      <c r="G7" s="767">
        <f t="shared" ref="G7:G33" si="0">SUM(H7:I7)</f>
        <v>0</v>
      </c>
      <c r="H7" s="768"/>
      <c r="I7" s="768"/>
      <c r="J7" s="767">
        <f t="shared" ref="J7:J33" si="1">SUM(K7:L7)</f>
        <v>0</v>
      </c>
      <c r="K7" s="768"/>
      <c r="L7" s="769"/>
    </row>
    <row r="8" spans="1:12" x14ac:dyDescent="0.25">
      <c r="A8" s="765">
        <v>2</v>
      </c>
      <c r="B8" s="855" t="s">
        <v>444</v>
      </c>
      <c r="C8" s="766" t="s">
        <v>46</v>
      </c>
      <c r="D8" s="767">
        <f t="shared" ref="D8:D32" si="2">SUM(E8:F8)</f>
        <v>0</v>
      </c>
      <c r="E8" s="768"/>
      <c r="F8" s="768"/>
      <c r="G8" s="767">
        <f t="shared" si="0"/>
        <v>0</v>
      </c>
      <c r="H8" s="768"/>
      <c r="I8" s="768"/>
      <c r="J8" s="767">
        <f t="shared" si="1"/>
        <v>0</v>
      </c>
      <c r="K8" s="768"/>
      <c r="L8" s="769"/>
    </row>
    <row r="9" spans="1:12" x14ac:dyDescent="0.25">
      <c r="A9" s="765">
        <v>3</v>
      </c>
      <c r="B9" s="855" t="s">
        <v>49</v>
      </c>
      <c r="C9" s="766" t="s">
        <v>46</v>
      </c>
      <c r="D9" s="767">
        <f t="shared" si="2"/>
        <v>0</v>
      </c>
      <c r="E9" s="768"/>
      <c r="F9" s="768"/>
      <c r="G9" s="767">
        <f t="shared" si="0"/>
        <v>0</v>
      </c>
      <c r="H9" s="768"/>
      <c r="I9" s="768"/>
      <c r="J9" s="767">
        <f t="shared" si="1"/>
        <v>0</v>
      </c>
      <c r="K9" s="768"/>
      <c r="L9" s="769"/>
    </row>
    <row r="10" spans="1:12" x14ac:dyDescent="0.25">
      <c r="A10" s="765">
        <v>4</v>
      </c>
      <c r="B10" s="855" t="s">
        <v>44</v>
      </c>
      <c r="C10" s="766" t="s">
        <v>46</v>
      </c>
      <c r="D10" s="767">
        <f t="shared" si="2"/>
        <v>0</v>
      </c>
      <c r="E10" s="768"/>
      <c r="F10" s="768"/>
      <c r="G10" s="767">
        <f t="shared" si="0"/>
        <v>0</v>
      </c>
      <c r="H10" s="768"/>
      <c r="I10" s="768"/>
      <c r="J10" s="767">
        <f t="shared" si="1"/>
        <v>0</v>
      </c>
      <c r="K10" s="768"/>
      <c r="L10" s="769"/>
    </row>
    <row r="11" spans="1:12" x14ac:dyDescent="0.25">
      <c r="A11" s="765">
        <v>5</v>
      </c>
      <c r="B11" s="855" t="s">
        <v>439</v>
      </c>
      <c r="C11" s="766" t="s">
        <v>46</v>
      </c>
      <c r="D11" s="767">
        <f t="shared" si="2"/>
        <v>0</v>
      </c>
      <c r="E11" s="768"/>
      <c r="F11" s="768"/>
      <c r="G11" s="767">
        <f t="shared" si="0"/>
        <v>0</v>
      </c>
      <c r="H11" s="768"/>
      <c r="I11" s="768"/>
      <c r="J11" s="767">
        <f t="shared" si="1"/>
        <v>0</v>
      </c>
      <c r="K11" s="768"/>
      <c r="L11" s="769"/>
    </row>
    <row r="12" spans="1:12" x14ac:dyDescent="0.25">
      <c r="A12" s="765">
        <v>6</v>
      </c>
      <c r="B12" s="856" t="s">
        <v>370</v>
      </c>
      <c r="C12" s="766" t="s">
        <v>46</v>
      </c>
      <c r="D12" s="767">
        <f t="shared" si="2"/>
        <v>0</v>
      </c>
      <c r="E12" s="768"/>
      <c r="F12" s="768"/>
      <c r="G12" s="767">
        <f t="shared" si="0"/>
        <v>0</v>
      </c>
      <c r="H12" s="768"/>
      <c r="I12" s="768"/>
      <c r="J12" s="767">
        <f t="shared" si="1"/>
        <v>0</v>
      </c>
      <c r="K12" s="768"/>
      <c r="L12" s="769"/>
    </row>
    <row r="13" spans="1:12" x14ac:dyDescent="0.25">
      <c r="A13" s="765">
        <v>7</v>
      </c>
      <c r="B13" s="856" t="s">
        <v>114</v>
      </c>
      <c r="C13" s="766" t="s">
        <v>46</v>
      </c>
      <c r="D13" s="767">
        <f t="shared" si="2"/>
        <v>0</v>
      </c>
      <c r="E13" s="768"/>
      <c r="F13" s="768"/>
      <c r="G13" s="767">
        <f t="shared" si="0"/>
        <v>0</v>
      </c>
      <c r="H13" s="768"/>
      <c r="I13" s="768"/>
      <c r="J13" s="767">
        <f t="shared" si="1"/>
        <v>0</v>
      </c>
      <c r="K13" s="768"/>
      <c r="L13" s="769"/>
    </row>
    <row r="14" spans="1:12" x14ac:dyDescent="0.25">
      <c r="A14" s="765">
        <v>8</v>
      </c>
      <c r="B14" s="855" t="s">
        <v>39</v>
      </c>
      <c r="C14" s="766" t="s">
        <v>46</v>
      </c>
      <c r="D14" s="767">
        <f t="shared" si="2"/>
        <v>0</v>
      </c>
      <c r="E14" s="768"/>
      <c r="F14" s="768"/>
      <c r="G14" s="767">
        <f t="shared" si="0"/>
        <v>0</v>
      </c>
      <c r="H14" s="768"/>
      <c r="I14" s="768"/>
      <c r="J14" s="767">
        <f t="shared" si="1"/>
        <v>0</v>
      </c>
      <c r="K14" s="768"/>
      <c r="L14" s="769"/>
    </row>
    <row r="15" spans="1:12" x14ac:dyDescent="0.25">
      <c r="A15" s="765">
        <v>9</v>
      </c>
      <c r="B15" s="855" t="s">
        <v>121</v>
      </c>
      <c r="C15" s="766" t="s">
        <v>46</v>
      </c>
      <c r="D15" s="767">
        <f t="shared" si="2"/>
        <v>0</v>
      </c>
      <c r="E15" s="768"/>
      <c r="F15" s="768"/>
      <c r="G15" s="767">
        <f t="shared" si="0"/>
        <v>0</v>
      </c>
      <c r="H15" s="768"/>
      <c r="I15" s="768"/>
      <c r="J15" s="767">
        <f t="shared" si="1"/>
        <v>0</v>
      </c>
      <c r="K15" s="768"/>
      <c r="L15" s="769"/>
    </row>
    <row r="16" spans="1:12" x14ac:dyDescent="0.25">
      <c r="A16" s="765">
        <v>10</v>
      </c>
      <c r="B16" s="856" t="s">
        <v>122</v>
      </c>
      <c r="C16" s="766" t="s">
        <v>46</v>
      </c>
      <c r="D16" s="767">
        <f t="shared" si="2"/>
        <v>0</v>
      </c>
      <c r="E16" s="768"/>
      <c r="F16" s="768"/>
      <c r="G16" s="767">
        <f t="shared" si="0"/>
        <v>0</v>
      </c>
      <c r="H16" s="768"/>
      <c r="I16" s="768"/>
      <c r="J16" s="767">
        <f t="shared" si="1"/>
        <v>0</v>
      </c>
      <c r="K16" s="768"/>
      <c r="L16" s="769"/>
    </row>
    <row r="17" spans="1:12" x14ac:dyDescent="0.25">
      <c r="A17" s="765">
        <v>11</v>
      </c>
      <c r="B17" s="856" t="s">
        <v>120</v>
      </c>
      <c r="C17" s="766" t="s">
        <v>46</v>
      </c>
      <c r="D17" s="767">
        <f t="shared" si="2"/>
        <v>0</v>
      </c>
      <c r="E17" s="768"/>
      <c r="F17" s="768"/>
      <c r="G17" s="767">
        <f t="shared" si="0"/>
        <v>0</v>
      </c>
      <c r="H17" s="768"/>
      <c r="I17" s="768"/>
      <c r="J17" s="767">
        <f t="shared" si="1"/>
        <v>0</v>
      </c>
      <c r="K17" s="768"/>
      <c r="L17" s="769"/>
    </row>
    <row r="18" spans="1:12" x14ac:dyDescent="0.25">
      <c r="A18" s="765">
        <v>12</v>
      </c>
      <c r="B18" s="856" t="s">
        <v>242</v>
      </c>
      <c r="C18" s="766" t="s">
        <v>46</v>
      </c>
      <c r="D18" s="767">
        <f t="shared" si="2"/>
        <v>0</v>
      </c>
      <c r="E18" s="768"/>
      <c r="F18" s="768"/>
      <c r="G18" s="767">
        <f t="shared" si="0"/>
        <v>0</v>
      </c>
      <c r="H18" s="768"/>
      <c r="I18" s="768"/>
      <c r="J18" s="767">
        <f t="shared" si="1"/>
        <v>0</v>
      </c>
      <c r="K18" s="768"/>
      <c r="L18" s="769"/>
    </row>
    <row r="19" spans="1:12" x14ac:dyDescent="0.25">
      <c r="A19" s="765">
        <v>13</v>
      </c>
      <c r="B19" s="855" t="s">
        <v>51</v>
      </c>
      <c r="C19" s="766" t="s">
        <v>46</v>
      </c>
      <c r="D19" s="767">
        <f t="shared" si="2"/>
        <v>0</v>
      </c>
      <c r="E19" s="768"/>
      <c r="F19" s="768"/>
      <c r="G19" s="767">
        <f t="shared" si="0"/>
        <v>0</v>
      </c>
      <c r="H19" s="768"/>
      <c r="I19" s="768"/>
      <c r="J19" s="767">
        <f t="shared" si="1"/>
        <v>0</v>
      </c>
      <c r="K19" s="768"/>
      <c r="L19" s="769"/>
    </row>
    <row r="20" spans="1:12" x14ac:dyDescent="0.25">
      <c r="A20" s="765" t="s">
        <v>866</v>
      </c>
      <c r="B20" s="856" t="s">
        <v>40</v>
      </c>
      <c r="C20" s="766" t="s">
        <v>46</v>
      </c>
      <c r="D20" s="767">
        <f t="shared" si="2"/>
        <v>0</v>
      </c>
      <c r="E20" s="768"/>
      <c r="F20" s="768"/>
      <c r="G20" s="767">
        <f t="shared" si="0"/>
        <v>0</v>
      </c>
      <c r="H20" s="768"/>
      <c r="I20" s="768"/>
      <c r="J20" s="767">
        <f t="shared" si="1"/>
        <v>0</v>
      </c>
      <c r="K20" s="768"/>
      <c r="L20" s="769"/>
    </row>
    <row r="21" spans="1:12" x14ac:dyDescent="0.25">
      <c r="A21" s="765">
        <v>14</v>
      </c>
      <c r="B21" s="856" t="s">
        <v>124</v>
      </c>
      <c r="C21" s="766" t="s">
        <v>46</v>
      </c>
      <c r="D21" s="767">
        <f t="shared" si="2"/>
        <v>0</v>
      </c>
      <c r="E21" s="768"/>
      <c r="F21" s="768"/>
      <c r="G21" s="767">
        <f t="shared" si="0"/>
        <v>0</v>
      </c>
      <c r="H21" s="768"/>
      <c r="I21" s="768"/>
      <c r="J21" s="767">
        <f t="shared" si="1"/>
        <v>0</v>
      </c>
      <c r="K21" s="768"/>
      <c r="L21" s="769"/>
    </row>
    <row r="22" spans="1:12" x14ac:dyDescent="0.25">
      <c r="A22" s="765">
        <v>15</v>
      </c>
      <c r="B22" s="856" t="s">
        <v>373</v>
      </c>
      <c r="C22" s="766" t="s">
        <v>46</v>
      </c>
      <c r="D22" s="767">
        <f t="shared" si="2"/>
        <v>0</v>
      </c>
      <c r="E22" s="768"/>
      <c r="F22" s="768"/>
      <c r="G22" s="767">
        <f t="shared" si="0"/>
        <v>0</v>
      </c>
      <c r="H22" s="768"/>
      <c r="I22" s="768"/>
      <c r="J22" s="767">
        <f t="shared" si="1"/>
        <v>0</v>
      </c>
      <c r="K22" s="768"/>
      <c r="L22" s="769"/>
    </row>
    <row r="23" spans="1:12" x14ac:dyDescent="0.25">
      <c r="A23" s="765">
        <v>16</v>
      </c>
      <c r="B23" s="856" t="s">
        <v>41</v>
      </c>
      <c r="C23" s="766" t="s">
        <v>46</v>
      </c>
      <c r="D23" s="767">
        <f t="shared" si="2"/>
        <v>0</v>
      </c>
      <c r="E23" s="768"/>
      <c r="F23" s="768"/>
      <c r="G23" s="767">
        <f t="shared" si="0"/>
        <v>0</v>
      </c>
      <c r="H23" s="768"/>
      <c r="I23" s="768"/>
      <c r="J23" s="767">
        <f t="shared" si="1"/>
        <v>0</v>
      </c>
      <c r="K23" s="768"/>
      <c r="L23" s="769"/>
    </row>
    <row r="24" spans="1:12" x14ac:dyDescent="0.25">
      <c r="A24" s="765">
        <v>17</v>
      </c>
      <c r="B24" s="855" t="s">
        <v>35</v>
      </c>
      <c r="C24" s="766" t="s">
        <v>46</v>
      </c>
      <c r="D24" s="767">
        <f t="shared" si="2"/>
        <v>0</v>
      </c>
      <c r="E24" s="768"/>
      <c r="F24" s="768"/>
      <c r="G24" s="767">
        <f t="shared" si="0"/>
        <v>0</v>
      </c>
      <c r="H24" s="768"/>
      <c r="I24" s="768"/>
      <c r="J24" s="767">
        <f t="shared" si="1"/>
        <v>0</v>
      </c>
      <c r="K24" s="768"/>
      <c r="L24" s="769"/>
    </row>
    <row r="25" spans="1:12" x14ac:dyDescent="0.25">
      <c r="A25" s="765">
        <v>18</v>
      </c>
      <c r="B25" s="856" t="s">
        <v>42</v>
      </c>
      <c r="C25" s="766" t="s">
        <v>46</v>
      </c>
      <c r="D25" s="767">
        <f t="shared" si="2"/>
        <v>0</v>
      </c>
      <c r="E25" s="768"/>
      <c r="F25" s="768"/>
      <c r="G25" s="767">
        <f t="shared" si="0"/>
        <v>0</v>
      </c>
      <c r="H25" s="768"/>
      <c r="I25" s="768"/>
      <c r="J25" s="767">
        <f t="shared" si="1"/>
        <v>0</v>
      </c>
      <c r="K25" s="768"/>
      <c r="L25" s="769"/>
    </row>
    <row r="26" spans="1:12" x14ac:dyDescent="0.25">
      <c r="A26" s="765">
        <v>19</v>
      </c>
      <c r="B26" s="855" t="s">
        <v>38</v>
      </c>
      <c r="C26" s="766" t="s">
        <v>46</v>
      </c>
      <c r="D26" s="767">
        <f t="shared" si="2"/>
        <v>0</v>
      </c>
      <c r="E26" s="768"/>
      <c r="F26" s="768"/>
      <c r="G26" s="767">
        <f t="shared" si="0"/>
        <v>0</v>
      </c>
      <c r="H26" s="768"/>
      <c r="I26" s="768"/>
      <c r="J26" s="767">
        <f t="shared" si="1"/>
        <v>0</v>
      </c>
      <c r="K26" s="768"/>
      <c r="L26" s="769"/>
    </row>
    <row r="27" spans="1:12" x14ac:dyDescent="0.25">
      <c r="A27" s="765">
        <v>20</v>
      </c>
      <c r="B27" s="855" t="s">
        <v>605</v>
      </c>
      <c r="C27" s="766" t="s">
        <v>46</v>
      </c>
      <c r="D27" s="767">
        <f t="shared" si="2"/>
        <v>0</v>
      </c>
      <c r="E27" s="768"/>
      <c r="F27" s="768"/>
      <c r="G27" s="767">
        <f t="shared" si="0"/>
        <v>0</v>
      </c>
      <c r="H27" s="768"/>
      <c r="I27" s="768"/>
      <c r="J27" s="767">
        <f t="shared" si="1"/>
        <v>0</v>
      </c>
      <c r="K27" s="768"/>
      <c r="L27" s="769"/>
    </row>
    <row r="28" spans="1:12" x14ac:dyDescent="0.25">
      <c r="A28" s="765">
        <v>21</v>
      </c>
      <c r="B28" s="856" t="s">
        <v>394</v>
      </c>
      <c r="C28" s="766" t="s">
        <v>46</v>
      </c>
      <c r="D28" s="767">
        <f t="shared" si="2"/>
        <v>0</v>
      </c>
      <c r="E28" s="768"/>
      <c r="F28" s="768"/>
      <c r="G28" s="767">
        <f t="shared" si="0"/>
        <v>0</v>
      </c>
      <c r="H28" s="768"/>
      <c r="I28" s="768"/>
      <c r="J28" s="767">
        <f t="shared" si="1"/>
        <v>0</v>
      </c>
      <c r="K28" s="768"/>
      <c r="L28" s="769"/>
    </row>
    <row r="29" spans="1:12" x14ac:dyDescent="0.25">
      <c r="A29" s="765">
        <v>22</v>
      </c>
      <c r="B29" s="855" t="s">
        <v>36</v>
      </c>
      <c r="C29" s="766" t="s">
        <v>46</v>
      </c>
      <c r="D29" s="767">
        <f t="shared" si="2"/>
        <v>0</v>
      </c>
      <c r="E29" s="768"/>
      <c r="F29" s="768"/>
      <c r="G29" s="767">
        <f t="shared" si="0"/>
        <v>0</v>
      </c>
      <c r="H29" s="768"/>
      <c r="I29" s="768"/>
      <c r="J29" s="767">
        <f t="shared" si="1"/>
        <v>0</v>
      </c>
      <c r="K29" s="768"/>
      <c r="L29" s="769"/>
    </row>
    <row r="30" spans="1:12" x14ac:dyDescent="0.25">
      <c r="A30" s="765">
        <v>23</v>
      </c>
      <c r="B30" s="855" t="s">
        <v>37</v>
      </c>
      <c r="C30" s="766" t="s">
        <v>46</v>
      </c>
      <c r="D30" s="767">
        <f t="shared" si="2"/>
        <v>279</v>
      </c>
      <c r="E30" s="768">
        <v>279</v>
      </c>
      <c r="F30" s="768"/>
      <c r="G30" s="767">
        <f t="shared" si="0"/>
        <v>226</v>
      </c>
      <c r="H30" s="768">
        <v>226</v>
      </c>
      <c r="I30" s="768"/>
      <c r="J30" s="767">
        <f t="shared" si="1"/>
        <v>505</v>
      </c>
      <c r="K30" s="768">
        <v>505</v>
      </c>
      <c r="L30" s="769"/>
    </row>
    <row r="31" spans="1:12" x14ac:dyDescent="0.25">
      <c r="A31" s="765">
        <v>24</v>
      </c>
      <c r="B31" s="856" t="s">
        <v>43</v>
      </c>
      <c r="C31" s="766" t="s">
        <v>46</v>
      </c>
      <c r="D31" s="767">
        <f t="shared" si="2"/>
        <v>0</v>
      </c>
      <c r="E31" s="768"/>
      <c r="F31" s="768"/>
      <c r="G31" s="767">
        <f t="shared" si="0"/>
        <v>0</v>
      </c>
      <c r="H31" s="768"/>
      <c r="I31" s="768"/>
      <c r="J31" s="767">
        <f t="shared" si="1"/>
        <v>0</v>
      </c>
      <c r="K31" s="768"/>
      <c r="L31" s="769"/>
    </row>
    <row r="32" spans="1:12" x14ac:dyDescent="0.25">
      <c r="A32" s="765">
        <v>25</v>
      </c>
      <c r="B32" s="855" t="s">
        <v>377</v>
      </c>
      <c r="C32" s="766" t="s">
        <v>46</v>
      </c>
      <c r="D32" s="767">
        <f t="shared" si="2"/>
        <v>0</v>
      </c>
      <c r="E32" s="768"/>
      <c r="F32" s="768"/>
      <c r="G32" s="767">
        <f t="shared" si="0"/>
        <v>0</v>
      </c>
      <c r="H32" s="768"/>
      <c r="I32" s="768"/>
      <c r="J32" s="767">
        <f t="shared" si="1"/>
        <v>0</v>
      </c>
      <c r="K32" s="768"/>
      <c r="L32" s="769"/>
    </row>
    <row r="33" spans="1:12" x14ac:dyDescent="0.25">
      <c r="A33" s="765">
        <v>26</v>
      </c>
      <c r="B33" s="857" t="s">
        <v>183</v>
      </c>
      <c r="C33" s="766" t="s">
        <v>46</v>
      </c>
      <c r="D33" s="767">
        <f>SUM(E33:F33)</f>
        <v>0</v>
      </c>
      <c r="E33" s="768"/>
      <c r="F33" s="768"/>
      <c r="G33" s="767">
        <f t="shared" si="0"/>
        <v>0</v>
      </c>
      <c r="H33" s="768"/>
      <c r="I33" s="768"/>
      <c r="J33" s="767">
        <f t="shared" si="1"/>
        <v>0</v>
      </c>
      <c r="K33" s="768"/>
      <c r="L33" s="769"/>
    </row>
    <row r="34" spans="1:12" ht="36.75" customHeight="1" x14ac:dyDescent="0.25">
      <c r="A34" s="1429" t="s">
        <v>867</v>
      </c>
      <c r="B34" s="1430"/>
      <c r="C34" s="1431"/>
      <c r="D34" s="770">
        <f>SUM(D7:D33)</f>
        <v>279</v>
      </c>
      <c r="E34" s="770">
        <f t="shared" ref="E34:L34" si="3">SUM(E7:E33)</f>
        <v>279</v>
      </c>
      <c r="F34" s="770">
        <f t="shared" si="3"/>
        <v>0</v>
      </c>
      <c r="G34" s="770">
        <f t="shared" si="3"/>
        <v>226</v>
      </c>
      <c r="H34" s="770">
        <f t="shared" si="3"/>
        <v>226</v>
      </c>
      <c r="I34" s="770">
        <f t="shared" si="3"/>
        <v>0</v>
      </c>
      <c r="J34" s="770">
        <f t="shared" si="3"/>
        <v>505</v>
      </c>
      <c r="K34" s="770">
        <f t="shared" si="3"/>
        <v>505</v>
      </c>
      <c r="L34" s="770">
        <f t="shared" si="3"/>
        <v>0</v>
      </c>
    </row>
    <row r="35" spans="1:12" x14ac:dyDescent="0.25">
      <c r="A35" s="771">
        <v>27</v>
      </c>
      <c r="B35" s="772" t="s">
        <v>34</v>
      </c>
      <c r="C35" s="773" t="s">
        <v>161</v>
      </c>
      <c r="D35" s="852">
        <f t="shared" ref="D35:D39" si="4">SUM(D8:D34)</f>
        <v>558</v>
      </c>
      <c r="E35" s="775"/>
      <c r="F35" s="775"/>
      <c r="G35" s="774">
        <f>SUM(H35:I35)</f>
        <v>0</v>
      </c>
      <c r="H35" s="775"/>
      <c r="I35" s="775"/>
      <c r="J35" s="774">
        <f>SUM(K35:L35)</f>
        <v>0</v>
      </c>
      <c r="K35" s="775"/>
      <c r="L35" s="776"/>
    </row>
    <row r="36" spans="1:12" x14ac:dyDescent="0.25">
      <c r="A36" s="765" t="s">
        <v>622</v>
      </c>
      <c r="B36" s="777" t="s">
        <v>397</v>
      </c>
      <c r="C36" s="778" t="s">
        <v>161</v>
      </c>
      <c r="D36" s="853">
        <f t="shared" si="4"/>
        <v>1116</v>
      </c>
      <c r="E36" s="768"/>
      <c r="F36" s="768"/>
      <c r="G36" s="767">
        <f>SUM(H36:I36)</f>
        <v>0</v>
      </c>
      <c r="H36" s="768"/>
      <c r="I36" s="768"/>
      <c r="J36" s="767">
        <f>SUM(K36:L36)</f>
        <v>0</v>
      </c>
      <c r="K36" s="768"/>
      <c r="L36" s="769"/>
    </row>
    <row r="37" spans="1:12" x14ac:dyDescent="0.25">
      <c r="A37" s="765" t="s">
        <v>623</v>
      </c>
      <c r="B37" s="777" t="s">
        <v>398</v>
      </c>
      <c r="C37" s="778" t="s">
        <v>161</v>
      </c>
      <c r="D37" s="853">
        <f t="shared" si="4"/>
        <v>2232</v>
      </c>
      <c r="E37" s="768"/>
      <c r="F37" s="768"/>
      <c r="G37" s="767">
        <f>SUM(H37:I37)</f>
        <v>0</v>
      </c>
      <c r="H37" s="768"/>
      <c r="I37" s="768"/>
      <c r="J37" s="767">
        <f>SUM(K37:L37)</f>
        <v>0</v>
      </c>
      <c r="K37" s="768"/>
      <c r="L37" s="769"/>
    </row>
    <row r="38" spans="1:12" x14ac:dyDescent="0.25">
      <c r="A38" s="779">
        <v>27</v>
      </c>
      <c r="B38" s="780" t="s">
        <v>33</v>
      </c>
      <c r="C38" s="781" t="s">
        <v>161</v>
      </c>
      <c r="D38" s="854">
        <f t="shared" si="4"/>
        <v>4464</v>
      </c>
      <c r="E38" s="783"/>
      <c r="F38" s="783"/>
      <c r="G38" s="782">
        <f>SUM(H38:I38)</f>
        <v>0</v>
      </c>
      <c r="H38" s="783"/>
      <c r="I38" s="783"/>
      <c r="J38" s="782">
        <f>SUM(K38:L38)</f>
        <v>0</v>
      </c>
      <c r="K38" s="783"/>
      <c r="L38" s="784"/>
    </row>
    <row r="39" spans="1:12" ht="21.75" customHeight="1" x14ac:dyDescent="0.25">
      <c r="A39" s="1432" t="s">
        <v>868</v>
      </c>
      <c r="B39" s="1433"/>
      <c r="C39" s="1434"/>
      <c r="D39" s="770">
        <f t="shared" si="4"/>
        <v>8928</v>
      </c>
      <c r="E39" s="770">
        <f>SUM(E34+E35+E36+E37+E38)</f>
        <v>279</v>
      </c>
      <c r="F39" s="770">
        <f t="shared" ref="F39:L39" si="5">SUM(F34+F35+F36+F37+F38)</f>
        <v>0</v>
      </c>
      <c r="G39" s="770">
        <f t="shared" si="5"/>
        <v>226</v>
      </c>
      <c r="H39" s="770">
        <f t="shared" si="5"/>
        <v>226</v>
      </c>
      <c r="I39" s="770">
        <f t="shared" si="5"/>
        <v>0</v>
      </c>
      <c r="J39" s="770">
        <f t="shared" si="5"/>
        <v>505</v>
      </c>
      <c r="K39" s="770">
        <f t="shared" si="5"/>
        <v>505</v>
      </c>
      <c r="L39" s="785">
        <f t="shared" si="5"/>
        <v>0</v>
      </c>
    </row>
  </sheetData>
  <sheetProtection sheet="1" objects="1" scenarios="1"/>
  <mergeCells count="15">
    <mergeCell ref="G4:G5"/>
    <mergeCell ref="A34:C34"/>
    <mergeCell ref="A39:C39"/>
    <mergeCell ref="A1:L2"/>
    <mergeCell ref="A3:A5"/>
    <mergeCell ref="B3:B5"/>
    <mergeCell ref="C3:C5"/>
    <mergeCell ref="D3:F3"/>
    <mergeCell ref="G3:I3"/>
    <mergeCell ref="J3:L3"/>
    <mergeCell ref="D4:D5"/>
    <mergeCell ref="E4:F4"/>
    <mergeCell ref="H4:I4"/>
    <mergeCell ref="J4:J5"/>
    <mergeCell ref="K4:L4"/>
  </mergeCells>
  <conditionalFormatting sqref="H12:I12 H15:I17">
    <cfRule type="cellIs" dxfId="347" priority="431" stopIfTrue="1" operator="equal">
      <formula>0</formula>
    </cfRule>
    <cfRule type="cellIs" dxfId="346" priority="432" stopIfTrue="1" operator="equal">
      <formula>0</formula>
    </cfRule>
  </conditionalFormatting>
  <conditionalFormatting sqref="H12:I12 H15:I17">
    <cfRule type="cellIs" dxfId="345" priority="430" stopIfTrue="1" operator="equal">
      <formula>0</formula>
    </cfRule>
  </conditionalFormatting>
  <conditionalFormatting sqref="H10:I11">
    <cfRule type="cellIs" dxfId="344" priority="437" stopIfTrue="1" operator="equal">
      <formula>0</formula>
    </cfRule>
    <cfRule type="cellIs" dxfId="343" priority="438" stopIfTrue="1" operator="equal">
      <formula>0</formula>
    </cfRule>
  </conditionalFormatting>
  <conditionalFormatting sqref="H10:I11">
    <cfRule type="cellIs" dxfId="342" priority="436" stopIfTrue="1" operator="equal">
      <formula>0</formula>
    </cfRule>
  </conditionalFormatting>
  <conditionalFormatting sqref="K12:L12 K15:L17">
    <cfRule type="cellIs" dxfId="341" priority="428" stopIfTrue="1" operator="equal">
      <formula>0</formula>
    </cfRule>
    <cfRule type="cellIs" dxfId="340" priority="429" stopIfTrue="1" operator="equal">
      <formula>0</formula>
    </cfRule>
  </conditionalFormatting>
  <conditionalFormatting sqref="K12:L12 K15:L17">
    <cfRule type="cellIs" dxfId="339" priority="427" stopIfTrue="1" operator="equal">
      <formula>0</formula>
    </cfRule>
  </conditionalFormatting>
  <conditionalFormatting sqref="K10:L11">
    <cfRule type="cellIs" dxfId="338" priority="434" stopIfTrue="1" operator="equal">
      <formula>0</formula>
    </cfRule>
    <cfRule type="cellIs" dxfId="337" priority="435" stopIfTrue="1" operator="equal">
      <formula>0</formula>
    </cfRule>
  </conditionalFormatting>
  <conditionalFormatting sqref="K10:L11">
    <cfRule type="cellIs" dxfId="336" priority="433" stopIfTrue="1" operator="equal">
      <formula>0</formula>
    </cfRule>
  </conditionalFormatting>
  <conditionalFormatting sqref="H10:I10">
    <cfRule type="cellIs" dxfId="335" priority="419" stopIfTrue="1" operator="equal">
      <formula>0</formula>
    </cfRule>
    <cfRule type="cellIs" dxfId="334" priority="420" stopIfTrue="1" operator="equal">
      <formula>0</formula>
    </cfRule>
  </conditionalFormatting>
  <conditionalFormatting sqref="H10:I10">
    <cfRule type="cellIs" dxfId="333" priority="418" stopIfTrue="1" operator="equal">
      <formula>0</formula>
    </cfRule>
  </conditionalFormatting>
  <conditionalFormatting sqref="K11:L11">
    <cfRule type="cellIs" dxfId="332" priority="410" stopIfTrue="1" operator="equal">
      <formula>0</formula>
    </cfRule>
    <cfRule type="cellIs" dxfId="331" priority="411" stopIfTrue="1" operator="equal">
      <formula>0</formula>
    </cfRule>
  </conditionalFormatting>
  <conditionalFormatting sqref="K11:L11">
    <cfRule type="cellIs" dxfId="330" priority="409" stopIfTrue="1" operator="equal">
      <formula>0</formula>
    </cfRule>
  </conditionalFormatting>
  <conditionalFormatting sqref="H12:I12">
    <cfRule type="cellIs" dxfId="329" priority="407" stopIfTrue="1" operator="equal">
      <formula>0</formula>
    </cfRule>
    <cfRule type="cellIs" dxfId="328" priority="408" stopIfTrue="1" operator="equal">
      <formula>0</formula>
    </cfRule>
  </conditionalFormatting>
  <conditionalFormatting sqref="H12:I12">
    <cfRule type="cellIs" dxfId="327" priority="406" stopIfTrue="1" operator="equal">
      <formula>0</formula>
    </cfRule>
  </conditionalFormatting>
  <conditionalFormatting sqref="K10:L10">
    <cfRule type="cellIs" dxfId="326" priority="416" stopIfTrue="1" operator="equal">
      <formula>0</formula>
    </cfRule>
    <cfRule type="cellIs" dxfId="325" priority="417" stopIfTrue="1" operator="equal">
      <formula>0</formula>
    </cfRule>
  </conditionalFormatting>
  <conditionalFormatting sqref="K10:L10">
    <cfRule type="cellIs" dxfId="324" priority="415" stopIfTrue="1" operator="equal">
      <formula>0</formula>
    </cfRule>
  </conditionalFormatting>
  <conditionalFormatting sqref="H11:I11">
    <cfRule type="cellIs" dxfId="323" priority="413" stopIfTrue="1" operator="equal">
      <formula>0</formula>
    </cfRule>
    <cfRule type="cellIs" dxfId="322" priority="414" stopIfTrue="1" operator="equal">
      <formula>0</formula>
    </cfRule>
  </conditionalFormatting>
  <conditionalFormatting sqref="H11:I11">
    <cfRule type="cellIs" dxfId="321" priority="412" stopIfTrue="1" operator="equal">
      <formula>0</formula>
    </cfRule>
  </conditionalFormatting>
  <conditionalFormatting sqref="K12:L12">
    <cfRule type="cellIs" dxfId="320" priority="404" stopIfTrue="1" operator="equal">
      <formula>0</formula>
    </cfRule>
    <cfRule type="cellIs" dxfId="319" priority="405" stopIfTrue="1" operator="equal">
      <formula>0</formula>
    </cfRule>
  </conditionalFormatting>
  <conditionalFormatting sqref="K12:L12">
    <cfRule type="cellIs" dxfId="318" priority="403" stopIfTrue="1" operator="equal">
      <formula>0</formula>
    </cfRule>
  </conditionalFormatting>
  <conditionalFormatting sqref="H16:I16">
    <cfRule type="cellIs" dxfId="317" priority="389" stopIfTrue="1" operator="equal">
      <formula>0</formula>
    </cfRule>
    <cfRule type="cellIs" dxfId="316" priority="390" stopIfTrue="1" operator="equal">
      <formula>0</formula>
    </cfRule>
  </conditionalFormatting>
  <conditionalFormatting sqref="H16:I16">
    <cfRule type="cellIs" dxfId="315" priority="388" stopIfTrue="1" operator="equal">
      <formula>0</formula>
    </cfRule>
  </conditionalFormatting>
  <conditionalFormatting sqref="K16:L16">
    <cfRule type="cellIs" dxfId="314" priority="386" stopIfTrue="1" operator="equal">
      <formula>0</formula>
    </cfRule>
    <cfRule type="cellIs" dxfId="313" priority="387" stopIfTrue="1" operator="equal">
      <formula>0</formula>
    </cfRule>
  </conditionalFormatting>
  <conditionalFormatting sqref="K16:L16">
    <cfRule type="cellIs" dxfId="312" priority="385" stopIfTrue="1" operator="equal">
      <formula>0</formula>
    </cfRule>
  </conditionalFormatting>
  <conditionalFormatting sqref="H15:I15">
    <cfRule type="cellIs" dxfId="311" priority="395" stopIfTrue="1" operator="equal">
      <formula>0</formula>
    </cfRule>
    <cfRule type="cellIs" dxfId="310" priority="396" stopIfTrue="1" operator="equal">
      <formula>0</formula>
    </cfRule>
  </conditionalFormatting>
  <conditionalFormatting sqref="H15:I15">
    <cfRule type="cellIs" dxfId="309" priority="394" stopIfTrue="1" operator="equal">
      <formula>0</formula>
    </cfRule>
  </conditionalFormatting>
  <conditionalFormatting sqref="K15:L15">
    <cfRule type="cellIs" dxfId="308" priority="392" stopIfTrue="1" operator="equal">
      <formula>0</formula>
    </cfRule>
    <cfRule type="cellIs" dxfId="307" priority="393" stopIfTrue="1" operator="equal">
      <formula>0</formula>
    </cfRule>
  </conditionalFormatting>
  <conditionalFormatting sqref="K15:L15">
    <cfRule type="cellIs" dxfId="306" priority="391" stopIfTrue="1" operator="equal">
      <formula>0</formula>
    </cfRule>
  </conditionalFormatting>
  <conditionalFormatting sqref="H17:I17">
    <cfRule type="cellIs" dxfId="305" priority="383" stopIfTrue="1" operator="equal">
      <formula>0</formula>
    </cfRule>
    <cfRule type="cellIs" dxfId="304" priority="384" stopIfTrue="1" operator="equal">
      <formula>0</formula>
    </cfRule>
  </conditionalFormatting>
  <conditionalFormatting sqref="H17:I17">
    <cfRule type="cellIs" dxfId="303" priority="382" stopIfTrue="1" operator="equal">
      <formula>0</formula>
    </cfRule>
  </conditionalFormatting>
  <conditionalFormatting sqref="K17:L17">
    <cfRule type="cellIs" dxfId="302" priority="380" stopIfTrue="1" operator="equal">
      <formula>0</formula>
    </cfRule>
    <cfRule type="cellIs" dxfId="301" priority="381" stopIfTrue="1" operator="equal">
      <formula>0</formula>
    </cfRule>
  </conditionalFormatting>
  <conditionalFormatting sqref="K17:L17">
    <cfRule type="cellIs" dxfId="300" priority="379" stopIfTrue="1" operator="equal">
      <formula>0</formula>
    </cfRule>
  </conditionalFormatting>
  <conditionalFormatting sqref="H14:I14">
    <cfRule type="cellIs" dxfId="299" priority="365" stopIfTrue="1" operator="equal">
      <formula>0</formula>
    </cfRule>
    <cfRule type="cellIs" dxfId="298" priority="366" stopIfTrue="1" operator="equal">
      <formula>0</formula>
    </cfRule>
  </conditionalFormatting>
  <conditionalFormatting sqref="H14:I14">
    <cfRule type="cellIs" dxfId="297" priority="364" stopIfTrue="1" operator="equal">
      <formula>0</formula>
    </cfRule>
  </conditionalFormatting>
  <conditionalFormatting sqref="K14:L14">
    <cfRule type="cellIs" dxfId="296" priority="362" stopIfTrue="1" operator="equal">
      <formula>0</formula>
    </cfRule>
    <cfRule type="cellIs" dxfId="295" priority="363" stopIfTrue="1" operator="equal">
      <formula>0</formula>
    </cfRule>
  </conditionalFormatting>
  <conditionalFormatting sqref="K14:L14">
    <cfRule type="cellIs" dxfId="294" priority="361" stopIfTrue="1" operator="equal">
      <formula>0</formula>
    </cfRule>
  </conditionalFormatting>
  <conditionalFormatting sqref="H14:I14">
    <cfRule type="cellIs" dxfId="293" priority="359" stopIfTrue="1" operator="equal">
      <formula>0</formula>
    </cfRule>
    <cfRule type="cellIs" dxfId="292" priority="360" stopIfTrue="1" operator="equal">
      <formula>0</formula>
    </cfRule>
  </conditionalFormatting>
  <conditionalFormatting sqref="H14:I14">
    <cfRule type="cellIs" dxfId="291" priority="358" stopIfTrue="1" operator="equal">
      <formula>0</formula>
    </cfRule>
  </conditionalFormatting>
  <conditionalFormatting sqref="K14:L14">
    <cfRule type="cellIs" dxfId="290" priority="356" stopIfTrue="1" operator="equal">
      <formula>0</formula>
    </cfRule>
    <cfRule type="cellIs" dxfId="289" priority="357" stopIfTrue="1" operator="equal">
      <formula>0</formula>
    </cfRule>
  </conditionalFormatting>
  <conditionalFormatting sqref="K14:L14">
    <cfRule type="cellIs" dxfId="288" priority="355" stopIfTrue="1" operator="equal">
      <formula>0</formula>
    </cfRule>
  </conditionalFormatting>
  <conditionalFormatting sqref="H8:I8">
    <cfRule type="cellIs" dxfId="287" priority="353" stopIfTrue="1" operator="equal">
      <formula>0</formula>
    </cfRule>
    <cfRule type="cellIs" dxfId="286" priority="354" stopIfTrue="1" operator="equal">
      <formula>0</formula>
    </cfRule>
  </conditionalFormatting>
  <conditionalFormatting sqref="H8:I8">
    <cfRule type="cellIs" dxfId="285" priority="352" stopIfTrue="1" operator="equal">
      <formula>0</formula>
    </cfRule>
  </conditionalFormatting>
  <conditionalFormatting sqref="K8:L8">
    <cfRule type="cellIs" dxfId="284" priority="350" stopIfTrue="1" operator="equal">
      <formula>0</formula>
    </cfRule>
    <cfRule type="cellIs" dxfId="283" priority="351" stopIfTrue="1" operator="equal">
      <formula>0</formula>
    </cfRule>
  </conditionalFormatting>
  <conditionalFormatting sqref="K8:L8">
    <cfRule type="cellIs" dxfId="282" priority="349" stopIfTrue="1" operator="equal">
      <formula>0</formula>
    </cfRule>
  </conditionalFormatting>
  <conditionalFormatting sqref="H8:I8">
    <cfRule type="cellIs" dxfId="281" priority="347" stopIfTrue="1" operator="equal">
      <formula>0</formula>
    </cfRule>
    <cfRule type="cellIs" dxfId="280" priority="348" stopIfTrue="1" operator="equal">
      <formula>0</formula>
    </cfRule>
  </conditionalFormatting>
  <conditionalFormatting sqref="H8:I8">
    <cfRule type="cellIs" dxfId="279" priority="346" stopIfTrue="1" operator="equal">
      <formula>0</formula>
    </cfRule>
  </conditionalFormatting>
  <conditionalFormatting sqref="K8:L8">
    <cfRule type="cellIs" dxfId="278" priority="344" stopIfTrue="1" operator="equal">
      <formula>0</formula>
    </cfRule>
    <cfRule type="cellIs" dxfId="277" priority="345" stopIfTrue="1" operator="equal">
      <formula>0</formula>
    </cfRule>
  </conditionalFormatting>
  <conditionalFormatting sqref="K8:L8">
    <cfRule type="cellIs" dxfId="276" priority="343" stopIfTrue="1" operator="equal">
      <formula>0</formula>
    </cfRule>
  </conditionalFormatting>
  <conditionalFormatting sqref="H21:I21">
    <cfRule type="cellIs" dxfId="275" priority="341" stopIfTrue="1" operator="equal">
      <formula>0</formula>
    </cfRule>
    <cfRule type="cellIs" dxfId="274" priority="342" stopIfTrue="1" operator="equal">
      <formula>0</formula>
    </cfRule>
  </conditionalFormatting>
  <conditionalFormatting sqref="H21:I21">
    <cfRule type="cellIs" dxfId="273" priority="340" stopIfTrue="1" operator="equal">
      <formula>0</formula>
    </cfRule>
  </conditionalFormatting>
  <conditionalFormatting sqref="K21:L21">
    <cfRule type="cellIs" dxfId="272" priority="338" stopIfTrue="1" operator="equal">
      <formula>0</formula>
    </cfRule>
    <cfRule type="cellIs" dxfId="271" priority="339" stopIfTrue="1" operator="equal">
      <formula>0</formula>
    </cfRule>
  </conditionalFormatting>
  <conditionalFormatting sqref="K21:L21">
    <cfRule type="cellIs" dxfId="270" priority="337" stopIfTrue="1" operator="equal">
      <formula>0</formula>
    </cfRule>
  </conditionalFormatting>
  <conditionalFormatting sqref="H21:I21">
    <cfRule type="cellIs" dxfId="269" priority="335" stopIfTrue="1" operator="equal">
      <formula>0</formula>
    </cfRule>
    <cfRule type="cellIs" dxfId="268" priority="336" stopIfTrue="1" operator="equal">
      <formula>0</formula>
    </cfRule>
  </conditionalFormatting>
  <conditionalFormatting sqref="H21:I21">
    <cfRule type="cellIs" dxfId="267" priority="334" stopIfTrue="1" operator="equal">
      <formula>0</formula>
    </cfRule>
  </conditionalFormatting>
  <conditionalFormatting sqref="K21:L21">
    <cfRule type="cellIs" dxfId="266" priority="332" stopIfTrue="1" operator="equal">
      <formula>0</formula>
    </cfRule>
    <cfRule type="cellIs" dxfId="265" priority="333" stopIfTrue="1" operator="equal">
      <formula>0</formula>
    </cfRule>
  </conditionalFormatting>
  <conditionalFormatting sqref="K21:L21">
    <cfRule type="cellIs" dxfId="264" priority="331" stopIfTrue="1" operator="equal">
      <formula>0</formula>
    </cfRule>
  </conditionalFormatting>
  <conditionalFormatting sqref="H28:I29">
    <cfRule type="cellIs" dxfId="263" priority="329" stopIfTrue="1" operator="equal">
      <formula>0</formula>
    </cfRule>
    <cfRule type="cellIs" dxfId="262" priority="330" stopIfTrue="1" operator="equal">
      <formula>0</formula>
    </cfRule>
  </conditionalFormatting>
  <conditionalFormatting sqref="H28:I29">
    <cfRule type="cellIs" dxfId="261" priority="328" stopIfTrue="1" operator="equal">
      <formula>0</formula>
    </cfRule>
  </conditionalFormatting>
  <conditionalFormatting sqref="K28:L29">
    <cfRule type="cellIs" dxfId="260" priority="326" stopIfTrue="1" operator="equal">
      <formula>0</formula>
    </cfRule>
    <cfRule type="cellIs" dxfId="259" priority="327" stopIfTrue="1" operator="equal">
      <formula>0</formula>
    </cfRule>
  </conditionalFormatting>
  <conditionalFormatting sqref="K28:L29">
    <cfRule type="cellIs" dxfId="258" priority="325" stopIfTrue="1" operator="equal">
      <formula>0</formula>
    </cfRule>
  </conditionalFormatting>
  <conditionalFormatting sqref="H28:I29">
    <cfRule type="cellIs" dxfId="257" priority="323" stopIfTrue="1" operator="equal">
      <formula>0</formula>
    </cfRule>
    <cfRule type="cellIs" dxfId="256" priority="324" stopIfTrue="1" operator="equal">
      <formula>0</formula>
    </cfRule>
  </conditionalFormatting>
  <conditionalFormatting sqref="H28:I29">
    <cfRule type="cellIs" dxfId="255" priority="322" stopIfTrue="1" operator="equal">
      <formula>0</formula>
    </cfRule>
  </conditionalFormatting>
  <conditionalFormatting sqref="K28:L29">
    <cfRule type="cellIs" dxfId="254" priority="320" stopIfTrue="1" operator="equal">
      <formula>0</formula>
    </cfRule>
    <cfRule type="cellIs" dxfId="253" priority="321" stopIfTrue="1" operator="equal">
      <formula>0</formula>
    </cfRule>
  </conditionalFormatting>
  <conditionalFormatting sqref="K28:L29">
    <cfRule type="cellIs" dxfId="252" priority="319" stopIfTrue="1" operator="equal">
      <formula>0</formula>
    </cfRule>
  </conditionalFormatting>
  <conditionalFormatting sqref="H38:I38">
    <cfRule type="cellIs" dxfId="251" priority="317" stopIfTrue="1" operator="equal">
      <formula>0</formula>
    </cfRule>
    <cfRule type="cellIs" dxfId="250" priority="318" stopIfTrue="1" operator="equal">
      <formula>0</formula>
    </cfRule>
  </conditionalFormatting>
  <conditionalFormatting sqref="H38:I38">
    <cfRule type="cellIs" dxfId="249" priority="316" stopIfTrue="1" operator="equal">
      <formula>0</formula>
    </cfRule>
  </conditionalFormatting>
  <conditionalFormatting sqref="K38:L38">
    <cfRule type="cellIs" dxfId="248" priority="314" stopIfTrue="1" operator="equal">
      <formula>0</formula>
    </cfRule>
    <cfRule type="cellIs" dxfId="247" priority="315" stopIfTrue="1" operator="equal">
      <formula>0</formula>
    </cfRule>
  </conditionalFormatting>
  <conditionalFormatting sqref="K38:L38">
    <cfRule type="cellIs" dxfId="246" priority="313" stopIfTrue="1" operator="equal">
      <formula>0</formula>
    </cfRule>
  </conditionalFormatting>
  <conditionalFormatting sqref="H38:I38">
    <cfRule type="cellIs" dxfId="245" priority="311" stopIfTrue="1" operator="equal">
      <formula>0</formula>
    </cfRule>
    <cfRule type="cellIs" dxfId="244" priority="312" stopIfTrue="1" operator="equal">
      <formula>0</formula>
    </cfRule>
  </conditionalFormatting>
  <conditionalFormatting sqref="H38:I38">
    <cfRule type="cellIs" dxfId="243" priority="310" stopIfTrue="1" operator="equal">
      <formula>0</formula>
    </cfRule>
  </conditionalFormatting>
  <conditionalFormatting sqref="K38:L38">
    <cfRule type="cellIs" dxfId="242" priority="308" stopIfTrue="1" operator="equal">
      <formula>0</formula>
    </cfRule>
    <cfRule type="cellIs" dxfId="241" priority="309" stopIfTrue="1" operator="equal">
      <formula>0</formula>
    </cfRule>
  </conditionalFormatting>
  <conditionalFormatting sqref="K38:L38">
    <cfRule type="cellIs" dxfId="240" priority="307" stopIfTrue="1" operator="equal">
      <formula>0</formula>
    </cfRule>
  </conditionalFormatting>
  <conditionalFormatting sqref="H19:I20">
    <cfRule type="cellIs" dxfId="239" priority="305" stopIfTrue="1" operator="equal">
      <formula>0</formula>
    </cfRule>
    <cfRule type="cellIs" dxfId="238" priority="306" stopIfTrue="1" operator="equal">
      <formula>0</formula>
    </cfRule>
  </conditionalFormatting>
  <conditionalFormatting sqref="H19:I20">
    <cfRule type="cellIs" dxfId="237" priority="304" stopIfTrue="1" operator="equal">
      <formula>0</formula>
    </cfRule>
  </conditionalFormatting>
  <conditionalFormatting sqref="K19:L20">
    <cfRule type="cellIs" dxfId="236" priority="302" stopIfTrue="1" operator="equal">
      <formula>0</formula>
    </cfRule>
    <cfRule type="cellIs" dxfId="235" priority="303" stopIfTrue="1" operator="equal">
      <formula>0</formula>
    </cfRule>
  </conditionalFormatting>
  <conditionalFormatting sqref="K19:L20">
    <cfRule type="cellIs" dxfId="234" priority="301" stopIfTrue="1" operator="equal">
      <formula>0</formula>
    </cfRule>
  </conditionalFormatting>
  <conditionalFormatting sqref="H19:I19">
    <cfRule type="cellIs" dxfId="233" priority="299" stopIfTrue="1" operator="equal">
      <formula>0</formula>
    </cfRule>
    <cfRule type="cellIs" dxfId="232" priority="300" stopIfTrue="1" operator="equal">
      <formula>0</formula>
    </cfRule>
  </conditionalFormatting>
  <conditionalFormatting sqref="H19:I19">
    <cfRule type="cellIs" dxfId="231" priority="298" stopIfTrue="1" operator="equal">
      <formula>0</formula>
    </cfRule>
  </conditionalFormatting>
  <conditionalFormatting sqref="K19:L19">
    <cfRule type="cellIs" dxfId="230" priority="296" stopIfTrue="1" operator="equal">
      <formula>0</formula>
    </cfRule>
    <cfRule type="cellIs" dxfId="229" priority="297" stopIfTrue="1" operator="equal">
      <formula>0</formula>
    </cfRule>
  </conditionalFormatting>
  <conditionalFormatting sqref="K19:L19">
    <cfRule type="cellIs" dxfId="228" priority="295" stopIfTrue="1" operator="equal">
      <formula>0</formula>
    </cfRule>
  </conditionalFormatting>
  <conditionalFormatting sqref="H20:I20">
    <cfRule type="cellIs" dxfId="227" priority="293" stopIfTrue="1" operator="equal">
      <formula>0</formula>
    </cfRule>
    <cfRule type="cellIs" dxfId="226" priority="294" stopIfTrue="1" operator="equal">
      <formula>0</formula>
    </cfRule>
  </conditionalFormatting>
  <conditionalFormatting sqref="H20:I20">
    <cfRule type="cellIs" dxfId="225" priority="292" stopIfTrue="1" operator="equal">
      <formula>0</formula>
    </cfRule>
  </conditionalFormatting>
  <conditionalFormatting sqref="K20:L20">
    <cfRule type="cellIs" dxfId="224" priority="290" stopIfTrue="1" operator="equal">
      <formula>0</formula>
    </cfRule>
    <cfRule type="cellIs" dxfId="223" priority="291" stopIfTrue="1" operator="equal">
      <formula>0</formula>
    </cfRule>
  </conditionalFormatting>
  <conditionalFormatting sqref="K20:L20">
    <cfRule type="cellIs" dxfId="222" priority="289" stopIfTrue="1" operator="equal">
      <formula>0</formula>
    </cfRule>
  </conditionalFormatting>
  <conditionalFormatting sqref="H23:I23">
    <cfRule type="cellIs" dxfId="221" priority="287" stopIfTrue="1" operator="equal">
      <formula>0</formula>
    </cfRule>
    <cfRule type="cellIs" dxfId="220" priority="288" stopIfTrue="1" operator="equal">
      <formula>0</formula>
    </cfRule>
  </conditionalFormatting>
  <conditionalFormatting sqref="H23:I23">
    <cfRule type="cellIs" dxfId="219" priority="286" stopIfTrue="1" operator="equal">
      <formula>0</formula>
    </cfRule>
  </conditionalFormatting>
  <conditionalFormatting sqref="K23:L23">
    <cfRule type="cellIs" dxfId="218" priority="284" stopIfTrue="1" operator="equal">
      <formula>0</formula>
    </cfRule>
    <cfRule type="cellIs" dxfId="217" priority="285" stopIfTrue="1" operator="equal">
      <formula>0</formula>
    </cfRule>
  </conditionalFormatting>
  <conditionalFormatting sqref="K23:L23">
    <cfRule type="cellIs" dxfId="216" priority="283" stopIfTrue="1" operator="equal">
      <formula>0</formula>
    </cfRule>
  </conditionalFormatting>
  <conditionalFormatting sqref="H23:I23">
    <cfRule type="cellIs" dxfId="215" priority="281" stopIfTrue="1" operator="equal">
      <formula>0</formula>
    </cfRule>
    <cfRule type="cellIs" dxfId="214" priority="282" stopIfTrue="1" operator="equal">
      <formula>0</formula>
    </cfRule>
  </conditionalFormatting>
  <conditionalFormatting sqref="H23:I23">
    <cfRule type="cellIs" dxfId="213" priority="280" stopIfTrue="1" operator="equal">
      <formula>0</formula>
    </cfRule>
  </conditionalFormatting>
  <conditionalFormatting sqref="K23:L23">
    <cfRule type="cellIs" dxfId="212" priority="278" stopIfTrue="1" operator="equal">
      <formula>0</formula>
    </cfRule>
    <cfRule type="cellIs" dxfId="211" priority="279" stopIfTrue="1" operator="equal">
      <formula>0</formula>
    </cfRule>
  </conditionalFormatting>
  <conditionalFormatting sqref="K23:L23">
    <cfRule type="cellIs" dxfId="210" priority="277" stopIfTrue="1" operator="equal">
      <formula>0</formula>
    </cfRule>
  </conditionalFormatting>
  <conditionalFormatting sqref="H36:I36">
    <cfRule type="cellIs" dxfId="209" priority="275" stopIfTrue="1" operator="equal">
      <formula>0</formula>
    </cfRule>
    <cfRule type="cellIs" dxfId="208" priority="276" stopIfTrue="1" operator="equal">
      <formula>0</formula>
    </cfRule>
  </conditionalFormatting>
  <conditionalFormatting sqref="H36:I36">
    <cfRule type="cellIs" dxfId="207" priority="274" stopIfTrue="1" operator="equal">
      <formula>0</formula>
    </cfRule>
  </conditionalFormatting>
  <conditionalFormatting sqref="K36:L36">
    <cfRule type="cellIs" dxfId="206" priority="272" stopIfTrue="1" operator="equal">
      <formula>0</formula>
    </cfRule>
    <cfRule type="cellIs" dxfId="205" priority="273" stopIfTrue="1" operator="equal">
      <formula>0</formula>
    </cfRule>
  </conditionalFormatting>
  <conditionalFormatting sqref="K36:L36">
    <cfRule type="cellIs" dxfId="204" priority="271" stopIfTrue="1" operator="equal">
      <formula>0</formula>
    </cfRule>
  </conditionalFormatting>
  <conditionalFormatting sqref="H36:I36">
    <cfRule type="cellIs" dxfId="203" priority="269" stopIfTrue="1" operator="equal">
      <formula>0</formula>
    </cfRule>
    <cfRule type="cellIs" dxfId="202" priority="270" stopIfTrue="1" operator="equal">
      <formula>0</formula>
    </cfRule>
  </conditionalFormatting>
  <conditionalFormatting sqref="H36:I36">
    <cfRule type="cellIs" dxfId="201" priority="268" stopIfTrue="1" operator="equal">
      <formula>0</formula>
    </cfRule>
  </conditionalFormatting>
  <conditionalFormatting sqref="K36:L36">
    <cfRule type="cellIs" dxfId="200" priority="266" stopIfTrue="1" operator="equal">
      <formula>0</formula>
    </cfRule>
    <cfRule type="cellIs" dxfId="199" priority="267" stopIfTrue="1" operator="equal">
      <formula>0</formula>
    </cfRule>
  </conditionalFormatting>
  <conditionalFormatting sqref="K36:L36">
    <cfRule type="cellIs" dxfId="198" priority="265" stopIfTrue="1" operator="equal">
      <formula>0</formula>
    </cfRule>
  </conditionalFormatting>
  <conditionalFormatting sqref="H36:I36">
    <cfRule type="cellIs" dxfId="197" priority="263" stopIfTrue="1" operator="equal">
      <formula>0</formula>
    </cfRule>
    <cfRule type="cellIs" dxfId="196" priority="264" stopIfTrue="1" operator="equal">
      <formula>0</formula>
    </cfRule>
  </conditionalFormatting>
  <conditionalFormatting sqref="H36:I36">
    <cfRule type="cellIs" dxfId="195" priority="262" stopIfTrue="1" operator="equal">
      <formula>0</formula>
    </cfRule>
  </conditionalFormatting>
  <conditionalFormatting sqref="K36:L36">
    <cfRule type="cellIs" dxfId="194" priority="260" stopIfTrue="1" operator="equal">
      <formula>0</formula>
    </cfRule>
    <cfRule type="cellIs" dxfId="193" priority="261" stopIfTrue="1" operator="equal">
      <formula>0</formula>
    </cfRule>
  </conditionalFormatting>
  <conditionalFormatting sqref="K36:L36">
    <cfRule type="cellIs" dxfId="192" priority="259" stopIfTrue="1" operator="equal">
      <formula>0</formula>
    </cfRule>
  </conditionalFormatting>
  <conditionalFormatting sqref="H36:I36">
    <cfRule type="cellIs" dxfId="191" priority="257" stopIfTrue="1" operator="equal">
      <formula>0</formula>
    </cfRule>
    <cfRule type="cellIs" dxfId="190" priority="258" stopIfTrue="1" operator="equal">
      <formula>0</formula>
    </cfRule>
  </conditionalFormatting>
  <conditionalFormatting sqref="H36:I36">
    <cfRule type="cellIs" dxfId="189" priority="256" stopIfTrue="1" operator="equal">
      <formula>0</formula>
    </cfRule>
  </conditionalFormatting>
  <conditionalFormatting sqref="K36:L36">
    <cfRule type="cellIs" dxfId="188" priority="254" stopIfTrue="1" operator="equal">
      <formula>0</formula>
    </cfRule>
    <cfRule type="cellIs" dxfId="187" priority="255" stopIfTrue="1" operator="equal">
      <formula>0</formula>
    </cfRule>
  </conditionalFormatting>
  <conditionalFormatting sqref="K36:L36">
    <cfRule type="cellIs" dxfId="186" priority="253" stopIfTrue="1" operator="equal">
      <formula>0</formula>
    </cfRule>
  </conditionalFormatting>
  <conditionalFormatting sqref="K25:L25">
    <cfRule type="cellIs" dxfId="185" priority="229" stopIfTrue="1" operator="equal">
      <formula>0</formula>
    </cfRule>
  </conditionalFormatting>
  <conditionalFormatting sqref="K30:L30">
    <cfRule type="cellIs" dxfId="184" priority="217" stopIfTrue="1" operator="equal">
      <formula>0</formula>
    </cfRule>
  </conditionalFormatting>
  <conditionalFormatting sqref="H18:I18">
    <cfRule type="cellIs" dxfId="183" priority="251" stopIfTrue="1" operator="equal">
      <formula>0</formula>
    </cfRule>
    <cfRule type="cellIs" dxfId="182" priority="252" stopIfTrue="1" operator="equal">
      <formula>0</formula>
    </cfRule>
  </conditionalFormatting>
  <conditionalFormatting sqref="H18:I18">
    <cfRule type="cellIs" dxfId="181" priority="250" stopIfTrue="1" operator="equal">
      <formula>0</formula>
    </cfRule>
  </conditionalFormatting>
  <conditionalFormatting sqref="K18:L18">
    <cfRule type="cellIs" dxfId="180" priority="248" stopIfTrue="1" operator="equal">
      <formula>0</formula>
    </cfRule>
    <cfRule type="cellIs" dxfId="179" priority="249" stopIfTrue="1" operator="equal">
      <formula>0</formula>
    </cfRule>
  </conditionalFormatting>
  <conditionalFormatting sqref="K18:L18">
    <cfRule type="cellIs" dxfId="178" priority="247" stopIfTrue="1" operator="equal">
      <formula>0</formula>
    </cfRule>
  </conditionalFormatting>
  <conditionalFormatting sqref="H18:I18">
    <cfRule type="cellIs" dxfId="177" priority="245" stopIfTrue="1" operator="equal">
      <formula>0</formula>
    </cfRule>
    <cfRule type="cellIs" dxfId="176" priority="246" stopIfTrue="1" operator="equal">
      <formula>0</formula>
    </cfRule>
  </conditionalFormatting>
  <conditionalFormatting sqref="H18:I18">
    <cfRule type="cellIs" dxfId="175" priority="244" stopIfTrue="1" operator="equal">
      <formula>0</formula>
    </cfRule>
  </conditionalFormatting>
  <conditionalFormatting sqref="K18:L18">
    <cfRule type="cellIs" dxfId="174" priority="242" stopIfTrue="1" operator="equal">
      <formula>0</formula>
    </cfRule>
    <cfRule type="cellIs" dxfId="173" priority="243" stopIfTrue="1" operator="equal">
      <formula>0</formula>
    </cfRule>
  </conditionalFormatting>
  <conditionalFormatting sqref="K18:L18">
    <cfRule type="cellIs" dxfId="172" priority="241" stopIfTrue="1" operator="equal">
      <formula>0</formula>
    </cfRule>
  </conditionalFormatting>
  <conditionalFormatting sqref="H25:I25">
    <cfRule type="cellIs" dxfId="171" priority="239" stopIfTrue="1" operator="equal">
      <formula>0</formula>
    </cfRule>
    <cfRule type="cellIs" dxfId="170" priority="240" stopIfTrue="1" operator="equal">
      <formula>0</formula>
    </cfRule>
  </conditionalFormatting>
  <conditionalFormatting sqref="H25:I25">
    <cfRule type="cellIs" dxfId="169" priority="238" stopIfTrue="1" operator="equal">
      <formula>0</formula>
    </cfRule>
  </conditionalFormatting>
  <conditionalFormatting sqref="K25:L25">
    <cfRule type="cellIs" dxfId="168" priority="236" stopIfTrue="1" operator="equal">
      <formula>0</formula>
    </cfRule>
    <cfRule type="cellIs" dxfId="167" priority="237" stopIfTrue="1" operator="equal">
      <formula>0</formula>
    </cfRule>
  </conditionalFormatting>
  <conditionalFormatting sqref="K25:L25">
    <cfRule type="cellIs" dxfId="166" priority="235" stopIfTrue="1" operator="equal">
      <formula>0</formula>
    </cfRule>
  </conditionalFormatting>
  <conditionalFormatting sqref="H25:I25">
    <cfRule type="cellIs" dxfId="165" priority="233" stopIfTrue="1" operator="equal">
      <formula>0</formula>
    </cfRule>
    <cfRule type="cellIs" dxfId="164" priority="234" stopIfTrue="1" operator="equal">
      <formula>0</formula>
    </cfRule>
  </conditionalFormatting>
  <conditionalFormatting sqref="H25:I25">
    <cfRule type="cellIs" dxfId="163" priority="232" stopIfTrue="1" operator="equal">
      <formula>0</formula>
    </cfRule>
  </conditionalFormatting>
  <conditionalFormatting sqref="K25:L25">
    <cfRule type="cellIs" dxfId="162" priority="230" stopIfTrue="1" operator="equal">
      <formula>0</formula>
    </cfRule>
    <cfRule type="cellIs" dxfId="161" priority="231" stopIfTrue="1" operator="equal">
      <formula>0</formula>
    </cfRule>
  </conditionalFormatting>
  <conditionalFormatting sqref="H30:I30">
    <cfRule type="cellIs" dxfId="160" priority="227" stopIfTrue="1" operator="equal">
      <formula>0</formula>
    </cfRule>
    <cfRule type="cellIs" dxfId="159" priority="228" stopIfTrue="1" operator="equal">
      <formula>0</formula>
    </cfRule>
  </conditionalFormatting>
  <conditionalFormatting sqref="H30:I30">
    <cfRule type="cellIs" dxfId="158" priority="226" stopIfTrue="1" operator="equal">
      <formula>0</formula>
    </cfRule>
  </conditionalFormatting>
  <conditionalFormatting sqref="K30:L30">
    <cfRule type="cellIs" dxfId="157" priority="224" stopIfTrue="1" operator="equal">
      <formula>0</formula>
    </cfRule>
    <cfRule type="cellIs" dxfId="156" priority="225" stopIfTrue="1" operator="equal">
      <formula>0</formula>
    </cfRule>
  </conditionalFormatting>
  <conditionalFormatting sqref="K30:L30">
    <cfRule type="cellIs" dxfId="155" priority="223" stopIfTrue="1" operator="equal">
      <formula>0</formula>
    </cfRule>
  </conditionalFormatting>
  <conditionalFormatting sqref="H30:I30">
    <cfRule type="cellIs" dxfId="154" priority="221" stopIfTrue="1" operator="equal">
      <formula>0</formula>
    </cfRule>
    <cfRule type="cellIs" dxfId="153" priority="222" stopIfTrue="1" operator="equal">
      <formula>0</formula>
    </cfRule>
  </conditionalFormatting>
  <conditionalFormatting sqref="H30:I30">
    <cfRule type="cellIs" dxfId="152" priority="220" stopIfTrue="1" operator="equal">
      <formula>0</formula>
    </cfRule>
  </conditionalFormatting>
  <conditionalFormatting sqref="K30:L30">
    <cfRule type="cellIs" dxfId="151" priority="218" stopIfTrue="1" operator="equal">
      <formula>0</formula>
    </cfRule>
    <cfRule type="cellIs" dxfId="150" priority="219" stopIfTrue="1" operator="equal">
      <formula>0</formula>
    </cfRule>
  </conditionalFormatting>
  <conditionalFormatting sqref="H31:I31">
    <cfRule type="cellIs" dxfId="149" priority="215" stopIfTrue="1" operator="equal">
      <formula>0</formula>
    </cfRule>
    <cfRule type="cellIs" dxfId="148" priority="216" stopIfTrue="1" operator="equal">
      <formula>0</formula>
    </cfRule>
  </conditionalFormatting>
  <conditionalFormatting sqref="H31:I31">
    <cfRule type="cellIs" dxfId="147" priority="214" stopIfTrue="1" operator="equal">
      <formula>0</formula>
    </cfRule>
  </conditionalFormatting>
  <conditionalFormatting sqref="K31:L31">
    <cfRule type="cellIs" dxfId="146" priority="212" stopIfTrue="1" operator="equal">
      <formula>0</formula>
    </cfRule>
    <cfRule type="cellIs" dxfId="145" priority="213" stopIfTrue="1" operator="equal">
      <formula>0</formula>
    </cfRule>
  </conditionalFormatting>
  <conditionalFormatting sqref="K31:L31">
    <cfRule type="cellIs" dxfId="144" priority="211" stopIfTrue="1" operator="equal">
      <formula>0</formula>
    </cfRule>
  </conditionalFormatting>
  <conditionalFormatting sqref="H31:I31">
    <cfRule type="cellIs" dxfId="143" priority="209" stopIfTrue="1" operator="equal">
      <formula>0</formula>
    </cfRule>
    <cfRule type="cellIs" dxfId="142" priority="210" stopIfTrue="1" operator="equal">
      <formula>0</formula>
    </cfRule>
  </conditionalFormatting>
  <conditionalFormatting sqref="H31:I31">
    <cfRule type="cellIs" dxfId="141" priority="208" stopIfTrue="1" operator="equal">
      <formula>0</formula>
    </cfRule>
  </conditionalFormatting>
  <conditionalFormatting sqref="K31:L31">
    <cfRule type="cellIs" dxfId="140" priority="206" stopIfTrue="1" operator="equal">
      <formula>0</formula>
    </cfRule>
    <cfRule type="cellIs" dxfId="139" priority="207" stopIfTrue="1" operator="equal">
      <formula>0</formula>
    </cfRule>
  </conditionalFormatting>
  <conditionalFormatting sqref="K31:L31">
    <cfRule type="cellIs" dxfId="138" priority="205" stopIfTrue="1" operator="equal">
      <formula>0</formula>
    </cfRule>
  </conditionalFormatting>
  <conditionalFormatting sqref="H33:I33 K33:L33">
    <cfRule type="cellIs" dxfId="137" priority="203" stopIfTrue="1" operator="equal">
      <formula>0</formula>
    </cfRule>
    <cfRule type="cellIs" dxfId="136" priority="204" stopIfTrue="1" operator="equal">
      <formula>0</formula>
    </cfRule>
  </conditionalFormatting>
  <conditionalFormatting sqref="H33:I33 K33:L33">
    <cfRule type="cellIs" dxfId="135" priority="202" stopIfTrue="1" operator="equal">
      <formula>0</formula>
    </cfRule>
  </conditionalFormatting>
  <conditionalFormatting sqref="H35:I35">
    <cfRule type="cellIs" dxfId="134" priority="188" stopIfTrue="1" operator="equal">
      <formula>0</formula>
    </cfRule>
    <cfRule type="cellIs" dxfId="133" priority="189" stopIfTrue="1" operator="equal">
      <formula>0</formula>
    </cfRule>
  </conditionalFormatting>
  <conditionalFormatting sqref="H35:I35">
    <cfRule type="cellIs" dxfId="132" priority="187" stopIfTrue="1" operator="equal">
      <formula>0</formula>
    </cfRule>
  </conditionalFormatting>
  <conditionalFormatting sqref="K35:L35">
    <cfRule type="cellIs" dxfId="131" priority="185" stopIfTrue="1" operator="equal">
      <formula>0</formula>
    </cfRule>
    <cfRule type="cellIs" dxfId="130" priority="186" stopIfTrue="1" operator="equal">
      <formula>0</formula>
    </cfRule>
  </conditionalFormatting>
  <conditionalFormatting sqref="K35:L35">
    <cfRule type="cellIs" dxfId="129" priority="184" stopIfTrue="1" operator="equal">
      <formula>0</formula>
    </cfRule>
  </conditionalFormatting>
  <conditionalFormatting sqref="H35:I35">
    <cfRule type="cellIs" dxfId="128" priority="182" stopIfTrue="1" operator="equal">
      <formula>0</formula>
    </cfRule>
    <cfRule type="cellIs" dxfId="127" priority="183" stopIfTrue="1" operator="equal">
      <formula>0</formula>
    </cfRule>
  </conditionalFormatting>
  <conditionalFormatting sqref="H35:I35">
    <cfRule type="cellIs" dxfId="126" priority="181" stopIfTrue="1" operator="equal">
      <formula>0</formula>
    </cfRule>
  </conditionalFormatting>
  <conditionalFormatting sqref="K35:L35">
    <cfRule type="cellIs" dxfId="125" priority="179" stopIfTrue="1" operator="equal">
      <formula>0</formula>
    </cfRule>
    <cfRule type="cellIs" dxfId="124" priority="180" stopIfTrue="1" operator="equal">
      <formula>0</formula>
    </cfRule>
  </conditionalFormatting>
  <conditionalFormatting sqref="K35:L35">
    <cfRule type="cellIs" dxfId="123" priority="178" stopIfTrue="1" operator="equal">
      <formula>0</formula>
    </cfRule>
  </conditionalFormatting>
  <conditionalFormatting sqref="H35:I35">
    <cfRule type="cellIs" dxfId="122" priority="176" stopIfTrue="1" operator="equal">
      <formula>0</formula>
    </cfRule>
    <cfRule type="cellIs" dxfId="121" priority="177" stopIfTrue="1" operator="equal">
      <formula>0</formula>
    </cfRule>
  </conditionalFormatting>
  <conditionalFormatting sqref="H35:I35">
    <cfRule type="cellIs" dxfId="120" priority="175" stopIfTrue="1" operator="equal">
      <formula>0</formula>
    </cfRule>
  </conditionalFormatting>
  <conditionalFormatting sqref="K35:L35">
    <cfRule type="cellIs" dxfId="119" priority="173" stopIfTrue="1" operator="equal">
      <formula>0</formula>
    </cfRule>
    <cfRule type="cellIs" dxfId="118" priority="174" stopIfTrue="1" operator="equal">
      <formula>0</formula>
    </cfRule>
  </conditionalFormatting>
  <conditionalFormatting sqref="K35:L35">
    <cfRule type="cellIs" dxfId="117" priority="172" stopIfTrue="1" operator="equal">
      <formula>0</formula>
    </cfRule>
  </conditionalFormatting>
  <conditionalFormatting sqref="H37:I37">
    <cfRule type="cellIs" dxfId="116" priority="170" stopIfTrue="1" operator="equal">
      <formula>0</formula>
    </cfRule>
    <cfRule type="cellIs" dxfId="115" priority="171" stopIfTrue="1" operator="equal">
      <formula>0</formula>
    </cfRule>
  </conditionalFormatting>
  <conditionalFormatting sqref="H37:I37">
    <cfRule type="cellIs" dxfId="114" priority="169" stopIfTrue="1" operator="equal">
      <formula>0</formula>
    </cfRule>
  </conditionalFormatting>
  <conditionalFormatting sqref="K37:L37">
    <cfRule type="cellIs" dxfId="113" priority="167" stopIfTrue="1" operator="equal">
      <formula>0</formula>
    </cfRule>
    <cfRule type="cellIs" dxfId="112" priority="168" stopIfTrue="1" operator="equal">
      <formula>0</formula>
    </cfRule>
  </conditionalFormatting>
  <conditionalFormatting sqref="K37:L37">
    <cfRule type="cellIs" dxfId="111" priority="166" stopIfTrue="1" operator="equal">
      <formula>0</formula>
    </cfRule>
  </conditionalFormatting>
  <conditionalFormatting sqref="H37:I37">
    <cfRule type="cellIs" dxfId="110" priority="164" stopIfTrue="1" operator="equal">
      <formula>0</formula>
    </cfRule>
    <cfRule type="cellIs" dxfId="109" priority="165" stopIfTrue="1" operator="equal">
      <formula>0</formula>
    </cfRule>
  </conditionalFormatting>
  <conditionalFormatting sqref="H37:I37">
    <cfRule type="cellIs" dxfId="108" priority="163" stopIfTrue="1" operator="equal">
      <formula>0</formula>
    </cfRule>
  </conditionalFormatting>
  <conditionalFormatting sqref="K37:L37">
    <cfRule type="cellIs" dxfId="107" priority="161" stopIfTrue="1" operator="equal">
      <formula>0</formula>
    </cfRule>
    <cfRule type="cellIs" dxfId="106" priority="162" stopIfTrue="1" operator="equal">
      <formula>0</formula>
    </cfRule>
  </conditionalFormatting>
  <conditionalFormatting sqref="K37:L37">
    <cfRule type="cellIs" dxfId="105" priority="160" stopIfTrue="1" operator="equal">
      <formula>0</formula>
    </cfRule>
  </conditionalFormatting>
  <conditionalFormatting sqref="H37:I37">
    <cfRule type="cellIs" dxfId="104" priority="158" stopIfTrue="1" operator="equal">
      <formula>0</formula>
    </cfRule>
    <cfRule type="cellIs" dxfId="103" priority="159" stopIfTrue="1" operator="equal">
      <formula>0</formula>
    </cfRule>
  </conditionalFormatting>
  <conditionalFormatting sqref="H37:I37">
    <cfRule type="cellIs" dxfId="102" priority="157" stopIfTrue="1" operator="equal">
      <formula>0</formula>
    </cfRule>
  </conditionalFormatting>
  <conditionalFormatting sqref="K37:L37">
    <cfRule type="cellIs" dxfId="101" priority="155" stopIfTrue="1" operator="equal">
      <formula>0</formula>
    </cfRule>
    <cfRule type="cellIs" dxfId="100" priority="156" stopIfTrue="1" operator="equal">
      <formula>0</formula>
    </cfRule>
  </conditionalFormatting>
  <conditionalFormatting sqref="K37:L37">
    <cfRule type="cellIs" dxfId="99" priority="154" stopIfTrue="1" operator="equal">
      <formula>0</formula>
    </cfRule>
  </conditionalFormatting>
  <conditionalFormatting sqref="H32:I32">
    <cfRule type="cellIs" dxfId="98" priority="152" stopIfTrue="1" operator="equal">
      <formula>0</formula>
    </cfRule>
    <cfRule type="cellIs" dxfId="97" priority="153" stopIfTrue="1" operator="equal">
      <formula>0</formula>
    </cfRule>
  </conditionalFormatting>
  <conditionalFormatting sqref="H32:I32">
    <cfRule type="cellIs" dxfId="96" priority="151" stopIfTrue="1" operator="equal">
      <formula>0</formula>
    </cfRule>
  </conditionalFormatting>
  <conditionalFormatting sqref="K32:L32">
    <cfRule type="cellIs" dxfId="95" priority="149" stopIfTrue="1" operator="equal">
      <formula>0</formula>
    </cfRule>
    <cfRule type="cellIs" dxfId="94" priority="150" stopIfTrue="1" operator="equal">
      <formula>0</formula>
    </cfRule>
  </conditionalFormatting>
  <conditionalFormatting sqref="K32:L32">
    <cfRule type="cellIs" dxfId="93" priority="148" stopIfTrue="1" operator="equal">
      <formula>0</formula>
    </cfRule>
  </conditionalFormatting>
  <conditionalFormatting sqref="H32:I32">
    <cfRule type="cellIs" dxfId="92" priority="146" stopIfTrue="1" operator="equal">
      <formula>0</formula>
    </cfRule>
    <cfRule type="cellIs" dxfId="91" priority="147" stopIfTrue="1" operator="equal">
      <formula>0</formula>
    </cfRule>
  </conditionalFormatting>
  <conditionalFormatting sqref="H32:I32">
    <cfRule type="cellIs" dxfId="90" priority="145" stopIfTrue="1" operator="equal">
      <formula>0</formula>
    </cfRule>
  </conditionalFormatting>
  <conditionalFormatting sqref="K32:L32">
    <cfRule type="cellIs" dxfId="89" priority="143" stopIfTrue="1" operator="equal">
      <formula>0</formula>
    </cfRule>
    <cfRule type="cellIs" dxfId="88" priority="144" stopIfTrue="1" operator="equal">
      <formula>0</formula>
    </cfRule>
  </conditionalFormatting>
  <conditionalFormatting sqref="K32:L32">
    <cfRule type="cellIs" dxfId="87" priority="142" stopIfTrue="1" operator="equal">
      <formula>0</formula>
    </cfRule>
  </conditionalFormatting>
  <conditionalFormatting sqref="H24:I24">
    <cfRule type="cellIs" dxfId="86" priority="140" stopIfTrue="1" operator="equal">
      <formula>0</formula>
    </cfRule>
    <cfRule type="cellIs" dxfId="85" priority="141" stopIfTrue="1" operator="equal">
      <formula>0</formula>
    </cfRule>
  </conditionalFormatting>
  <conditionalFormatting sqref="H24:I24">
    <cfRule type="cellIs" dxfId="84" priority="139" stopIfTrue="1" operator="equal">
      <formula>0</formula>
    </cfRule>
  </conditionalFormatting>
  <conditionalFormatting sqref="K24:L24">
    <cfRule type="cellIs" dxfId="83" priority="137" stopIfTrue="1" operator="equal">
      <formula>0</formula>
    </cfRule>
    <cfRule type="cellIs" dxfId="82" priority="138" stopIfTrue="1" operator="equal">
      <formula>0</formula>
    </cfRule>
  </conditionalFormatting>
  <conditionalFormatting sqref="K24:L24">
    <cfRule type="cellIs" dxfId="81" priority="136" stopIfTrue="1" operator="equal">
      <formula>0</formula>
    </cfRule>
  </conditionalFormatting>
  <conditionalFormatting sqref="H24:I24">
    <cfRule type="cellIs" dxfId="80" priority="134" stopIfTrue="1" operator="equal">
      <formula>0</formula>
    </cfRule>
    <cfRule type="cellIs" dxfId="79" priority="135" stopIfTrue="1" operator="equal">
      <formula>0</formula>
    </cfRule>
  </conditionalFormatting>
  <conditionalFormatting sqref="H24:I24">
    <cfRule type="cellIs" dxfId="78" priority="133" stopIfTrue="1" operator="equal">
      <formula>0</formula>
    </cfRule>
  </conditionalFormatting>
  <conditionalFormatting sqref="K24:L24">
    <cfRule type="cellIs" dxfId="77" priority="131" stopIfTrue="1" operator="equal">
      <formula>0</formula>
    </cfRule>
    <cfRule type="cellIs" dxfId="76" priority="132" stopIfTrue="1" operator="equal">
      <formula>0</formula>
    </cfRule>
  </conditionalFormatting>
  <conditionalFormatting sqref="K24:L24">
    <cfRule type="cellIs" dxfId="75" priority="130" stopIfTrue="1" operator="equal">
      <formula>0</formula>
    </cfRule>
  </conditionalFormatting>
  <conditionalFormatting sqref="H9:I9">
    <cfRule type="cellIs" dxfId="74" priority="107" stopIfTrue="1" operator="equal">
      <formula>0</formula>
    </cfRule>
    <cfRule type="cellIs" dxfId="73" priority="108" stopIfTrue="1" operator="equal">
      <formula>0</formula>
    </cfRule>
  </conditionalFormatting>
  <conditionalFormatting sqref="H9:I9">
    <cfRule type="cellIs" dxfId="72" priority="106" stopIfTrue="1" operator="equal">
      <formula>0</formula>
    </cfRule>
  </conditionalFormatting>
  <conditionalFormatting sqref="K9:L9">
    <cfRule type="cellIs" dxfId="71" priority="104" stopIfTrue="1" operator="equal">
      <formula>0</formula>
    </cfRule>
    <cfRule type="cellIs" dxfId="70" priority="105" stopIfTrue="1" operator="equal">
      <formula>0</formula>
    </cfRule>
  </conditionalFormatting>
  <conditionalFormatting sqref="K9:L9">
    <cfRule type="cellIs" dxfId="69" priority="103" stopIfTrue="1" operator="equal">
      <formula>0</formula>
    </cfRule>
  </conditionalFormatting>
  <conditionalFormatting sqref="H9:I9">
    <cfRule type="cellIs" dxfId="68" priority="101" stopIfTrue="1" operator="equal">
      <formula>0</formula>
    </cfRule>
    <cfRule type="cellIs" dxfId="67" priority="102" stopIfTrue="1" operator="equal">
      <formula>0</formula>
    </cfRule>
  </conditionalFormatting>
  <conditionalFormatting sqref="H9:I9">
    <cfRule type="cellIs" dxfId="66" priority="100" stopIfTrue="1" operator="equal">
      <formula>0</formula>
    </cfRule>
  </conditionalFormatting>
  <conditionalFormatting sqref="K9:L9">
    <cfRule type="cellIs" dxfId="65" priority="98" stopIfTrue="1" operator="equal">
      <formula>0</formula>
    </cfRule>
    <cfRule type="cellIs" dxfId="64" priority="99" stopIfTrue="1" operator="equal">
      <formula>0</formula>
    </cfRule>
  </conditionalFormatting>
  <conditionalFormatting sqref="K9:L9">
    <cfRule type="cellIs" dxfId="63" priority="97" stopIfTrue="1" operator="equal">
      <formula>0</formula>
    </cfRule>
  </conditionalFormatting>
  <conditionalFormatting sqref="H22:I22">
    <cfRule type="cellIs" dxfId="62" priority="89" stopIfTrue="1" operator="equal">
      <formula>0</formula>
    </cfRule>
    <cfRule type="cellIs" dxfId="61" priority="90" stopIfTrue="1" operator="equal">
      <formula>0</formula>
    </cfRule>
  </conditionalFormatting>
  <conditionalFormatting sqref="H22:I22">
    <cfRule type="cellIs" dxfId="60" priority="88" stopIfTrue="1" operator="equal">
      <formula>0</formula>
    </cfRule>
  </conditionalFormatting>
  <conditionalFormatting sqref="K22:L22">
    <cfRule type="cellIs" dxfId="59" priority="86" stopIfTrue="1" operator="equal">
      <formula>0</formula>
    </cfRule>
    <cfRule type="cellIs" dxfId="58" priority="87" stopIfTrue="1" operator="equal">
      <formula>0</formula>
    </cfRule>
  </conditionalFormatting>
  <conditionalFormatting sqref="K22:L22">
    <cfRule type="cellIs" dxfId="57" priority="85" stopIfTrue="1" operator="equal">
      <formula>0</formula>
    </cfRule>
  </conditionalFormatting>
  <conditionalFormatting sqref="H22:I22">
    <cfRule type="cellIs" dxfId="56" priority="83" stopIfTrue="1" operator="equal">
      <formula>0</formula>
    </cfRule>
    <cfRule type="cellIs" dxfId="55" priority="84" stopIfTrue="1" operator="equal">
      <formula>0</formula>
    </cfRule>
  </conditionalFormatting>
  <conditionalFormatting sqref="H22:I22">
    <cfRule type="cellIs" dxfId="54" priority="82" stopIfTrue="1" operator="equal">
      <formula>0</formula>
    </cfRule>
  </conditionalFormatting>
  <conditionalFormatting sqref="K22:L22">
    <cfRule type="cellIs" dxfId="53" priority="80" stopIfTrue="1" operator="equal">
      <formula>0</formula>
    </cfRule>
    <cfRule type="cellIs" dxfId="52" priority="81" stopIfTrue="1" operator="equal">
      <formula>0</formula>
    </cfRule>
  </conditionalFormatting>
  <conditionalFormatting sqref="K22:L22">
    <cfRule type="cellIs" dxfId="51" priority="79" stopIfTrue="1" operator="equal">
      <formula>0</formula>
    </cfRule>
  </conditionalFormatting>
  <conditionalFormatting sqref="H27:I27">
    <cfRule type="cellIs" dxfId="50" priority="77" stopIfTrue="1" operator="equal">
      <formula>0</formula>
    </cfRule>
    <cfRule type="cellIs" dxfId="49" priority="78" stopIfTrue="1" operator="equal">
      <formula>0</formula>
    </cfRule>
  </conditionalFormatting>
  <conditionalFormatting sqref="H27:I27">
    <cfRule type="cellIs" dxfId="48" priority="76" stopIfTrue="1" operator="equal">
      <formula>0</formula>
    </cfRule>
  </conditionalFormatting>
  <conditionalFormatting sqref="K27:L27">
    <cfRule type="cellIs" dxfId="47" priority="74" stopIfTrue="1" operator="equal">
      <formula>0</formula>
    </cfRule>
    <cfRule type="cellIs" dxfId="46" priority="75" stopIfTrue="1" operator="equal">
      <formula>0</formula>
    </cfRule>
  </conditionalFormatting>
  <conditionalFormatting sqref="K27:L27">
    <cfRule type="cellIs" dxfId="45" priority="73" stopIfTrue="1" operator="equal">
      <formula>0</formula>
    </cfRule>
  </conditionalFormatting>
  <conditionalFormatting sqref="H27:I27">
    <cfRule type="cellIs" dxfId="44" priority="71" stopIfTrue="1" operator="equal">
      <formula>0</formula>
    </cfRule>
    <cfRule type="cellIs" dxfId="43" priority="72" stopIfTrue="1" operator="equal">
      <formula>0</formula>
    </cfRule>
  </conditionalFormatting>
  <conditionalFormatting sqref="H27:I27">
    <cfRule type="cellIs" dxfId="42" priority="70" stopIfTrue="1" operator="equal">
      <formula>0</formula>
    </cfRule>
  </conditionalFormatting>
  <conditionalFormatting sqref="K27:L27">
    <cfRule type="cellIs" dxfId="41" priority="68" stopIfTrue="1" operator="equal">
      <formula>0</formula>
    </cfRule>
    <cfRule type="cellIs" dxfId="40" priority="69" stopIfTrue="1" operator="equal">
      <formula>0</formula>
    </cfRule>
  </conditionalFormatting>
  <conditionalFormatting sqref="K27:L27">
    <cfRule type="cellIs" dxfId="39" priority="67" stopIfTrue="1" operator="equal">
      <formula>0</formula>
    </cfRule>
  </conditionalFormatting>
  <conditionalFormatting sqref="H26:I26">
    <cfRule type="cellIs" dxfId="38" priority="65" stopIfTrue="1" operator="equal">
      <formula>0</formula>
    </cfRule>
    <cfRule type="cellIs" dxfId="37" priority="66" stopIfTrue="1" operator="equal">
      <formula>0</formula>
    </cfRule>
  </conditionalFormatting>
  <conditionalFormatting sqref="H26:I26">
    <cfRule type="cellIs" dxfId="36" priority="64" stopIfTrue="1" operator="equal">
      <formula>0</formula>
    </cfRule>
  </conditionalFormatting>
  <conditionalFormatting sqref="K26:L26">
    <cfRule type="cellIs" dxfId="35" priority="62" stopIfTrue="1" operator="equal">
      <formula>0</formula>
    </cfRule>
    <cfRule type="cellIs" dxfId="34" priority="63" stopIfTrue="1" operator="equal">
      <formula>0</formula>
    </cfRule>
  </conditionalFormatting>
  <conditionalFormatting sqref="K26:L26">
    <cfRule type="cellIs" dxfId="33" priority="61" stopIfTrue="1" operator="equal">
      <formula>0</formula>
    </cfRule>
  </conditionalFormatting>
  <conditionalFormatting sqref="H26:I26">
    <cfRule type="cellIs" dxfId="32" priority="59" stopIfTrue="1" operator="equal">
      <formula>0</formula>
    </cfRule>
    <cfRule type="cellIs" dxfId="31" priority="60" stopIfTrue="1" operator="equal">
      <formula>0</formula>
    </cfRule>
  </conditionalFormatting>
  <conditionalFormatting sqref="H26:I26">
    <cfRule type="cellIs" dxfId="30" priority="58" stopIfTrue="1" operator="equal">
      <formula>0</formula>
    </cfRule>
  </conditionalFormatting>
  <conditionalFormatting sqref="K26:L26">
    <cfRule type="cellIs" dxfId="29" priority="56" stopIfTrue="1" operator="equal">
      <formula>0</formula>
    </cfRule>
    <cfRule type="cellIs" dxfId="28" priority="57" stopIfTrue="1" operator="equal">
      <formula>0</formula>
    </cfRule>
  </conditionalFormatting>
  <conditionalFormatting sqref="K26:L26">
    <cfRule type="cellIs" dxfId="27" priority="55" stopIfTrue="1" operator="equal">
      <formula>0</formula>
    </cfRule>
  </conditionalFormatting>
  <conditionalFormatting sqref="H13:I13">
    <cfRule type="cellIs" dxfId="26" priority="53" stopIfTrue="1" operator="equal">
      <formula>0</formula>
    </cfRule>
    <cfRule type="cellIs" dxfId="25" priority="54" stopIfTrue="1" operator="equal">
      <formula>0</formula>
    </cfRule>
  </conditionalFormatting>
  <conditionalFormatting sqref="H13:I13">
    <cfRule type="cellIs" dxfId="24" priority="52" stopIfTrue="1" operator="equal">
      <formula>0</formula>
    </cfRule>
  </conditionalFormatting>
  <conditionalFormatting sqref="K13:L13">
    <cfRule type="cellIs" dxfId="23" priority="50" stopIfTrue="1" operator="equal">
      <formula>0</formula>
    </cfRule>
    <cfRule type="cellIs" dxfId="22" priority="51" stopIfTrue="1" operator="equal">
      <formula>0</formula>
    </cfRule>
  </conditionalFormatting>
  <conditionalFormatting sqref="K13:L13">
    <cfRule type="cellIs" dxfId="21" priority="49" stopIfTrue="1" operator="equal">
      <formula>0</formula>
    </cfRule>
  </conditionalFormatting>
  <conditionalFormatting sqref="H13:I13">
    <cfRule type="cellIs" dxfId="20" priority="47" stopIfTrue="1" operator="equal">
      <formula>0</formula>
    </cfRule>
    <cfRule type="cellIs" dxfId="19" priority="48" stopIfTrue="1" operator="equal">
      <formula>0</formula>
    </cfRule>
  </conditionalFormatting>
  <conditionalFormatting sqref="H13:I13">
    <cfRule type="cellIs" dxfId="18" priority="46" stopIfTrue="1" operator="equal">
      <formula>0</formula>
    </cfRule>
  </conditionalFormatting>
  <conditionalFormatting sqref="K13:L13">
    <cfRule type="cellIs" dxfId="17" priority="44" stopIfTrue="1" operator="equal">
      <formula>0</formula>
    </cfRule>
    <cfRule type="cellIs" dxfId="16" priority="45" stopIfTrue="1" operator="equal">
      <formula>0</formula>
    </cfRule>
  </conditionalFormatting>
  <conditionalFormatting sqref="K13:L13">
    <cfRule type="cellIs" dxfId="15" priority="43" stopIfTrue="1" operator="equal">
      <formula>0</formula>
    </cfRule>
  </conditionalFormatting>
  <conditionalFormatting sqref="H7:I7">
    <cfRule type="cellIs" dxfId="14" priority="41" stopIfTrue="1" operator="equal">
      <formula>0</formula>
    </cfRule>
    <cfRule type="cellIs" dxfId="13" priority="42" stopIfTrue="1" operator="equal">
      <formula>0</formula>
    </cfRule>
  </conditionalFormatting>
  <conditionalFormatting sqref="H7:I7">
    <cfRule type="cellIs" dxfId="12" priority="40" stopIfTrue="1" operator="equal">
      <formula>0</formula>
    </cfRule>
  </conditionalFormatting>
  <conditionalFormatting sqref="K7:L7">
    <cfRule type="cellIs" dxfId="11" priority="38" stopIfTrue="1" operator="equal">
      <formula>0</formula>
    </cfRule>
    <cfRule type="cellIs" dxfId="10" priority="39" stopIfTrue="1" operator="equal">
      <formula>0</formula>
    </cfRule>
  </conditionalFormatting>
  <conditionalFormatting sqref="K7:L7">
    <cfRule type="cellIs" dxfId="9" priority="37" stopIfTrue="1" operator="equal">
      <formula>0</formula>
    </cfRule>
  </conditionalFormatting>
  <conditionalFormatting sqref="H7:I7">
    <cfRule type="cellIs" dxfId="8" priority="35" stopIfTrue="1" operator="equal">
      <formula>0</formula>
    </cfRule>
    <cfRule type="cellIs" dxfId="7" priority="36" stopIfTrue="1" operator="equal">
      <formula>0</formula>
    </cfRule>
  </conditionalFormatting>
  <conditionalFormatting sqref="H7:I7">
    <cfRule type="cellIs" dxfId="6" priority="34" stopIfTrue="1" operator="equal">
      <formula>0</formula>
    </cfRule>
  </conditionalFormatting>
  <conditionalFormatting sqref="K7:L7">
    <cfRule type="cellIs" dxfId="5" priority="32" stopIfTrue="1" operator="equal">
      <formula>0</formula>
    </cfRule>
    <cfRule type="cellIs" dxfId="4" priority="33" stopIfTrue="1" operator="equal">
      <formula>0</formula>
    </cfRule>
  </conditionalFormatting>
  <conditionalFormatting sqref="K7:L7">
    <cfRule type="cellIs" dxfId="3" priority="31" stopIfTrue="1" operator="equal">
      <formula>0</formula>
    </cfRule>
  </conditionalFormatting>
  <pageMargins left="0" right="0" top="0.35433070866141736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selection activeCell="K13" sqref="K13"/>
    </sheetView>
  </sheetViews>
  <sheetFormatPr defaultColWidth="9.140625" defaultRowHeight="12.75" x14ac:dyDescent="0.2"/>
  <cols>
    <col min="1" max="1" width="3.85546875" style="824" customWidth="1"/>
    <col min="2" max="2" width="8.28515625" style="825" customWidth="1"/>
    <col min="3" max="3" width="4" style="826" customWidth="1"/>
    <col min="4" max="4" width="9.7109375" style="824" customWidth="1"/>
    <col min="5" max="5" width="4.42578125" style="827" customWidth="1"/>
    <col min="6" max="6" width="4.5703125" style="827" customWidth="1"/>
    <col min="7" max="7" width="4.140625" style="827" customWidth="1"/>
    <col min="8" max="8" width="5" style="827" customWidth="1"/>
    <col min="9" max="9" width="4.7109375" style="827" customWidth="1"/>
    <col min="10" max="10" width="4.28515625" style="827" customWidth="1"/>
    <col min="11" max="11" width="4.7109375" style="827" customWidth="1"/>
    <col min="12" max="12" width="5" style="827" customWidth="1"/>
    <col min="13" max="13" width="4.140625" style="827" customWidth="1"/>
    <col min="14" max="14" width="5.5703125" style="827" customWidth="1"/>
    <col min="15" max="15" width="5.85546875" style="827" customWidth="1"/>
    <col min="16" max="16" width="4.5703125" style="827" customWidth="1"/>
    <col min="17" max="17" width="5" style="827" customWidth="1"/>
    <col min="18" max="18" width="4.5703125" style="827" customWidth="1"/>
    <col min="19" max="19" width="4.42578125" style="827" customWidth="1"/>
    <col min="20" max="20" width="4.28515625" style="827" customWidth="1"/>
    <col min="21" max="21" width="6.5703125" style="827" customWidth="1"/>
    <col min="22" max="22" width="4.5703125" style="827" customWidth="1"/>
    <col min="23" max="23" width="6.140625" style="827" customWidth="1"/>
    <col min="24" max="24" width="4.5703125" style="827" customWidth="1"/>
    <col min="25" max="25" width="6.85546875" style="827" customWidth="1"/>
    <col min="26" max="16384" width="9.140625" style="827"/>
  </cols>
  <sheetData>
    <row r="1" spans="1:25" s="823" customFormat="1" ht="32.25" customHeight="1" x14ac:dyDescent="0.2">
      <c r="A1" s="1453" t="s">
        <v>1004</v>
      </c>
      <c r="B1" s="1453"/>
      <c r="C1" s="1453"/>
      <c r="D1" s="1453"/>
      <c r="E1" s="1453"/>
      <c r="F1" s="1453"/>
      <c r="G1" s="1453"/>
      <c r="H1" s="1453"/>
      <c r="I1" s="1453"/>
      <c r="J1" s="1453"/>
      <c r="K1" s="1453"/>
      <c r="L1" s="1453"/>
      <c r="M1" s="1453"/>
      <c r="N1" s="1453"/>
      <c r="O1" s="1453"/>
      <c r="P1" s="1453"/>
      <c r="Q1" s="1453"/>
      <c r="R1" s="1453"/>
      <c r="S1" s="1453"/>
      <c r="T1" s="1453"/>
      <c r="U1" s="1453"/>
      <c r="V1" s="1453"/>
      <c r="W1" s="1453"/>
      <c r="X1" s="1453"/>
      <c r="Y1" s="1453"/>
    </row>
    <row r="2" spans="1:25" ht="7.5" customHeight="1" x14ac:dyDescent="0.2"/>
    <row r="3" spans="1:25" s="828" customFormat="1" ht="22.5" customHeight="1" x14ac:dyDescent="0.2">
      <c r="A3" s="1454" t="s">
        <v>47</v>
      </c>
      <c r="B3" s="1457" t="s">
        <v>859</v>
      </c>
      <c r="C3" s="1460" t="s">
        <v>0</v>
      </c>
      <c r="D3" s="1463" t="s">
        <v>1</v>
      </c>
      <c r="E3" s="1452" t="s">
        <v>1005</v>
      </c>
      <c r="F3" s="1452"/>
      <c r="G3" s="1452"/>
      <c r="H3" s="1452"/>
      <c r="I3" s="1452"/>
      <c r="J3" s="1452"/>
      <c r="K3" s="1452"/>
      <c r="L3" s="1452"/>
      <c r="M3" s="1452" t="s">
        <v>1006</v>
      </c>
      <c r="N3" s="1452"/>
      <c r="O3" s="1452"/>
      <c r="P3" s="1452"/>
      <c r="Q3" s="1452"/>
      <c r="R3" s="1452"/>
      <c r="S3" s="1452"/>
      <c r="T3" s="1452"/>
      <c r="U3" s="1466" t="s">
        <v>1007</v>
      </c>
      <c r="V3" s="1466"/>
      <c r="W3" s="1466"/>
      <c r="X3" s="1467" t="s">
        <v>1008</v>
      </c>
      <c r="Y3" s="1467"/>
    </row>
    <row r="4" spans="1:25" s="828" customFormat="1" ht="46.5" customHeight="1" x14ac:dyDescent="0.2">
      <c r="A4" s="1455"/>
      <c r="B4" s="1458"/>
      <c r="C4" s="1461"/>
      <c r="D4" s="1464"/>
      <c r="E4" s="1452" t="s">
        <v>1009</v>
      </c>
      <c r="F4" s="1452"/>
      <c r="G4" s="1452"/>
      <c r="H4" s="1452"/>
      <c r="I4" s="1452" t="s">
        <v>1010</v>
      </c>
      <c r="J4" s="1452"/>
      <c r="K4" s="1452"/>
      <c r="L4" s="1452"/>
      <c r="M4" s="1452" t="s">
        <v>1009</v>
      </c>
      <c r="N4" s="1452"/>
      <c r="O4" s="1452"/>
      <c r="P4" s="1452"/>
      <c r="Q4" s="1452" t="s">
        <v>1010</v>
      </c>
      <c r="R4" s="1452"/>
      <c r="S4" s="1452"/>
      <c r="T4" s="1452"/>
      <c r="U4" s="1469" t="s">
        <v>1011</v>
      </c>
      <c r="V4" s="1470" t="s">
        <v>115</v>
      </c>
      <c r="W4" s="1470"/>
      <c r="X4" s="1468" t="s">
        <v>1012</v>
      </c>
      <c r="Y4" s="1468" t="s">
        <v>1013</v>
      </c>
    </row>
    <row r="5" spans="1:25" s="828" customFormat="1" ht="104.25" customHeight="1" x14ac:dyDescent="0.2">
      <c r="A5" s="1456"/>
      <c r="B5" s="1459"/>
      <c r="C5" s="1462"/>
      <c r="D5" s="1465"/>
      <c r="E5" s="829" t="s">
        <v>1014</v>
      </c>
      <c r="F5" s="830" t="s">
        <v>1015</v>
      </c>
      <c r="G5" s="831" t="s">
        <v>1016</v>
      </c>
      <c r="H5" s="831" t="s">
        <v>1017</v>
      </c>
      <c r="I5" s="829" t="s">
        <v>1014</v>
      </c>
      <c r="J5" s="830" t="s">
        <v>1015</v>
      </c>
      <c r="K5" s="831" t="s">
        <v>1016</v>
      </c>
      <c r="L5" s="831" t="s">
        <v>1017</v>
      </c>
      <c r="M5" s="832" t="s">
        <v>1014</v>
      </c>
      <c r="N5" s="830" t="s">
        <v>1015</v>
      </c>
      <c r="O5" s="831" t="s">
        <v>1016</v>
      </c>
      <c r="P5" s="831" t="s">
        <v>1017</v>
      </c>
      <c r="Q5" s="832" t="s">
        <v>1014</v>
      </c>
      <c r="R5" s="830" t="s">
        <v>1015</v>
      </c>
      <c r="S5" s="831" t="s">
        <v>1016</v>
      </c>
      <c r="T5" s="831" t="s">
        <v>1017</v>
      </c>
      <c r="U5" s="1469"/>
      <c r="V5" s="833" t="s">
        <v>1018</v>
      </c>
      <c r="W5" s="833" t="s">
        <v>1019</v>
      </c>
      <c r="X5" s="1468"/>
      <c r="Y5" s="1468"/>
    </row>
    <row r="6" spans="1:25" s="837" customFormat="1" ht="12.75" customHeight="1" x14ac:dyDescent="0.25">
      <c r="A6" s="834">
        <v>1</v>
      </c>
      <c r="B6" s="835">
        <v>2</v>
      </c>
      <c r="C6" s="835">
        <v>3</v>
      </c>
      <c r="D6" s="836">
        <v>4</v>
      </c>
      <c r="E6" s="924">
        <v>5</v>
      </c>
      <c r="F6" s="924">
        <v>6</v>
      </c>
      <c r="G6" s="924">
        <v>7</v>
      </c>
      <c r="H6" s="924">
        <v>8</v>
      </c>
      <c r="I6" s="924">
        <v>9</v>
      </c>
      <c r="J6" s="924">
        <v>10</v>
      </c>
      <c r="K6" s="837">
        <v>11</v>
      </c>
      <c r="L6" s="837">
        <v>12</v>
      </c>
      <c r="M6" s="837">
        <v>13</v>
      </c>
      <c r="N6" s="837">
        <v>14</v>
      </c>
      <c r="O6" s="837">
        <v>15</v>
      </c>
      <c r="P6" s="837">
        <v>16</v>
      </c>
      <c r="Q6" s="837">
        <v>17</v>
      </c>
      <c r="R6" s="837">
        <v>18</v>
      </c>
      <c r="S6" s="837">
        <v>19</v>
      </c>
      <c r="T6" s="837">
        <v>20</v>
      </c>
      <c r="U6" s="837">
        <v>21</v>
      </c>
      <c r="V6" s="837">
        <v>22</v>
      </c>
      <c r="W6" s="837">
        <v>23</v>
      </c>
      <c r="X6" s="837">
        <v>24</v>
      </c>
      <c r="Y6" s="929">
        <v>25</v>
      </c>
    </row>
    <row r="7" spans="1:25" customFormat="1" ht="15" customHeight="1" x14ac:dyDescent="0.25">
      <c r="A7" s="838">
        <v>1</v>
      </c>
      <c r="B7" s="839"/>
      <c r="C7" s="840" t="s">
        <v>46</v>
      </c>
      <c r="D7" s="841" t="s">
        <v>704</v>
      </c>
      <c r="E7" s="925"/>
      <c r="F7" s="926"/>
      <c r="G7" s="926"/>
      <c r="H7" s="926"/>
      <c r="I7" s="926"/>
      <c r="J7" s="926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8"/>
    </row>
    <row r="8" spans="1:25" customFormat="1" ht="24" customHeight="1" x14ac:dyDescent="0.25">
      <c r="A8" s="844"/>
      <c r="B8" s="845"/>
      <c r="C8" s="846" t="s">
        <v>46</v>
      </c>
      <c r="D8" s="847" t="s">
        <v>11</v>
      </c>
      <c r="E8" s="842">
        <v>95</v>
      </c>
      <c r="F8" s="843">
        <v>51</v>
      </c>
      <c r="G8" s="843">
        <v>44</v>
      </c>
      <c r="H8" s="843">
        <v>39</v>
      </c>
      <c r="I8" s="843">
        <v>78</v>
      </c>
      <c r="J8" s="843">
        <v>34</v>
      </c>
      <c r="K8" s="1485">
        <v>40</v>
      </c>
      <c r="L8" s="1482">
        <v>1</v>
      </c>
      <c r="M8" s="1482">
        <v>25</v>
      </c>
      <c r="N8" s="1482">
        <v>5</v>
      </c>
      <c r="O8" s="1482">
        <v>20</v>
      </c>
      <c r="P8" s="1482">
        <v>9</v>
      </c>
      <c r="Q8" s="1482">
        <v>15</v>
      </c>
      <c r="R8" s="1482">
        <v>5</v>
      </c>
      <c r="S8" s="1482">
        <v>10</v>
      </c>
      <c r="T8" s="1482">
        <v>1</v>
      </c>
      <c r="U8" s="1482">
        <v>115</v>
      </c>
      <c r="V8" s="1482">
        <v>90</v>
      </c>
      <c r="W8" s="1482">
        <v>32</v>
      </c>
      <c r="X8" s="1482">
        <v>308</v>
      </c>
      <c r="Y8" s="1483">
        <v>45</v>
      </c>
    </row>
    <row r="9" spans="1:25" customFormat="1" ht="15" x14ac:dyDescent="0.25">
      <c r="A9" s="848"/>
      <c r="B9" s="849"/>
      <c r="C9" s="850" t="s">
        <v>46</v>
      </c>
      <c r="D9" s="851" t="s">
        <v>611</v>
      </c>
      <c r="E9" s="930"/>
      <c r="F9" s="931"/>
      <c r="G9" s="931"/>
      <c r="H9" s="931"/>
      <c r="I9" s="931"/>
      <c r="J9" s="931"/>
      <c r="K9" s="1484"/>
      <c r="L9" s="1484"/>
      <c r="M9" s="1484"/>
      <c r="N9" s="1484"/>
      <c r="O9" s="1484"/>
      <c r="P9" s="1484"/>
      <c r="Q9" s="1484"/>
      <c r="R9" s="1484"/>
      <c r="S9" s="1484"/>
      <c r="T9" s="1484"/>
      <c r="U9" s="1484"/>
      <c r="V9" s="1484"/>
      <c r="W9" s="1484"/>
      <c r="X9" s="1484"/>
      <c r="Y9" s="1483"/>
    </row>
  </sheetData>
  <mergeCells count="17">
    <mergeCell ref="I4:L4"/>
    <mergeCell ref="M4:P4"/>
    <mergeCell ref="Q4:T4"/>
    <mergeCell ref="A1:Y1"/>
    <mergeCell ref="A3:A5"/>
    <mergeCell ref="B3:B5"/>
    <mergeCell ref="C3:C5"/>
    <mergeCell ref="D3:D5"/>
    <mergeCell ref="E3:L3"/>
    <mergeCell ref="M3:T3"/>
    <mergeCell ref="U3:W3"/>
    <mergeCell ref="X3:Y3"/>
    <mergeCell ref="E4:H4"/>
    <mergeCell ref="Y4:Y5"/>
    <mergeCell ref="U4:U5"/>
    <mergeCell ref="V4:W4"/>
    <mergeCell ref="X4:X5"/>
  </mergeCells>
  <conditionalFormatting sqref="D2 D10:D65383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D2 D10:D6538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70"/>
  <sheetViews>
    <sheetView topLeftCell="G1" workbookViewId="0">
      <pane ySplit="8" topLeftCell="A285" activePane="bottomLeft" state="frozen"/>
      <selection pane="bottomLeft" activeCell="AD289" sqref="AD289"/>
    </sheetView>
  </sheetViews>
  <sheetFormatPr defaultColWidth="9.140625" defaultRowHeight="15" x14ac:dyDescent="0.25"/>
  <cols>
    <col min="1" max="1" width="5.140625" style="109" customWidth="1"/>
    <col min="2" max="2" width="9.5703125" style="310" customWidth="1"/>
    <col min="3" max="3" width="7.42578125" style="311" customWidth="1"/>
    <col min="4" max="4" width="24.5703125" style="312" customWidth="1"/>
    <col min="5" max="5" width="7.85546875" style="36" customWidth="1"/>
    <col min="6" max="6" width="7.42578125" style="37" customWidth="1"/>
    <col min="7" max="7" width="6.7109375" style="37" customWidth="1"/>
    <col min="8" max="8" width="8.5703125" style="37" customWidth="1"/>
    <col min="9" max="22" width="6.7109375" style="37" customWidth="1"/>
    <col min="23" max="23" width="8.140625" style="38" customWidth="1"/>
    <col min="24" max="24" width="8.140625" style="37" customWidth="1"/>
    <col min="25" max="27" width="6.7109375" style="37" customWidth="1"/>
    <col min="28" max="28" width="7.85546875" style="37" customWidth="1"/>
    <col min="29" max="29" width="6.7109375" style="37" customWidth="1"/>
    <col min="30" max="30" width="8.140625" style="37" customWidth="1"/>
    <col min="31" max="32" width="6.7109375" style="37" customWidth="1"/>
    <col min="33" max="33" width="6.7109375" style="41" customWidth="1"/>
    <col min="34" max="38" width="6.7109375" style="37" customWidth="1"/>
    <col min="39" max="39" width="6.7109375" style="42" customWidth="1"/>
    <col min="40" max="58" width="9.140625" style="194"/>
    <col min="59" max="16384" width="9.140625" style="31"/>
  </cols>
  <sheetData>
    <row r="1" spans="1:58" ht="15" customHeight="1" x14ac:dyDescent="0.25">
      <c r="A1" s="1034" t="s">
        <v>185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1034"/>
      <c r="AJ1" s="1034"/>
      <c r="AK1" s="1034"/>
      <c r="AL1" s="1034"/>
      <c r="AM1" s="1034"/>
      <c r="AZ1" s="31"/>
      <c r="BA1" s="31"/>
      <c r="BB1" s="31"/>
      <c r="BC1" s="31"/>
      <c r="BD1" s="31"/>
      <c r="BE1" s="31"/>
      <c r="BF1" s="31"/>
    </row>
    <row r="2" spans="1:58" ht="10.5" customHeight="1" x14ac:dyDescent="0.25">
      <c r="A2" s="1034"/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1034"/>
      <c r="X2" s="1034"/>
      <c r="Y2" s="1034"/>
      <c r="Z2" s="1034"/>
      <c r="AA2" s="1034"/>
      <c r="AB2" s="1034"/>
      <c r="AC2" s="1034"/>
      <c r="AD2" s="1034"/>
      <c r="AE2" s="1034"/>
      <c r="AF2" s="1034"/>
      <c r="AG2" s="1034"/>
      <c r="AH2" s="1034"/>
      <c r="AI2" s="1034"/>
      <c r="AJ2" s="1034"/>
      <c r="AK2" s="1034"/>
      <c r="AL2" s="1034"/>
      <c r="AM2" s="1034"/>
      <c r="AZ2" s="31"/>
      <c r="BA2" s="31"/>
      <c r="BB2" s="31"/>
      <c r="BC2" s="31"/>
      <c r="BD2" s="31"/>
      <c r="BE2" s="31"/>
      <c r="BF2" s="31"/>
    </row>
    <row r="3" spans="1:58" ht="15" customHeight="1" x14ac:dyDescent="0.25">
      <c r="A3" s="1035" t="s">
        <v>770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  <c r="X3" s="1035"/>
      <c r="Y3" s="1035"/>
      <c r="Z3" s="1035"/>
      <c r="AA3" s="1035"/>
      <c r="AB3" s="1035"/>
      <c r="AC3" s="1035"/>
      <c r="AD3" s="1035"/>
      <c r="AE3" s="1035"/>
      <c r="AF3" s="1035"/>
      <c r="AG3" s="1035"/>
      <c r="AH3" s="1035"/>
      <c r="AI3" s="1035"/>
      <c r="AJ3" s="1035"/>
      <c r="AK3" s="1035"/>
      <c r="AL3" s="1035"/>
      <c r="AM3" s="1035"/>
      <c r="AZ3" s="31"/>
      <c r="BA3" s="31"/>
      <c r="BB3" s="31"/>
      <c r="BC3" s="31"/>
      <c r="BD3" s="31"/>
      <c r="BE3" s="31"/>
      <c r="BF3" s="31"/>
    </row>
    <row r="4" spans="1:58" s="196" customFormat="1" ht="28.5" customHeight="1" x14ac:dyDescent="0.25">
      <c r="A4" s="1036" t="s">
        <v>47</v>
      </c>
      <c r="B4" s="1039" t="s">
        <v>423</v>
      </c>
      <c r="C4" s="1042" t="s">
        <v>0</v>
      </c>
      <c r="D4" s="1045" t="s">
        <v>162</v>
      </c>
      <c r="E4" s="1048" t="s">
        <v>772</v>
      </c>
      <c r="F4" s="1049"/>
      <c r="G4" s="1050"/>
      <c r="H4" s="1057" t="s">
        <v>163</v>
      </c>
      <c r="I4" s="1058"/>
      <c r="J4" s="1058"/>
      <c r="K4" s="1054" t="s">
        <v>164</v>
      </c>
      <c r="L4" s="1055"/>
      <c r="M4" s="1055"/>
      <c r="N4" s="1056"/>
      <c r="O4" s="1057" t="s">
        <v>165</v>
      </c>
      <c r="P4" s="1058"/>
      <c r="Q4" s="1058"/>
      <c r="R4" s="1058"/>
      <c r="S4" s="1058"/>
      <c r="T4" s="1058"/>
      <c r="U4" s="1058"/>
      <c r="V4" s="1059"/>
      <c r="W4" s="1060" t="s">
        <v>771</v>
      </c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2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</row>
    <row r="5" spans="1:58" s="196" customFormat="1" ht="18.75" customHeight="1" x14ac:dyDescent="0.25">
      <c r="A5" s="1037"/>
      <c r="B5" s="1040"/>
      <c r="C5" s="1043"/>
      <c r="D5" s="1046"/>
      <c r="E5" s="1051"/>
      <c r="F5" s="1052"/>
      <c r="G5" s="1053"/>
      <c r="H5" s="1018" t="s">
        <v>8</v>
      </c>
      <c r="I5" s="1063" t="s">
        <v>186</v>
      </c>
      <c r="J5" s="1064"/>
      <c r="K5" s="1018" t="s">
        <v>8</v>
      </c>
      <c r="L5" s="1015" t="s">
        <v>101</v>
      </c>
      <c r="M5" s="1016"/>
      <c r="N5" s="1017"/>
      <c r="O5" s="1018" t="s">
        <v>8</v>
      </c>
      <c r="P5" s="1015" t="s">
        <v>115</v>
      </c>
      <c r="Q5" s="1016"/>
      <c r="R5" s="1016"/>
      <c r="S5" s="1016"/>
      <c r="T5" s="1016"/>
      <c r="U5" s="1016"/>
      <c r="V5" s="1017"/>
      <c r="W5" s="1019" t="s">
        <v>8</v>
      </c>
      <c r="X5" s="1023" t="s">
        <v>405</v>
      </c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</row>
    <row r="6" spans="1:58" s="196" customFormat="1" ht="53.25" customHeight="1" x14ac:dyDescent="0.25">
      <c r="A6" s="1037"/>
      <c r="B6" s="1040"/>
      <c r="C6" s="1043"/>
      <c r="D6" s="1046"/>
      <c r="E6" s="1083" t="s">
        <v>8</v>
      </c>
      <c r="F6" s="1015" t="s">
        <v>101</v>
      </c>
      <c r="G6" s="1017"/>
      <c r="H6" s="1019"/>
      <c r="I6" s="1051"/>
      <c r="J6" s="1053"/>
      <c r="K6" s="1019"/>
      <c r="L6" s="1015" t="s">
        <v>115</v>
      </c>
      <c r="M6" s="1017"/>
      <c r="N6" s="1018" t="s">
        <v>626</v>
      </c>
      <c r="O6" s="1019"/>
      <c r="P6" s="1018" t="s">
        <v>166</v>
      </c>
      <c r="Q6" s="1018" t="s">
        <v>187</v>
      </c>
      <c r="R6" s="1018" t="s">
        <v>167</v>
      </c>
      <c r="S6" s="1018" t="s">
        <v>168</v>
      </c>
      <c r="T6" s="1018" t="s">
        <v>169</v>
      </c>
      <c r="U6" s="1018" t="s">
        <v>170</v>
      </c>
      <c r="V6" s="1018" t="s">
        <v>171</v>
      </c>
      <c r="W6" s="1019"/>
      <c r="X6" s="1015" t="s">
        <v>101</v>
      </c>
      <c r="Y6" s="1017"/>
      <c r="Z6" s="1021" t="s">
        <v>400</v>
      </c>
      <c r="AA6" s="1021" t="s">
        <v>401</v>
      </c>
      <c r="AB6" s="1021" t="s">
        <v>402</v>
      </c>
      <c r="AC6" s="1026" t="s">
        <v>722</v>
      </c>
      <c r="AD6" s="1028" t="s">
        <v>54</v>
      </c>
      <c r="AE6" s="1028" t="s">
        <v>172</v>
      </c>
      <c r="AF6" s="1068" t="s">
        <v>583</v>
      </c>
      <c r="AG6" s="1032" t="s">
        <v>424</v>
      </c>
      <c r="AH6" s="1065" t="s">
        <v>173</v>
      </c>
      <c r="AI6" s="1030" t="s">
        <v>174</v>
      </c>
      <c r="AJ6" s="1070" t="s">
        <v>582</v>
      </c>
      <c r="AK6" s="1079" t="s">
        <v>188</v>
      </c>
      <c r="AL6" s="1080"/>
      <c r="AM6" s="1081" t="s">
        <v>406</v>
      </c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</row>
    <row r="7" spans="1:58" s="196" customFormat="1" ht="102.75" customHeight="1" x14ac:dyDescent="0.25">
      <c r="A7" s="1038"/>
      <c r="B7" s="1041"/>
      <c r="C7" s="1044"/>
      <c r="D7" s="1047"/>
      <c r="E7" s="1084"/>
      <c r="F7" s="223" t="s">
        <v>116</v>
      </c>
      <c r="G7" s="223" t="s">
        <v>175</v>
      </c>
      <c r="H7" s="1020"/>
      <c r="I7" s="223" t="s">
        <v>116</v>
      </c>
      <c r="J7" s="223" t="s">
        <v>175</v>
      </c>
      <c r="K7" s="1020"/>
      <c r="L7" s="223" t="s">
        <v>116</v>
      </c>
      <c r="M7" s="223" t="s">
        <v>175</v>
      </c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223" t="s">
        <v>116</v>
      </c>
      <c r="Y7" s="223" t="s">
        <v>175</v>
      </c>
      <c r="Z7" s="1022"/>
      <c r="AA7" s="1022"/>
      <c r="AB7" s="1022"/>
      <c r="AC7" s="1027"/>
      <c r="AD7" s="1029"/>
      <c r="AE7" s="1029"/>
      <c r="AF7" s="1069"/>
      <c r="AG7" s="1033"/>
      <c r="AH7" s="1066"/>
      <c r="AI7" s="1031"/>
      <c r="AJ7" s="1071"/>
      <c r="AK7" s="224" t="s">
        <v>189</v>
      </c>
      <c r="AL7" s="225" t="s">
        <v>190</v>
      </c>
      <c r="AM7" s="1082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</row>
    <row r="8" spans="1:58" s="198" customFormat="1" ht="15" customHeight="1" x14ac:dyDescent="0.25">
      <c r="A8" s="226">
        <v>1</v>
      </c>
      <c r="B8" s="23">
        <v>2</v>
      </c>
      <c r="C8" s="226">
        <v>3</v>
      </c>
      <c r="D8" s="23">
        <v>4</v>
      </c>
      <c r="E8" s="226">
        <v>5</v>
      </c>
      <c r="F8" s="23">
        <v>6</v>
      </c>
      <c r="G8" s="226">
        <v>7</v>
      </c>
      <c r="H8" s="23">
        <v>8</v>
      </c>
      <c r="I8" s="226">
        <v>9</v>
      </c>
      <c r="J8" s="23">
        <v>10</v>
      </c>
      <c r="K8" s="23">
        <v>14</v>
      </c>
      <c r="L8" s="226">
        <v>15</v>
      </c>
      <c r="M8" s="23">
        <v>16</v>
      </c>
      <c r="N8" s="226">
        <v>17</v>
      </c>
      <c r="O8" s="23">
        <v>18</v>
      </c>
      <c r="P8" s="226">
        <v>19</v>
      </c>
      <c r="Q8" s="23">
        <v>20</v>
      </c>
      <c r="R8" s="226">
        <v>21</v>
      </c>
      <c r="S8" s="23">
        <v>22</v>
      </c>
      <c r="T8" s="226">
        <v>23</v>
      </c>
      <c r="U8" s="23">
        <v>24</v>
      </c>
      <c r="V8" s="226">
        <v>25</v>
      </c>
      <c r="W8" s="23">
        <v>26</v>
      </c>
      <c r="X8" s="226">
        <v>27</v>
      </c>
      <c r="Y8" s="23">
        <v>28</v>
      </c>
      <c r="Z8" s="226">
        <v>29</v>
      </c>
      <c r="AA8" s="23">
        <v>30</v>
      </c>
      <c r="AB8" s="226">
        <v>31</v>
      </c>
      <c r="AC8" s="23">
        <v>32</v>
      </c>
      <c r="AD8" s="226">
        <v>33</v>
      </c>
      <c r="AE8" s="23">
        <v>34</v>
      </c>
      <c r="AF8" s="226">
        <v>35</v>
      </c>
      <c r="AG8" s="23">
        <v>36</v>
      </c>
      <c r="AH8" s="226">
        <v>37</v>
      </c>
      <c r="AI8" s="23">
        <v>38</v>
      </c>
      <c r="AJ8" s="226">
        <v>39</v>
      </c>
      <c r="AK8" s="23">
        <v>40</v>
      </c>
      <c r="AL8" s="226">
        <v>41</v>
      </c>
      <c r="AM8" s="23">
        <v>42</v>
      </c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</row>
    <row r="9" spans="1:58" s="234" customFormat="1" ht="18.75" customHeight="1" x14ac:dyDescent="0.25">
      <c r="A9" s="227">
        <v>1</v>
      </c>
      <c r="B9" s="228" t="s">
        <v>437</v>
      </c>
      <c r="C9" s="229" t="s">
        <v>46</v>
      </c>
      <c r="D9" s="230" t="s">
        <v>425</v>
      </c>
      <c r="E9" s="231">
        <v>264</v>
      </c>
      <c r="F9" s="231">
        <v>264</v>
      </c>
      <c r="G9" s="231">
        <v>0</v>
      </c>
      <c r="H9" s="231">
        <f t="shared" ref="H9:H66" si="0">SUM(I9:J9)</f>
        <v>0</v>
      </c>
      <c r="I9" s="231">
        <f>SUM(I10+I13)</f>
        <v>0</v>
      </c>
      <c r="J9" s="231">
        <f>SUM(J10+J13)</f>
        <v>0</v>
      </c>
      <c r="K9" s="231">
        <f t="shared" ref="K9:K30" si="1">SUM(L9:M9)</f>
        <v>0</v>
      </c>
      <c r="L9" s="231">
        <f>SUM(L10+L13)</f>
        <v>0</v>
      </c>
      <c r="M9" s="231">
        <f>SUM(M10+M13)</f>
        <v>0</v>
      </c>
      <c r="N9" s="231">
        <f>SUM(N10+N13)</f>
        <v>0</v>
      </c>
      <c r="O9" s="231">
        <f t="shared" ref="O9:O32" si="2">SUM(P9:V9)</f>
        <v>0</v>
      </c>
      <c r="P9" s="231">
        <f t="shared" ref="P9:V9" si="3">SUM(P10+P13)</f>
        <v>0</v>
      </c>
      <c r="Q9" s="231">
        <f t="shared" si="3"/>
        <v>0</v>
      </c>
      <c r="R9" s="231">
        <f t="shared" si="3"/>
        <v>0</v>
      </c>
      <c r="S9" s="231">
        <f t="shared" si="3"/>
        <v>0</v>
      </c>
      <c r="T9" s="231">
        <f t="shared" si="3"/>
        <v>0</v>
      </c>
      <c r="U9" s="231">
        <f t="shared" si="3"/>
        <v>0</v>
      </c>
      <c r="V9" s="231">
        <f t="shared" si="3"/>
        <v>0</v>
      </c>
      <c r="W9" s="231">
        <f t="shared" ref="W9:W40" si="4">SUM(E9+H9-K9-O9)</f>
        <v>264</v>
      </c>
      <c r="X9" s="231">
        <f t="shared" ref="X9:AM9" si="5">SUM(X10+X13)</f>
        <v>0</v>
      </c>
      <c r="Y9" s="231">
        <f t="shared" si="5"/>
        <v>0</v>
      </c>
      <c r="Z9" s="231">
        <f t="shared" si="5"/>
        <v>0</v>
      </c>
      <c r="AA9" s="231">
        <f t="shared" si="5"/>
        <v>0</v>
      </c>
      <c r="AB9" s="231">
        <f t="shared" si="5"/>
        <v>0</v>
      </c>
      <c r="AC9" s="231">
        <f t="shared" si="5"/>
        <v>0</v>
      </c>
      <c r="AD9" s="231">
        <f t="shared" si="5"/>
        <v>0</v>
      </c>
      <c r="AE9" s="231">
        <f t="shared" si="5"/>
        <v>0</v>
      </c>
      <c r="AF9" s="231">
        <f t="shared" si="5"/>
        <v>0</v>
      </c>
      <c r="AG9" s="231">
        <f t="shared" si="5"/>
        <v>0</v>
      </c>
      <c r="AH9" s="231">
        <f t="shared" si="5"/>
        <v>0</v>
      </c>
      <c r="AI9" s="231">
        <f t="shared" si="5"/>
        <v>0</v>
      </c>
      <c r="AJ9" s="231">
        <f t="shared" si="5"/>
        <v>0</v>
      </c>
      <c r="AK9" s="231">
        <f t="shared" si="5"/>
        <v>0</v>
      </c>
      <c r="AL9" s="231">
        <f t="shared" si="5"/>
        <v>0</v>
      </c>
      <c r="AM9" s="232">
        <f t="shared" si="5"/>
        <v>0</v>
      </c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</row>
    <row r="10" spans="1:58" s="234" customFormat="1" ht="18.75" customHeight="1" x14ac:dyDescent="0.25">
      <c r="A10" s="235"/>
      <c r="B10" s="236" t="s">
        <v>437</v>
      </c>
      <c r="C10" s="237" t="s">
        <v>46</v>
      </c>
      <c r="D10" s="238" t="s">
        <v>426</v>
      </c>
      <c r="E10" s="239">
        <v>264</v>
      </c>
      <c r="F10" s="239">
        <v>264</v>
      </c>
      <c r="G10" s="239">
        <v>0</v>
      </c>
      <c r="H10" s="239">
        <f t="shared" si="0"/>
        <v>0</v>
      </c>
      <c r="I10" s="239">
        <f>I11+I12</f>
        <v>0</v>
      </c>
      <c r="J10" s="239">
        <f>J11+J12</f>
        <v>0</v>
      </c>
      <c r="K10" s="239">
        <f t="shared" si="1"/>
        <v>0</v>
      </c>
      <c r="L10" s="239">
        <f>L11+L12</f>
        <v>0</v>
      </c>
      <c r="M10" s="239">
        <f>M11+M12</f>
        <v>0</v>
      </c>
      <c r="N10" s="239">
        <f>N11+N12</f>
        <v>0</v>
      </c>
      <c r="O10" s="239">
        <f t="shared" si="2"/>
        <v>0</v>
      </c>
      <c r="P10" s="239">
        <f t="shared" ref="P10:V10" si="6">P11+P12</f>
        <v>0</v>
      </c>
      <c r="Q10" s="239">
        <f t="shared" si="6"/>
        <v>0</v>
      </c>
      <c r="R10" s="239">
        <f t="shared" si="6"/>
        <v>0</v>
      </c>
      <c r="S10" s="239">
        <f t="shared" si="6"/>
        <v>0</v>
      </c>
      <c r="T10" s="239">
        <f t="shared" si="6"/>
        <v>0</v>
      </c>
      <c r="U10" s="239">
        <f t="shared" si="6"/>
        <v>0</v>
      </c>
      <c r="V10" s="239">
        <f t="shared" si="6"/>
        <v>0</v>
      </c>
      <c r="W10" s="239">
        <f t="shared" si="4"/>
        <v>264</v>
      </c>
      <c r="X10" s="239">
        <f t="shared" ref="X10:AM10" si="7">X11+X12</f>
        <v>0</v>
      </c>
      <c r="Y10" s="239">
        <f t="shared" si="7"/>
        <v>0</v>
      </c>
      <c r="Z10" s="239">
        <f t="shared" si="7"/>
        <v>0</v>
      </c>
      <c r="AA10" s="239">
        <f t="shared" si="7"/>
        <v>0</v>
      </c>
      <c r="AB10" s="239">
        <f t="shared" si="7"/>
        <v>0</v>
      </c>
      <c r="AC10" s="239">
        <f t="shared" si="7"/>
        <v>0</v>
      </c>
      <c r="AD10" s="239">
        <f t="shared" si="7"/>
        <v>0</v>
      </c>
      <c r="AE10" s="239">
        <f t="shared" si="7"/>
        <v>0</v>
      </c>
      <c r="AF10" s="239">
        <f t="shared" si="7"/>
        <v>0</v>
      </c>
      <c r="AG10" s="239">
        <f t="shared" si="7"/>
        <v>0</v>
      </c>
      <c r="AH10" s="239">
        <f t="shared" si="7"/>
        <v>0</v>
      </c>
      <c r="AI10" s="239">
        <f t="shared" si="7"/>
        <v>0</v>
      </c>
      <c r="AJ10" s="239">
        <f t="shared" si="7"/>
        <v>0</v>
      </c>
      <c r="AK10" s="239">
        <f t="shared" si="7"/>
        <v>0</v>
      </c>
      <c r="AL10" s="239">
        <f t="shared" si="7"/>
        <v>0</v>
      </c>
      <c r="AM10" s="240">
        <f t="shared" si="7"/>
        <v>0</v>
      </c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</row>
    <row r="11" spans="1:58" s="234" customFormat="1" ht="18.75" customHeight="1" x14ac:dyDescent="0.25">
      <c r="A11" s="235"/>
      <c r="B11" s="236" t="s">
        <v>437</v>
      </c>
      <c r="C11" s="237" t="s">
        <v>46</v>
      </c>
      <c r="D11" s="238" t="s">
        <v>427</v>
      </c>
      <c r="E11" s="239">
        <v>264</v>
      </c>
      <c r="F11" s="241">
        <v>264</v>
      </c>
      <c r="G11" s="241"/>
      <c r="H11" s="239">
        <f t="shared" si="0"/>
        <v>0</v>
      </c>
      <c r="I11" s="242"/>
      <c r="J11" s="242"/>
      <c r="K11" s="239">
        <f t="shared" si="1"/>
        <v>0</v>
      </c>
      <c r="L11" s="242"/>
      <c r="M11" s="242"/>
      <c r="N11" s="242"/>
      <c r="O11" s="239">
        <f t="shared" si="2"/>
        <v>0</v>
      </c>
      <c r="P11" s="242"/>
      <c r="Q11" s="242"/>
      <c r="R11" s="242"/>
      <c r="S11" s="242"/>
      <c r="T11" s="242"/>
      <c r="U11" s="242"/>
      <c r="V11" s="242"/>
      <c r="W11" s="239">
        <f t="shared" si="4"/>
        <v>264</v>
      </c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</row>
    <row r="12" spans="1:58" s="234" customFormat="1" ht="18.75" customHeight="1" x14ac:dyDescent="0.25">
      <c r="A12" s="235"/>
      <c r="B12" s="236" t="s">
        <v>437</v>
      </c>
      <c r="C12" s="237" t="s">
        <v>46</v>
      </c>
      <c r="D12" s="238" t="s">
        <v>428</v>
      </c>
      <c r="E12" s="239">
        <v>0</v>
      </c>
      <c r="F12" s="241"/>
      <c r="G12" s="241"/>
      <c r="H12" s="239">
        <f t="shared" si="0"/>
        <v>0</v>
      </c>
      <c r="I12" s="242"/>
      <c r="J12" s="242"/>
      <c r="K12" s="239">
        <f t="shared" si="1"/>
        <v>0</v>
      </c>
      <c r="L12" s="242"/>
      <c r="M12" s="242"/>
      <c r="N12" s="242"/>
      <c r="O12" s="239">
        <f t="shared" si="2"/>
        <v>0</v>
      </c>
      <c r="P12" s="242"/>
      <c r="Q12" s="242"/>
      <c r="R12" s="242"/>
      <c r="S12" s="242"/>
      <c r="T12" s="242"/>
      <c r="U12" s="242"/>
      <c r="V12" s="242"/>
      <c r="W12" s="239">
        <f>SUM(E12+H12-K12-O12)</f>
        <v>0</v>
      </c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</row>
    <row r="13" spans="1:58" s="234" customFormat="1" ht="14.25" customHeight="1" x14ac:dyDescent="0.25">
      <c r="A13" s="235"/>
      <c r="B13" s="236" t="s">
        <v>437</v>
      </c>
      <c r="C13" s="244" t="s">
        <v>46</v>
      </c>
      <c r="D13" s="238" t="s">
        <v>429</v>
      </c>
      <c r="E13" s="239">
        <v>0</v>
      </c>
      <c r="F13" s="241"/>
      <c r="G13" s="241"/>
      <c r="H13" s="239">
        <f t="shared" si="0"/>
        <v>0</v>
      </c>
      <c r="I13" s="242"/>
      <c r="J13" s="242"/>
      <c r="K13" s="239">
        <f t="shared" si="1"/>
        <v>0</v>
      </c>
      <c r="L13" s="242"/>
      <c r="M13" s="242"/>
      <c r="N13" s="242"/>
      <c r="O13" s="239">
        <f t="shared" si="2"/>
        <v>0</v>
      </c>
      <c r="P13" s="242"/>
      <c r="Q13" s="242"/>
      <c r="R13" s="242"/>
      <c r="S13" s="242"/>
      <c r="T13" s="242"/>
      <c r="U13" s="242"/>
      <c r="V13" s="242"/>
      <c r="W13" s="239">
        <f t="shared" si="4"/>
        <v>0</v>
      </c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</row>
    <row r="14" spans="1:58" s="234" customFormat="1" ht="18.75" customHeight="1" x14ac:dyDescent="0.25">
      <c r="A14" s="235"/>
      <c r="B14" s="236" t="s">
        <v>437</v>
      </c>
      <c r="C14" s="244" t="s">
        <v>46</v>
      </c>
      <c r="D14" s="238" t="s">
        <v>430</v>
      </c>
      <c r="E14" s="239">
        <v>0</v>
      </c>
      <c r="F14" s="239">
        <v>0</v>
      </c>
      <c r="G14" s="239">
        <v>0</v>
      </c>
      <c r="H14" s="239">
        <f t="shared" si="0"/>
        <v>0</v>
      </c>
      <c r="I14" s="239">
        <f>I12+I13</f>
        <v>0</v>
      </c>
      <c r="J14" s="239">
        <f>J12+J13</f>
        <v>0</v>
      </c>
      <c r="K14" s="239">
        <f t="shared" si="1"/>
        <v>0</v>
      </c>
      <c r="L14" s="239">
        <f>L12+L13</f>
        <v>0</v>
      </c>
      <c r="M14" s="239">
        <f>M12+M13</f>
        <v>0</v>
      </c>
      <c r="N14" s="239">
        <f>N12+N13</f>
        <v>0</v>
      </c>
      <c r="O14" s="239">
        <f t="shared" si="2"/>
        <v>0</v>
      </c>
      <c r="P14" s="239">
        <f t="shared" ref="P14:V14" si="8">P12+P13</f>
        <v>0</v>
      </c>
      <c r="Q14" s="239">
        <f t="shared" si="8"/>
        <v>0</v>
      </c>
      <c r="R14" s="239">
        <f t="shared" si="8"/>
        <v>0</v>
      </c>
      <c r="S14" s="239">
        <f t="shared" si="8"/>
        <v>0</v>
      </c>
      <c r="T14" s="239">
        <f t="shared" si="8"/>
        <v>0</v>
      </c>
      <c r="U14" s="239">
        <f t="shared" si="8"/>
        <v>0</v>
      </c>
      <c r="V14" s="239">
        <f t="shared" si="8"/>
        <v>0</v>
      </c>
      <c r="W14" s="239">
        <f t="shared" si="4"/>
        <v>0</v>
      </c>
      <c r="X14" s="239">
        <f t="shared" ref="X14:AM14" si="9">X12+X13</f>
        <v>0</v>
      </c>
      <c r="Y14" s="239">
        <f t="shared" si="9"/>
        <v>0</v>
      </c>
      <c r="Z14" s="239">
        <f t="shared" si="9"/>
        <v>0</v>
      </c>
      <c r="AA14" s="239">
        <f t="shared" si="9"/>
        <v>0</v>
      </c>
      <c r="AB14" s="239">
        <f t="shared" si="9"/>
        <v>0</v>
      </c>
      <c r="AC14" s="239">
        <f t="shared" si="9"/>
        <v>0</v>
      </c>
      <c r="AD14" s="239">
        <f t="shared" si="9"/>
        <v>0</v>
      </c>
      <c r="AE14" s="239">
        <f t="shared" si="9"/>
        <v>0</v>
      </c>
      <c r="AF14" s="239">
        <f t="shared" si="9"/>
        <v>0</v>
      </c>
      <c r="AG14" s="239">
        <f t="shared" si="9"/>
        <v>0</v>
      </c>
      <c r="AH14" s="239">
        <f t="shared" si="9"/>
        <v>0</v>
      </c>
      <c r="AI14" s="239">
        <f t="shared" si="9"/>
        <v>0</v>
      </c>
      <c r="AJ14" s="239">
        <f t="shared" si="9"/>
        <v>0</v>
      </c>
      <c r="AK14" s="239">
        <f t="shared" si="9"/>
        <v>0</v>
      </c>
      <c r="AL14" s="239">
        <f t="shared" si="9"/>
        <v>0</v>
      </c>
      <c r="AM14" s="240">
        <f t="shared" si="9"/>
        <v>0</v>
      </c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</row>
    <row r="15" spans="1:58" s="234" customFormat="1" ht="18.75" customHeight="1" x14ac:dyDescent="0.25">
      <c r="A15" s="235"/>
      <c r="B15" s="236" t="s">
        <v>437</v>
      </c>
      <c r="C15" s="237" t="s">
        <v>46</v>
      </c>
      <c r="D15" s="238" t="s">
        <v>431</v>
      </c>
      <c r="E15" s="239">
        <v>14</v>
      </c>
      <c r="F15" s="239">
        <v>0</v>
      </c>
      <c r="G15" s="239">
        <v>14</v>
      </c>
      <c r="H15" s="239">
        <f t="shared" si="0"/>
        <v>0</v>
      </c>
      <c r="I15" s="239">
        <f>I16+I17</f>
        <v>0</v>
      </c>
      <c r="J15" s="239">
        <f>J16+J17</f>
        <v>0</v>
      </c>
      <c r="K15" s="239">
        <f t="shared" si="1"/>
        <v>0</v>
      </c>
      <c r="L15" s="239">
        <f>L16+L17</f>
        <v>0</v>
      </c>
      <c r="M15" s="239">
        <f>M16+M17</f>
        <v>0</v>
      </c>
      <c r="N15" s="239">
        <f>N16+N17</f>
        <v>0</v>
      </c>
      <c r="O15" s="239">
        <f t="shared" si="2"/>
        <v>0</v>
      </c>
      <c r="P15" s="239">
        <f t="shared" ref="P15:V15" si="10">P16+P17</f>
        <v>0</v>
      </c>
      <c r="Q15" s="239">
        <f t="shared" si="10"/>
        <v>0</v>
      </c>
      <c r="R15" s="239">
        <f t="shared" si="10"/>
        <v>0</v>
      </c>
      <c r="S15" s="239">
        <f t="shared" si="10"/>
        <v>0</v>
      </c>
      <c r="T15" s="239">
        <f t="shared" si="10"/>
        <v>0</v>
      </c>
      <c r="U15" s="239">
        <f t="shared" si="10"/>
        <v>0</v>
      </c>
      <c r="V15" s="239">
        <f t="shared" si="10"/>
        <v>0</v>
      </c>
      <c r="W15" s="239">
        <f t="shared" si="4"/>
        <v>14</v>
      </c>
      <c r="X15" s="239">
        <f t="shared" ref="X15:AM15" si="11">X16+X17</f>
        <v>0</v>
      </c>
      <c r="Y15" s="239">
        <f t="shared" si="11"/>
        <v>0</v>
      </c>
      <c r="Z15" s="239">
        <f t="shared" si="11"/>
        <v>0</v>
      </c>
      <c r="AA15" s="239">
        <f t="shared" si="11"/>
        <v>0</v>
      </c>
      <c r="AB15" s="239">
        <f t="shared" si="11"/>
        <v>0</v>
      </c>
      <c r="AC15" s="239">
        <f t="shared" si="11"/>
        <v>0</v>
      </c>
      <c r="AD15" s="239">
        <f t="shared" si="11"/>
        <v>0</v>
      </c>
      <c r="AE15" s="239">
        <f t="shared" si="11"/>
        <v>0</v>
      </c>
      <c r="AF15" s="239">
        <f t="shared" si="11"/>
        <v>0</v>
      </c>
      <c r="AG15" s="239">
        <f t="shared" si="11"/>
        <v>0</v>
      </c>
      <c r="AH15" s="239">
        <f t="shared" si="11"/>
        <v>0</v>
      </c>
      <c r="AI15" s="239">
        <f t="shared" si="11"/>
        <v>0</v>
      </c>
      <c r="AJ15" s="239">
        <f t="shared" si="11"/>
        <v>0</v>
      </c>
      <c r="AK15" s="239">
        <f t="shared" si="11"/>
        <v>0</v>
      </c>
      <c r="AL15" s="239">
        <f t="shared" si="11"/>
        <v>0</v>
      </c>
      <c r="AM15" s="240">
        <f t="shared" si="11"/>
        <v>0</v>
      </c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</row>
    <row r="16" spans="1:58" s="234" customFormat="1" ht="18.75" customHeight="1" x14ac:dyDescent="0.25">
      <c r="A16" s="235"/>
      <c r="B16" s="236" t="s">
        <v>437</v>
      </c>
      <c r="C16" s="237" t="s">
        <v>46</v>
      </c>
      <c r="D16" s="238" t="s">
        <v>432</v>
      </c>
      <c r="E16" s="245">
        <v>0</v>
      </c>
      <c r="F16" s="241"/>
      <c r="G16" s="241"/>
      <c r="H16" s="239">
        <f t="shared" si="0"/>
        <v>0</v>
      </c>
      <c r="I16" s="242"/>
      <c r="J16" s="242"/>
      <c r="K16" s="239">
        <f t="shared" si="1"/>
        <v>0</v>
      </c>
      <c r="L16" s="242"/>
      <c r="M16" s="242"/>
      <c r="N16" s="242"/>
      <c r="O16" s="239">
        <f t="shared" si="2"/>
        <v>0</v>
      </c>
      <c r="P16" s="242"/>
      <c r="Q16" s="242"/>
      <c r="R16" s="242"/>
      <c r="S16" s="242"/>
      <c r="T16" s="242"/>
      <c r="U16" s="242"/>
      <c r="V16" s="242"/>
      <c r="W16" s="239">
        <f t="shared" si="4"/>
        <v>0</v>
      </c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</row>
    <row r="17" spans="1:51" s="234" customFormat="1" ht="18.75" customHeight="1" x14ac:dyDescent="0.25">
      <c r="A17" s="235"/>
      <c r="B17" s="236" t="s">
        <v>437</v>
      </c>
      <c r="C17" s="244" t="s">
        <v>46</v>
      </c>
      <c r="D17" s="246" t="s">
        <v>433</v>
      </c>
      <c r="E17" s="245">
        <v>14</v>
      </c>
      <c r="F17" s="241"/>
      <c r="G17" s="241">
        <v>14</v>
      </c>
      <c r="H17" s="245">
        <f t="shared" si="0"/>
        <v>0</v>
      </c>
      <c r="I17" s="242"/>
      <c r="J17" s="242"/>
      <c r="K17" s="245">
        <f>SUM(L17:M17)</f>
        <v>0</v>
      </c>
      <c r="L17" s="242"/>
      <c r="M17" s="242"/>
      <c r="N17" s="242"/>
      <c r="O17" s="239">
        <f t="shared" si="2"/>
        <v>0</v>
      </c>
      <c r="P17" s="242"/>
      <c r="Q17" s="242"/>
      <c r="R17" s="242"/>
      <c r="S17" s="242"/>
      <c r="T17" s="242"/>
      <c r="U17" s="242"/>
      <c r="V17" s="242"/>
      <c r="W17" s="245">
        <f t="shared" si="4"/>
        <v>14</v>
      </c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</row>
    <row r="18" spans="1:51" s="234" customFormat="1" ht="14.25" customHeight="1" x14ac:dyDescent="0.25">
      <c r="A18" s="235"/>
      <c r="B18" s="236" t="s">
        <v>437</v>
      </c>
      <c r="C18" s="244" t="s">
        <v>46</v>
      </c>
      <c r="D18" s="246" t="s">
        <v>434</v>
      </c>
      <c r="E18" s="245">
        <v>0</v>
      </c>
      <c r="F18" s="241"/>
      <c r="G18" s="241"/>
      <c r="H18" s="245">
        <f t="shared" si="0"/>
        <v>0</v>
      </c>
      <c r="I18" s="242"/>
      <c r="J18" s="242"/>
      <c r="K18" s="245">
        <f>SUM(L18:M18)</f>
        <v>0</v>
      </c>
      <c r="L18" s="242"/>
      <c r="M18" s="242"/>
      <c r="N18" s="242"/>
      <c r="O18" s="239">
        <f t="shared" si="2"/>
        <v>0</v>
      </c>
      <c r="P18" s="242"/>
      <c r="Q18" s="242"/>
      <c r="R18" s="242"/>
      <c r="S18" s="242"/>
      <c r="T18" s="242"/>
      <c r="U18" s="242"/>
      <c r="V18" s="242"/>
      <c r="W18" s="245">
        <f t="shared" si="4"/>
        <v>0</v>
      </c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</row>
    <row r="19" spans="1:51" s="234" customFormat="1" ht="18.75" customHeight="1" x14ac:dyDescent="0.25">
      <c r="A19" s="235"/>
      <c r="B19" s="236" t="s">
        <v>437</v>
      </c>
      <c r="C19" s="244" t="s">
        <v>46</v>
      </c>
      <c r="D19" s="247" t="s">
        <v>435</v>
      </c>
      <c r="E19" s="245">
        <v>264</v>
      </c>
      <c r="F19" s="239">
        <v>264</v>
      </c>
      <c r="G19" s="239">
        <v>0</v>
      </c>
      <c r="H19" s="239">
        <f t="shared" si="0"/>
        <v>0</v>
      </c>
      <c r="I19" s="239">
        <f>I10+I13+I16</f>
        <v>0</v>
      </c>
      <c r="J19" s="239">
        <f>J10+J13+J16</f>
        <v>0</v>
      </c>
      <c r="K19" s="239">
        <f t="shared" si="1"/>
        <v>0</v>
      </c>
      <c r="L19" s="239">
        <f>L10+L13+L16</f>
        <v>0</v>
      </c>
      <c r="M19" s="239">
        <f>M10+M13+M16</f>
        <v>0</v>
      </c>
      <c r="N19" s="239">
        <f>N10+N13+N16</f>
        <v>0</v>
      </c>
      <c r="O19" s="239">
        <f t="shared" si="2"/>
        <v>0</v>
      </c>
      <c r="P19" s="239">
        <f t="shared" ref="P19:V19" si="12">P10+P13+P16</f>
        <v>0</v>
      </c>
      <c r="Q19" s="239">
        <f t="shared" si="12"/>
        <v>0</v>
      </c>
      <c r="R19" s="239">
        <f t="shared" si="12"/>
        <v>0</v>
      </c>
      <c r="S19" s="239">
        <f t="shared" si="12"/>
        <v>0</v>
      </c>
      <c r="T19" s="239">
        <f t="shared" si="12"/>
        <v>0</v>
      </c>
      <c r="U19" s="239">
        <f t="shared" si="12"/>
        <v>0</v>
      </c>
      <c r="V19" s="239">
        <f t="shared" si="12"/>
        <v>0</v>
      </c>
      <c r="W19" s="239">
        <f t="shared" si="4"/>
        <v>264</v>
      </c>
      <c r="X19" s="239">
        <f t="shared" ref="X19:AM19" si="13">X10+X13+X16</f>
        <v>0</v>
      </c>
      <c r="Y19" s="239">
        <f t="shared" si="13"/>
        <v>0</v>
      </c>
      <c r="Z19" s="239">
        <f t="shared" si="13"/>
        <v>0</v>
      </c>
      <c r="AA19" s="239">
        <f t="shared" si="13"/>
        <v>0</v>
      </c>
      <c r="AB19" s="239">
        <f t="shared" si="13"/>
        <v>0</v>
      </c>
      <c r="AC19" s="239">
        <f t="shared" si="13"/>
        <v>0</v>
      </c>
      <c r="AD19" s="239">
        <f t="shared" si="13"/>
        <v>0</v>
      </c>
      <c r="AE19" s="239">
        <f t="shared" si="13"/>
        <v>0</v>
      </c>
      <c r="AF19" s="239">
        <f t="shared" si="13"/>
        <v>0</v>
      </c>
      <c r="AG19" s="239">
        <f t="shared" si="13"/>
        <v>0</v>
      </c>
      <c r="AH19" s="239">
        <f t="shared" si="13"/>
        <v>0</v>
      </c>
      <c r="AI19" s="239">
        <f t="shared" si="13"/>
        <v>0</v>
      </c>
      <c r="AJ19" s="239">
        <f t="shared" si="13"/>
        <v>0</v>
      </c>
      <c r="AK19" s="239">
        <f t="shared" si="13"/>
        <v>0</v>
      </c>
      <c r="AL19" s="239">
        <f t="shared" si="13"/>
        <v>0</v>
      </c>
      <c r="AM19" s="240">
        <f t="shared" si="13"/>
        <v>0</v>
      </c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</row>
    <row r="20" spans="1:51" s="234" customFormat="1" ht="19.5" customHeight="1" x14ac:dyDescent="0.25">
      <c r="A20" s="248"/>
      <c r="B20" s="249" t="s">
        <v>437</v>
      </c>
      <c r="C20" s="250" t="s">
        <v>46</v>
      </c>
      <c r="D20" s="251" t="s">
        <v>436</v>
      </c>
      <c r="E20" s="252">
        <v>14</v>
      </c>
      <c r="F20" s="252">
        <v>0</v>
      </c>
      <c r="G20" s="252">
        <v>14</v>
      </c>
      <c r="H20" s="252">
        <f t="shared" si="0"/>
        <v>0</v>
      </c>
      <c r="I20" s="252">
        <f>I17+I18</f>
        <v>0</v>
      </c>
      <c r="J20" s="252">
        <f>J17+J18</f>
        <v>0</v>
      </c>
      <c r="K20" s="252">
        <f t="shared" si="1"/>
        <v>0</v>
      </c>
      <c r="L20" s="252">
        <f>L17+L18</f>
        <v>0</v>
      </c>
      <c r="M20" s="252">
        <f>M17+M18</f>
        <v>0</v>
      </c>
      <c r="N20" s="252">
        <f>N17+N18</f>
        <v>0</v>
      </c>
      <c r="O20" s="252">
        <f t="shared" si="2"/>
        <v>0</v>
      </c>
      <c r="P20" s="252">
        <f t="shared" ref="P20:V20" si="14">P17+P18</f>
        <v>0</v>
      </c>
      <c r="Q20" s="252">
        <f t="shared" si="14"/>
        <v>0</v>
      </c>
      <c r="R20" s="252">
        <f t="shared" si="14"/>
        <v>0</v>
      </c>
      <c r="S20" s="252">
        <f t="shared" si="14"/>
        <v>0</v>
      </c>
      <c r="T20" s="252">
        <f t="shared" si="14"/>
        <v>0</v>
      </c>
      <c r="U20" s="252">
        <f>U17+U18</f>
        <v>0</v>
      </c>
      <c r="V20" s="252">
        <f t="shared" si="14"/>
        <v>0</v>
      </c>
      <c r="W20" s="252">
        <f t="shared" si="4"/>
        <v>14</v>
      </c>
      <c r="X20" s="252">
        <f t="shared" ref="X20:AM20" si="15">X17+X18</f>
        <v>0</v>
      </c>
      <c r="Y20" s="252">
        <f t="shared" si="15"/>
        <v>0</v>
      </c>
      <c r="Z20" s="252">
        <f t="shared" si="15"/>
        <v>0</v>
      </c>
      <c r="AA20" s="252">
        <f t="shared" si="15"/>
        <v>0</v>
      </c>
      <c r="AB20" s="252">
        <f t="shared" si="15"/>
        <v>0</v>
      </c>
      <c r="AC20" s="252">
        <f t="shared" si="15"/>
        <v>0</v>
      </c>
      <c r="AD20" s="252">
        <f t="shared" si="15"/>
        <v>0</v>
      </c>
      <c r="AE20" s="252">
        <f t="shared" si="15"/>
        <v>0</v>
      </c>
      <c r="AF20" s="252">
        <f t="shared" si="15"/>
        <v>0</v>
      </c>
      <c r="AG20" s="252">
        <f t="shared" si="15"/>
        <v>0</v>
      </c>
      <c r="AH20" s="252">
        <f t="shared" si="15"/>
        <v>0</v>
      </c>
      <c r="AI20" s="252">
        <f t="shared" si="15"/>
        <v>0</v>
      </c>
      <c r="AJ20" s="252">
        <f t="shared" si="15"/>
        <v>0</v>
      </c>
      <c r="AK20" s="252">
        <f t="shared" si="15"/>
        <v>0</v>
      </c>
      <c r="AL20" s="252">
        <f t="shared" si="15"/>
        <v>0</v>
      </c>
      <c r="AM20" s="253">
        <f t="shared" si="15"/>
        <v>0</v>
      </c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</row>
    <row r="21" spans="1:51" s="45" customFormat="1" ht="18.75" customHeight="1" x14ac:dyDescent="0.25">
      <c r="A21" s="254">
        <v>2</v>
      </c>
      <c r="B21" s="228" t="s">
        <v>438</v>
      </c>
      <c r="C21" s="229" t="s">
        <v>46</v>
      </c>
      <c r="D21" s="13" t="s">
        <v>425</v>
      </c>
      <c r="E21" s="76">
        <v>615</v>
      </c>
      <c r="F21" s="76">
        <v>615</v>
      </c>
      <c r="G21" s="76">
        <v>0</v>
      </c>
      <c r="H21" s="76">
        <f t="shared" si="0"/>
        <v>0</v>
      </c>
      <c r="I21" s="76">
        <f>SUM(I22+I25)</f>
        <v>0</v>
      </c>
      <c r="J21" s="76">
        <f>SUM(J22+J25)</f>
        <v>0</v>
      </c>
      <c r="K21" s="76">
        <f t="shared" si="1"/>
        <v>0</v>
      </c>
      <c r="L21" s="76">
        <f>SUM(L22+L25)</f>
        <v>0</v>
      </c>
      <c r="M21" s="76">
        <f>SUM(M22+M25)</f>
        <v>0</v>
      </c>
      <c r="N21" s="76">
        <f>SUM(N22+N25)</f>
        <v>0</v>
      </c>
      <c r="O21" s="76">
        <f t="shared" si="2"/>
        <v>0</v>
      </c>
      <c r="P21" s="76">
        <f t="shared" ref="P21:V21" si="16">SUM(P22+P25)</f>
        <v>0</v>
      </c>
      <c r="Q21" s="76">
        <f t="shared" si="16"/>
        <v>0</v>
      </c>
      <c r="R21" s="76">
        <f t="shared" si="16"/>
        <v>0</v>
      </c>
      <c r="S21" s="76">
        <f t="shared" si="16"/>
        <v>0</v>
      </c>
      <c r="T21" s="76">
        <f t="shared" si="16"/>
        <v>0</v>
      </c>
      <c r="U21" s="76">
        <f t="shared" si="16"/>
        <v>0</v>
      </c>
      <c r="V21" s="76">
        <f t="shared" si="16"/>
        <v>0</v>
      </c>
      <c r="W21" s="76">
        <f t="shared" si="4"/>
        <v>615</v>
      </c>
      <c r="X21" s="76">
        <f t="shared" ref="X21:AM21" si="17">SUM(X22+X25)</f>
        <v>0</v>
      </c>
      <c r="Y21" s="76">
        <f t="shared" si="17"/>
        <v>0</v>
      </c>
      <c r="Z21" s="76">
        <f t="shared" si="17"/>
        <v>0</v>
      </c>
      <c r="AA21" s="76">
        <f t="shared" si="17"/>
        <v>0</v>
      </c>
      <c r="AB21" s="76">
        <f t="shared" si="17"/>
        <v>0</v>
      </c>
      <c r="AC21" s="76">
        <f t="shared" si="17"/>
        <v>0</v>
      </c>
      <c r="AD21" s="76">
        <f t="shared" si="17"/>
        <v>0</v>
      </c>
      <c r="AE21" s="76">
        <f t="shared" si="17"/>
        <v>0</v>
      </c>
      <c r="AF21" s="76">
        <f t="shared" si="17"/>
        <v>0</v>
      </c>
      <c r="AG21" s="76">
        <f t="shared" si="17"/>
        <v>0</v>
      </c>
      <c r="AH21" s="76">
        <f t="shared" si="17"/>
        <v>0</v>
      </c>
      <c r="AI21" s="76">
        <f t="shared" si="17"/>
        <v>0</v>
      </c>
      <c r="AJ21" s="76">
        <f t="shared" si="17"/>
        <v>0</v>
      </c>
      <c r="AK21" s="76">
        <f t="shared" si="17"/>
        <v>0</v>
      </c>
      <c r="AL21" s="76">
        <f t="shared" si="17"/>
        <v>0</v>
      </c>
      <c r="AM21" s="77">
        <f t="shared" si="17"/>
        <v>0</v>
      </c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</row>
    <row r="22" spans="1:51" s="45" customFormat="1" ht="18.75" customHeight="1" x14ac:dyDescent="0.25">
      <c r="A22" s="235"/>
      <c r="B22" s="236" t="s">
        <v>438</v>
      </c>
      <c r="C22" s="237" t="s">
        <v>46</v>
      </c>
      <c r="D22" s="255" t="s">
        <v>426</v>
      </c>
      <c r="E22" s="256">
        <v>615</v>
      </c>
      <c r="F22" s="256">
        <v>615</v>
      </c>
      <c r="G22" s="256">
        <v>0</v>
      </c>
      <c r="H22" s="256">
        <f t="shared" si="0"/>
        <v>0</v>
      </c>
      <c r="I22" s="256">
        <f>I23+I24</f>
        <v>0</v>
      </c>
      <c r="J22" s="256">
        <f>J23+J24</f>
        <v>0</v>
      </c>
      <c r="K22" s="256">
        <f t="shared" si="1"/>
        <v>0</v>
      </c>
      <c r="L22" s="256">
        <f>L23+L24</f>
        <v>0</v>
      </c>
      <c r="M22" s="256">
        <f>M23+M24</f>
        <v>0</v>
      </c>
      <c r="N22" s="256">
        <f>N23+N24</f>
        <v>0</v>
      </c>
      <c r="O22" s="256">
        <f t="shared" si="2"/>
        <v>0</v>
      </c>
      <c r="P22" s="256">
        <f>P23+P24</f>
        <v>0</v>
      </c>
      <c r="Q22" s="256">
        <f t="shared" ref="Q22:V22" si="18">Q23+Q24</f>
        <v>0</v>
      </c>
      <c r="R22" s="256">
        <f t="shared" si="18"/>
        <v>0</v>
      </c>
      <c r="S22" s="256">
        <f t="shared" si="18"/>
        <v>0</v>
      </c>
      <c r="T22" s="256">
        <f t="shared" si="18"/>
        <v>0</v>
      </c>
      <c r="U22" s="256">
        <f t="shared" si="18"/>
        <v>0</v>
      </c>
      <c r="V22" s="256">
        <f t="shared" si="18"/>
        <v>0</v>
      </c>
      <c r="W22" s="256">
        <f t="shared" si="4"/>
        <v>615</v>
      </c>
      <c r="X22" s="256">
        <f>X23+X24</f>
        <v>0</v>
      </c>
      <c r="Y22" s="256">
        <f t="shared" ref="Y22:AM22" si="19">Y23+Y24</f>
        <v>0</v>
      </c>
      <c r="Z22" s="256">
        <f t="shared" si="19"/>
        <v>0</v>
      </c>
      <c r="AA22" s="256">
        <f t="shared" si="19"/>
        <v>0</v>
      </c>
      <c r="AB22" s="256">
        <f t="shared" si="19"/>
        <v>0</v>
      </c>
      <c r="AC22" s="256">
        <f t="shared" si="19"/>
        <v>0</v>
      </c>
      <c r="AD22" s="256">
        <f t="shared" si="19"/>
        <v>0</v>
      </c>
      <c r="AE22" s="256">
        <f t="shared" si="19"/>
        <v>0</v>
      </c>
      <c r="AF22" s="256">
        <f t="shared" si="19"/>
        <v>0</v>
      </c>
      <c r="AG22" s="256">
        <f t="shared" si="19"/>
        <v>0</v>
      </c>
      <c r="AH22" s="256">
        <f t="shared" si="19"/>
        <v>0</v>
      </c>
      <c r="AI22" s="256">
        <f t="shared" si="19"/>
        <v>0</v>
      </c>
      <c r="AJ22" s="256">
        <f t="shared" si="19"/>
        <v>0</v>
      </c>
      <c r="AK22" s="256">
        <f t="shared" si="19"/>
        <v>0</v>
      </c>
      <c r="AL22" s="256">
        <f t="shared" si="19"/>
        <v>0</v>
      </c>
      <c r="AM22" s="257">
        <f t="shared" si="19"/>
        <v>0</v>
      </c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</row>
    <row r="23" spans="1:51" s="45" customFormat="1" ht="18.75" customHeight="1" x14ac:dyDescent="0.25">
      <c r="A23" s="235"/>
      <c r="B23" s="236" t="s">
        <v>438</v>
      </c>
      <c r="C23" s="237" t="s">
        <v>46</v>
      </c>
      <c r="D23" s="255" t="s">
        <v>427</v>
      </c>
      <c r="E23" s="256">
        <v>615</v>
      </c>
      <c r="F23" s="258">
        <v>615</v>
      </c>
      <c r="G23" s="258"/>
      <c r="H23" s="256">
        <f t="shared" si="0"/>
        <v>0</v>
      </c>
      <c r="I23" s="259"/>
      <c r="J23" s="259"/>
      <c r="K23" s="256">
        <f t="shared" si="1"/>
        <v>0</v>
      </c>
      <c r="L23" s="259"/>
      <c r="M23" s="259"/>
      <c r="N23" s="259"/>
      <c r="O23" s="256">
        <f t="shared" si="2"/>
        <v>0</v>
      </c>
      <c r="P23" s="259"/>
      <c r="Q23" s="259"/>
      <c r="R23" s="259"/>
      <c r="S23" s="259"/>
      <c r="T23" s="259"/>
      <c r="U23" s="259"/>
      <c r="V23" s="259"/>
      <c r="W23" s="256">
        <f t="shared" si="4"/>
        <v>615</v>
      </c>
      <c r="X23" s="259"/>
      <c r="Y23" s="259"/>
      <c r="Z23" s="259"/>
      <c r="AA23" s="259"/>
      <c r="AB23" s="259"/>
      <c r="AC23" s="259"/>
      <c r="AD23" s="259"/>
      <c r="AE23" s="259"/>
      <c r="AF23" s="259"/>
      <c r="AG23" s="260"/>
      <c r="AH23" s="259"/>
      <c r="AI23" s="259"/>
      <c r="AJ23" s="259"/>
      <c r="AK23" s="259"/>
      <c r="AL23" s="259"/>
      <c r="AM23" s="261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</row>
    <row r="24" spans="1:51" s="45" customFormat="1" ht="18.75" customHeight="1" x14ac:dyDescent="0.25">
      <c r="A24" s="235"/>
      <c r="B24" s="236" t="s">
        <v>438</v>
      </c>
      <c r="C24" s="237" t="s">
        <v>46</v>
      </c>
      <c r="D24" s="255" t="s">
        <v>428</v>
      </c>
      <c r="E24" s="256">
        <v>0</v>
      </c>
      <c r="F24" s="258"/>
      <c r="G24" s="258"/>
      <c r="H24" s="256">
        <f t="shared" si="0"/>
        <v>0</v>
      </c>
      <c r="I24" s="259"/>
      <c r="J24" s="259"/>
      <c r="K24" s="256">
        <f t="shared" si="1"/>
        <v>0</v>
      </c>
      <c r="L24" s="259"/>
      <c r="M24" s="259"/>
      <c r="N24" s="259"/>
      <c r="O24" s="256">
        <f t="shared" si="2"/>
        <v>0</v>
      </c>
      <c r="P24" s="259"/>
      <c r="Q24" s="259"/>
      <c r="R24" s="259"/>
      <c r="S24" s="259"/>
      <c r="T24" s="259"/>
      <c r="U24" s="259"/>
      <c r="V24" s="259"/>
      <c r="W24" s="256">
        <f t="shared" si="4"/>
        <v>0</v>
      </c>
      <c r="X24" s="259"/>
      <c r="Y24" s="259"/>
      <c r="Z24" s="259"/>
      <c r="AA24" s="259"/>
      <c r="AB24" s="259"/>
      <c r="AC24" s="259"/>
      <c r="AD24" s="259"/>
      <c r="AE24" s="259"/>
      <c r="AF24" s="259"/>
      <c r="AG24" s="260"/>
      <c r="AH24" s="259"/>
      <c r="AI24" s="259"/>
      <c r="AJ24" s="259"/>
      <c r="AK24" s="259"/>
      <c r="AL24" s="259"/>
      <c r="AM24" s="261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</row>
    <row r="25" spans="1:51" s="45" customFormat="1" ht="18.75" customHeight="1" x14ac:dyDescent="0.25">
      <c r="A25" s="235"/>
      <c r="B25" s="236" t="s">
        <v>438</v>
      </c>
      <c r="C25" s="244" t="s">
        <v>46</v>
      </c>
      <c r="D25" s="255" t="s">
        <v>429</v>
      </c>
      <c r="E25" s="256">
        <v>0</v>
      </c>
      <c r="F25" s="258"/>
      <c r="G25" s="258"/>
      <c r="H25" s="256">
        <f t="shared" si="0"/>
        <v>0</v>
      </c>
      <c r="I25" s="259"/>
      <c r="J25" s="259"/>
      <c r="K25" s="256">
        <f t="shared" si="1"/>
        <v>0</v>
      </c>
      <c r="L25" s="259"/>
      <c r="M25" s="259"/>
      <c r="N25" s="259"/>
      <c r="O25" s="256">
        <f t="shared" si="2"/>
        <v>0</v>
      </c>
      <c r="P25" s="242"/>
      <c r="Q25" s="242"/>
      <c r="R25" s="242"/>
      <c r="S25" s="259"/>
      <c r="T25" s="259"/>
      <c r="U25" s="259"/>
      <c r="V25" s="259"/>
      <c r="W25" s="256">
        <f t="shared" si="4"/>
        <v>0</v>
      </c>
      <c r="X25" s="259"/>
      <c r="Y25" s="259"/>
      <c r="Z25" s="259"/>
      <c r="AA25" s="259"/>
      <c r="AB25" s="259"/>
      <c r="AC25" s="259"/>
      <c r="AD25" s="259"/>
      <c r="AE25" s="259"/>
      <c r="AF25" s="259"/>
      <c r="AG25" s="260"/>
      <c r="AH25" s="259"/>
      <c r="AI25" s="259"/>
      <c r="AJ25" s="259"/>
      <c r="AK25" s="259"/>
      <c r="AL25" s="259"/>
      <c r="AM25" s="261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</row>
    <row r="26" spans="1:51" s="45" customFormat="1" ht="18.75" customHeight="1" x14ac:dyDescent="0.25">
      <c r="A26" s="235"/>
      <c r="B26" s="236" t="s">
        <v>438</v>
      </c>
      <c r="C26" s="244" t="s">
        <v>46</v>
      </c>
      <c r="D26" s="255" t="s">
        <v>430</v>
      </c>
      <c r="E26" s="256">
        <v>0</v>
      </c>
      <c r="F26" s="256">
        <v>0</v>
      </c>
      <c r="G26" s="256">
        <v>0</v>
      </c>
      <c r="H26" s="256">
        <f t="shared" si="0"/>
        <v>0</v>
      </c>
      <c r="I26" s="256">
        <f>I24+I25</f>
        <v>0</v>
      </c>
      <c r="J26" s="256">
        <f>J24+J25</f>
        <v>0</v>
      </c>
      <c r="K26" s="256">
        <f t="shared" si="1"/>
        <v>0</v>
      </c>
      <c r="L26" s="256">
        <f>L24+L25</f>
        <v>0</v>
      </c>
      <c r="M26" s="256">
        <f>M24+M25</f>
        <v>0</v>
      </c>
      <c r="N26" s="256">
        <f>N24+N25</f>
        <v>0</v>
      </c>
      <c r="O26" s="256">
        <f t="shared" si="2"/>
        <v>0</v>
      </c>
      <c r="P26" s="256">
        <f>P24+P25</f>
        <v>0</v>
      </c>
      <c r="Q26" s="256">
        <f t="shared" ref="Q26:V26" si="20">Q24+Q25</f>
        <v>0</v>
      </c>
      <c r="R26" s="256">
        <f t="shared" si="20"/>
        <v>0</v>
      </c>
      <c r="S26" s="256">
        <f t="shared" si="20"/>
        <v>0</v>
      </c>
      <c r="T26" s="256">
        <f t="shared" si="20"/>
        <v>0</v>
      </c>
      <c r="U26" s="256">
        <f t="shared" si="20"/>
        <v>0</v>
      </c>
      <c r="V26" s="256">
        <f t="shared" si="20"/>
        <v>0</v>
      </c>
      <c r="W26" s="256">
        <f t="shared" si="4"/>
        <v>0</v>
      </c>
      <c r="X26" s="256">
        <f>X24+X25</f>
        <v>0</v>
      </c>
      <c r="Y26" s="256">
        <f t="shared" ref="Y26:AM26" si="21">Y24+Y25</f>
        <v>0</v>
      </c>
      <c r="Z26" s="256">
        <f t="shared" si="21"/>
        <v>0</v>
      </c>
      <c r="AA26" s="256">
        <f t="shared" si="21"/>
        <v>0</v>
      </c>
      <c r="AB26" s="256">
        <f t="shared" si="21"/>
        <v>0</v>
      </c>
      <c r="AC26" s="256">
        <f t="shared" si="21"/>
        <v>0</v>
      </c>
      <c r="AD26" s="256">
        <f t="shared" si="21"/>
        <v>0</v>
      </c>
      <c r="AE26" s="256">
        <f t="shared" si="21"/>
        <v>0</v>
      </c>
      <c r="AF26" s="256">
        <f t="shared" si="21"/>
        <v>0</v>
      </c>
      <c r="AG26" s="256">
        <f t="shared" si="21"/>
        <v>0</v>
      </c>
      <c r="AH26" s="256">
        <f t="shared" si="21"/>
        <v>0</v>
      </c>
      <c r="AI26" s="256">
        <f t="shared" si="21"/>
        <v>0</v>
      </c>
      <c r="AJ26" s="256">
        <f t="shared" si="21"/>
        <v>0</v>
      </c>
      <c r="AK26" s="256">
        <f t="shared" si="21"/>
        <v>0</v>
      </c>
      <c r="AL26" s="256">
        <f t="shared" si="21"/>
        <v>0</v>
      </c>
      <c r="AM26" s="257">
        <f t="shared" si="21"/>
        <v>0</v>
      </c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</row>
    <row r="27" spans="1:51" s="45" customFormat="1" ht="18.75" customHeight="1" x14ac:dyDescent="0.25">
      <c r="A27" s="235"/>
      <c r="B27" s="236" t="s">
        <v>438</v>
      </c>
      <c r="C27" s="237" t="s">
        <v>46</v>
      </c>
      <c r="D27" s="255" t="s">
        <v>431</v>
      </c>
      <c r="E27" s="256">
        <v>0</v>
      </c>
      <c r="F27" s="256">
        <v>0</v>
      </c>
      <c r="G27" s="256">
        <v>0</v>
      </c>
      <c r="H27" s="256">
        <f t="shared" si="0"/>
        <v>0</v>
      </c>
      <c r="I27" s="256">
        <f>I28+I29</f>
        <v>0</v>
      </c>
      <c r="J27" s="256">
        <f>J28+J29</f>
        <v>0</v>
      </c>
      <c r="K27" s="256">
        <f t="shared" si="1"/>
        <v>0</v>
      </c>
      <c r="L27" s="256">
        <f>L28+L29</f>
        <v>0</v>
      </c>
      <c r="M27" s="256">
        <f>M28+M29</f>
        <v>0</v>
      </c>
      <c r="N27" s="256">
        <f>N28+N29</f>
        <v>0</v>
      </c>
      <c r="O27" s="256">
        <f t="shared" si="2"/>
        <v>0</v>
      </c>
      <c r="P27" s="256">
        <f>P28+P29</f>
        <v>0</v>
      </c>
      <c r="Q27" s="256">
        <f t="shared" ref="Q27:V27" si="22">Q28+Q29</f>
        <v>0</v>
      </c>
      <c r="R27" s="256">
        <f t="shared" si="22"/>
        <v>0</v>
      </c>
      <c r="S27" s="256">
        <f t="shared" si="22"/>
        <v>0</v>
      </c>
      <c r="T27" s="256">
        <f t="shared" si="22"/>
        <v>0</v>
      </c>
      <c r="U27" s="256">
        <f t="shared" si="22"/>
        <v>0</v>
      </c>
      <c r="V27" s="256">
        <f t="shared" si="22"/>
        <v>0</v>
      </c>
      <c r="W27" s="256">
        <f t="shared" si="4"/>
        <v>0</v>
      </c>
      <c r="X27" s="256">
        <f>X28+X29</f>
        <v>0</v>
      </c>
      <c r="Y27" s="256">
        <f t="shared" ref="Y27:AM27" si="23">Y28+Y29</f>
        <v>0</v>
      </c>
      <c r="Z27" s="256">
        <f t="shared" si="23"/>
        <v>0</v>
      </c>
      <c r="AA27" s="256">
        <f t="shared" si="23"/>
        <v>0</v>
      </c>
      <c r="AB27" s="256">
        <f t="shared" si="23"/>
        <v>0</v>
      </c>
      <c r="AC27" s="256">
        <f t="shared" si="23"/>
        <v>0</v>
      </c>
      <c r="AD27" s="256">
        <f t="shared" si="23"/>
        <v>0</v>
      </c>
      <c r="AE27" s="256">
        <f t="shared" si="23"/>
        <v>0</v>
      </c>
      <c r="AF27" s="256">
        <f t="shared" si="23"/>
        <v>0</v>
      </c>
      <c r="AG27" s="256">
        <f t="shared" si="23"/>
        <v>0</v>
      </c>
      <c r="AH27" s="256">
        <f t="shared" si="23"/>
        <v>0</v>
      </c>
      <c r="AI27" s="256">
        <f t="shared" si="23"/>
        <v>0</v>
      </c>
      <c r="AJ27" s="256">
        <f t="shared" si="23"/>
        <v>0</v>
      </c>
      <c r="AK27" s="256">
        <f t="shared" si="23"/>
        <v>0</v>
      </c>
      <c r="AL27" s="256">
        <f t="shared" si="23"/>
        <v>0</v>
      </c>
      <c r="AM27" s="257">
        <f t="shared" si="23"/>
        <v>0</v>
      </c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</row>
    <row r="28" spans="1:51" s="45" customFormat="1" ht="18.75" customHeight="1" x14ac:dyDescent="0.25">
      <c r="A28" s="235"/>
      <c r="B28" s="236" t="s">
        <v>438</v>
      </c>
      <c r="C28" s="237" t="s">
        <v>46</v>
      </c>
      <c r="D28" s="255" t="s">
        <v>432</v>
      </c>
      <c r="E28" s="256">
        <v>0</v>
      </c>
      <c r="F28" s="258"/>
      <c r="G28" s="258"/>
      <c r="H28" s="256">
        <f t="shared" si="0"/>
        <v>0</v>
      </c>
      <c r="I28" s="259"/>
      <c r="J28" s="259"/>
      <c r="K28" s="256">
        <f t="shared" si="1"/>
        <v>0</v>
      </c>
      <c r="L28" s="259"/>
      <c r="M28" s="259"/>
      <c r="N28" s="259"/>
      <c r="O28" s="256">
        <f t="shared" si="2"/>
        <v>0</v>
      </c>
      <c r="P28" s="259"/>
      <c r="Q28" s="259"/>
      <c r="R28" s="259"/>
      <c r="S28" s="259"/>
      <c r="T28" s="259"/>
      <c r="U28" s="259"/>
      <c r="V28" s="259"/>
      <c r="W28" s="256">
        <f t="shared" si="4"/>
        <v>0</v>
      </c>
      <c r="X28" s="259"/>
      <c r="Y28" s="259"/>
      <c r="Z28" s="259"/>
      <c r="AA28" s="259"/>
      <c r="AB28" s="259"/>
      <c r="AC28" s="259"/>
      <c r="AD28" s="259"/>
      <c r="AE28" s="259"/>
      <c r="AF28" s="259"/>
      <c r="AG28" s="260"/>
      <c r="AH28" s="259"/>
      <c r="AI28" s="259"/>
      <c r="AJ28" s="259"/>
      <c r="AK28" s="259"/>
      <c r="AL28" s="259"/>
      <c r="AM28" s="261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</row>
    <row r="29" spans="1:51" s="45" customFormat="1" ht="12.75" customHeight="1" x14ac:dyDescent="0.25">
      <c r="A29" s="235"/>
      <c r="B29" s="236" t="s">
        <v>438</v>
      </c>
      <c r="C29" s="244" t="s">
        <v>46</v>
      </c>
      <c r="D29" s="246" t="s">
        <v>755</v>
      </c>
      <c r="E29" s="256">
        <v>0</v>
      </c>
      <c r="F29" s="262"/>
      <c r="G29" s="262"/>
      <c r="H29" s="245">
        <f t="shared" si="0"/>
        <v>0</v>
      </c>
      <c r="I29" s="260"/>
      <c r="J29" s="242"/>
      <c r="K29" s="245">
        <f t="shared" si="1"/>
        <v>0</v>
      </c>
      <c r="L29" s="260"/>
      <c r="M29" s="260"/>
      <c r="N29" s="242"/>
      <c r="O29" s="239">
        <f t="shared" si="2"/>
        <v>0</v>
      </c>
      <c r="P29" s="242"/>
      <c r="Q29" s="242"/>
      <c r="R29" s="242"/>
      <c r="S29" s="242"/>
      <c r="T29" s="242"/>
      <c r="U29" s="242"/>
      <c r="V29" s="242"/>
      <c r="W29" s="256">
        <f t="shared" si="4"/>
        <v>0</v>
      </c>
      <c r="X29" s="260"/>
      <c r="Y29" s="260"/>
      <c r="Z29" s="242"/>
      <c r="AA29" s="242"/>
      <c r="AB29" s="242"/>
      <c r="AC29" s="242"/>
      <c r="AD29" s="242"/>
      <c r="AE29" s="242"/>
      <c r="AF29" s="242"/>
      <c r="AG29" s="264"/>
      <c r="AH29" s="242"/>
      <c r="AI29" s="242"/>
      <c r="AJ29" s="242"/>
      <c r="AK29" s="242"/>
      <c r="AL29" s="242"/>
      <c r="AM29" s="243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</row>
    <row r="30" spans="1:51" s="45" customFormat="1" ht="11.25" customHeight="1" x14ac:dyDescent="0.25">
      <c r="A30" s="235"/>
      <c r="B30" s="236" t="s">
        <v>438</v>
      </c>
      <c r="C30" s="244" t="s">
        <v>46</v>
      </c>
      <c r="D30" s="246" t="s">
        <v>756</v>
      </c>
      <c r="E30" s="256">
        <v>0</v>
      </c>
      <c r="F30" s="262"/>
      <c r="G30" s="262"/>
      <c r="H30" s="245">
        <f t="shared" si="0"/>
        <v>0</v>
      </c>
      <c r="I30" s="260"/>
      <c r="J30" s="242"/>
      <c r="K30" s="245">
        <f t="shared" si="1"/>
        <v>0</v>
      </c>
      <c r="L30" s="260"/>
      <c r="M30" s="260"/>
      <c r="N30" s="242"/>
      <c r="O30" s="239">
        <f t="shared" si="2"/>
        <v>0</v>
      </c>
      <c r="P30" s="242"/>
      <c r="Q30" s="242"/>
      <c r="R30" s="242"/>
      <c r="S30" s="242"/>
      <c r="T30" s="242"/>
      <c r="U30" s="242"/>
      <c r="V30" s="242"/>
      <c r="W30" s="256">
        <f t="shared" si="4"/>
        <v>0</v>
      </c>
      <c r="X30" s="260"/>
      <c r="Y30" s="260"/>
      <c r="Z30" s="242"/>
      <c r="AA30" s="242"/>
      <c r="AB30" s="242"/>
      <c r="AC30" s="242"/>
      <c r="AD30" s="242"/>
      <c r="AE30" s="242"/>
      <c r="AF30" s="242"/>
      <c r="AG30" s="264"/>
      <c r="AH30" s="242"/>
      <c r="AI30" s="242"/>
      <c r="AJ30" s="242"/>
      <c r="AK30" s="242"/>
      <c r="AL30" s="242"/>
      <c r="AM30" s="243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</row>
    <row r="31" spans="1:51" s="45" customFormat="1" ht="18.75" customHeight="1" x14ac:dyDescent="0.25">
      <c r="A31" s="235"/>
      <c r="B31" s="236" t="s">
        <v>438</v>
      </c>
      <c r="C31" s="244" t="s">
        <v>46</v>
      </c>
      <c r="D31" s="247" t="s">
        <v>435</v>
      </c>
      <c r="E31" s="256">
        <v>615</v>
      </c>
      <c r="F31" s="256">
        <v>615</v>
      </c>
      <c r="G31" s="256">
        <v>0</v>
      </c>
      <c r="H31" s="256">
        <f t="shared" si="0"/>
        <v>0</v>
      </c>
      <c r="I31" s="256">
        <f>I22+I25+I28</f>
        <v>0</v>
      </c>
      <c r="J31" s="256">
        <f>J22+J25+J28</f>
        <v>0</v>
      </c>
      <c r="K31" s="256">
        <f t="shared" ref="K31:K34" si="24">SUM(L31:M31)</f>
        <v>0</v>
      </c>
      <c r="L31" s="256">
        <f>L22+L25+L28</f>
        <v>0</v>
      </c>
      <c r="M31" s="256">
        <f>M22+M25+M28</f>
        <v>0</v>
      </c>
      <c r="N31" s="256">
        <f>N22+N25+N28</f>
        <v>0</v>
      </c>
      <c r="O31" s="256">
        <f t="shared" si="2"/>
        <v>0</v>
      </c>
      <c r="P31" s="256">
        <f t="shared" ref="P31:V31" si="25">P22+P25+P28</f>
        <v>0</v>
      </c>
      <c r="Q31" s="256">
        <f t="shared" si="25"/>
        <v>0</v>
      </c>
      <c r="R31" s="256">
        <f t="shared" si="25"/>
        <v>0</v>
      </c>
      <c r="S31" s="256">
        <f t="shared" si="25"/>
        <v>0</v>
      </c>
      <c r="T31" s="256">
        <f t="shared" si="25"/>
        <v>0</v>
      </c>
      <c r="U31" s="256">
        <f t="shared" si="25"/>
        <v>0</v>
      </c>
      <c r="V31" s="256">
        <f t="shared" si="25"/>
        <v>0</v>
      </c>
      <c r="W31" s="256">
        <f t="shared" si="4"/>
        <v>615</v>
      </c>
      <c r="X31" s="256">
        <f>X22+X25+X28</f>
        <v>0</v>
      </c>
      <c r="Y31" s="256">
        <f t="shared" ref="Y31:AM31" si="26">Y22+Y25+Y28</f>
        <v>0</v>
      </c>
      <c r="Z31" s="256">
        <f t="shared" si="26"/>
        <v>0</v>
      </c>
      <c r="AA31" s="256">
        <f t="shared" si="26"/>
        <v>0</v>
      </c>
      <c r="AB31" s="256">
        <f t="shared" si="26"/>
        <v>0</v>
      </c>
      <c r="AC31" s="256">
        <f t="shared" si="26"/>
        <v>0</v>
      </c>
      <c r="AD31" s="256">
        <f t="shared" si="26"/>
        <v>0</v>
      </c>
      <c r="AE31" s="256">
        <f t="shared" si="26"/>
        <v>0</v>
      </c>
      <c r="AF31" s="256">
        <f t="shared" si="26"/>
        <v>0</v>
      </c>
      <c r="AG31" s="256">
        <f t="shared" si="26"/>
        <v>0</v>
      </c>
      <c r="AH31" s="256">
        <f t="shared" si="26"/>
        <v>0</v>
      </c>
      <c r="AI31" s="256">
        <f t="shared" si="26"/>
        <v>0</v>
      </c>
      <c r="AJ31" s="256">
        <f t="shared" si="26"/>
        <v>0</v>
      </c>
      <c r="AK31" s="256">
        <f t="shared" si="26"/>
        <v>0</v>
      </c>
      <c r="AL31" s="256">
        <f t="shared" si="26"/>
        <v>0</v>
      </c>
      <c r="AM31" s="257">
        <f t="shared" si="26"/>
        <v>0</v>
      </c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</row>
    <row r="32" spans="1:51" s="45" customFormat="1" ht="18.75" customHeight="1" x14ac:dyDescent="0.25">
      <c r="A32" s="248"/>
      <c r="B32" s="249" t="s">
        <v>438</v>
      </c>
      <c r="C32" s="250" t="s">
        <v>46</v>
      </c>
      <c r="D32" s="251" t="s">
        <v>436</v>
      </c>
      <c r="E32" s="265">
        <v>0</v>
      </c>
      <c r="F32" s="265">
        <v>0</v>
      </c>
      <c r="G32" s="265">
        <v>0</v>
      </c>
      <c r="H32" s="265">
        <f t="shared" si="0"/>
        <v>0</v>
      </c>
      <c r="I32" s="265">
        <f>I29+I30</f>
        <v>0</v>
      </c>
      <c r="J32" s="265">
        <f>J29+J30</f>
        <v>0</v>
      </c>
      <c r="K32" s="265">
        <f t="shared" si="24"/>
        <v>0</v>
      </c>
      <c r="L32" s="265">
        <f>L29+L30</f>
        <v>0</v>
      </c>
      <c r="M32" s="265">
        <f>M29+M30</f>
        <v>0</v>
      </c>
      <c r="N32" s="265">
        <f>N29+N30</f>
        <v>0</v>
      </c>
      <c r="O32" s="265">
        <f t="shared" si="2"/>
        <v>0</v>
      </c>
      <c r="P32" s="265">
        <f>P29+P30</f>
        <v>0</v>
      </c>
      <c r="Q32" s="265">
        <f t="shared" ref="Q32:V32" si="27">Q29+Q30</f>
        <v>0</v>
      </c>
      <c r="R32" s="265">
        <f t="shared" si="27"/>
        <v>0</v>
      </c>
      <c r="S32" s="265">
        <f t="shared" si="27"/>
        <v>0</v>
      </c>
      <c r="T32" s="265">
        <f t="shared" si="27"/>
        <v>0</v>
      </c>
      <c r="U32" s="265">
        <f t="shared" si="27"/>
        <v>0</v>
      </c>
      <c r="V32" s="265">
        <f t="shared" si="27"/>
        <v>0</v>
      </c>
      <c r="W32" s="265">
        <f t="shared" si="4"/>
        <v>0</v>
      </c>
      <c r="X32" s="265">
        <f t="shared" ref="X32:AM32" si="28">X29+X30</f>
        <v>0</v>
      </c>
      <c r="Y32" s="265">
        <f t="shared" si="28"/>
        <v>0</v>
      </c>
      <c r="Z32" s="265">
        <f t="shared" si="28"/>
        <v>0</v>
      </c>
      <c r="AA32" s="265">
        <f t="shared" si="28"/>
        <v>0</v>
      </c>
      <c r="AB32" s="265">
        <f t="shared" si="28"/>
        <v>0</v>
      </c>
      <c r="AC32" s="265">
        <f t="shared" si="28"/>
        <v>0</v>
      </c>
      <c r="AD32" s="265">
        <f t="shared" si="28"/>
        <v>0</v>
      </c>
      <c r="AE32" s="265">
        <f t="shared" si="28"/>
        <v>0</v>
      </c>
      <c r="AF32" s="265">
        <f t="shared" si="28"/>
        <v>0</v>
      </c>
      <c r="AG32" s="265">
        <f t="shared" si="28"/>
        <v>0</v>
      </c>
      <c r="AH32" s="265">
        <f t="shared" si="28"/>
        <v>0</v>
      </c>
      <c r="AI32" s="265">
        <f t="shared" si="28"/>
        <v>0</v>
      </c>
      <c r="AJ32" s="265">
        <f t="shared" si="28"/>
        <v>0</v>
      </c>
      <c r="AK32" s="265">
        <f t="shared" si="28"/>
        <v>0</v>
      </c>
      <c r="AL32" s="265">
        <f t="shared" si="28"/>
        <v>0</v>
      </c>
      <c r="AM32" s="266">
        <f t="shared" si="28"/>
        <v>0</v>
      </c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</row>
    <row r="33" spans="1:51" s="45" customFormat="1" ht="17.25" customHeight="1" x14ac:dyDescent="0.25">
      <c r="A33" s="254">
        <v>3</v>
      </c>
      <c r="B33" s="228" t="s">
        <v>49</v>
      </c>
      <c r="C33" s="229" t="s">
        <v>46</v>
      </c>
      <c r="D33" s="13" t="s">
        <v>425</v>
      </c>
      <c r="E33" s="76">
        <v>645</v>
      </c>
      <c r="F33" s="76">
        <v>603</v>
      </c>
      <c r="G33" s="76">
        <v>42</v>
      </c>
      <c r="H33" s="76">
        <f t="shared" si="0"/>
        <v>0</v>
      </c>
      <c r="I33" s="76">
        <f>SUM(I34+I37)</f>
        <v>0</v>
      </c>
      <c r="J33" s="76">
        <f>SUM(J34+J37)</f>
        <v>0</v>
      </c>
      <c r="K33" s="76">
        <f t="shared" si="24"/>
        <v>0</v>
      </c>
      <c r="L33" s="76">
        <f>SUM(L34+L37)</f>
        <v>0</v>
      </c>
      <c r="M33" s="76">
        <f>SUM(M34+M37)</f>
        <v>0</v>
      </c>
      <c r="N33" s="76">
        <f>SUM(N34+N37)</f>
        <v>0</v>
      </c>
      <c r="O33" s="76">
        <f>SUM(P33:V33)</f>
        <v>0</v>
      </c>
      <c r="P33" s="76">
        <f t="shared" ref="P33:V33" si="29">SUM(P34+P37)</f>
        <v>0</v>
      </c>
      <c r="Q33" s="76">
        <f t="shared" si="29"/>
        <v>0</v>
      </c>
      <c r="R33" s="76">
        <f t="shared" si="29"/>
        <v>0</v>
      </c>
      <c r="S33" s="76">
        <f t="shared" si="29"/>
        <v>0</v>
      </c>
      <c r="T33" s="76">
        <f t="shared" si="29"/>
        <v>0</v>
      </c>
      <c r="U33" s="76">
        <f t="shared" si="29"/>
        <v>0</v>
      </c>
      <c r="V33" s="76">
        <f t="shared" si="29"/>
        <v>0</v>
      </c>
      <c r="W33" s="76">
        <f t="shared" si="4"/>
        <v>645</v>
      </c>
      <c r="X33" s="76">
        <f t="shared" ref="X33:AM33" si="30">SUM(X34+X37)</f>
        <v>0</v>
      </c>
      <c r="Y33" s="76">
        <f t="shared" si="30"/>
        <v>0</v>
      </c>
      <c r="Z33" s="76">
        <f t="shared" si="30"/>
        <v>0</v>
      </c>
      <c r="AA33" s="76">
        <f t="shared" si="30"/>
        <v>0</v>
      </c>
      <c r="AB33" s="76">
        <f t="shared" si="30"/>
        <v>0</v>
      </c>
      <c r="AC33" s="76">
        <f t="shared" si="30"/>
        <v>0</v>
      </c>
      <c r="AD33" s="76">
        <f t="shared" si="30"/>
        <v>0</v>
      </c>
      <c r="AE33" s="76">
        <f t="shared" si="30"/>
        <v>0</v>
      </c>
      <c r="AF33" s="76">
        <f>SUM(AF34+AF37)</f>
        <v>0</v>
      </c>
      <c r="AG33" s="76">
        <f t="shared" si="30"/>
        <v>0</v>
      </c>
      <c r="AH33" s="76">
        <f t="shared" si="30"/>
        <v>0</v>
      </c>
      <c r="AI33" s="76">
        <f t="shared" si="30"/>
        <v>0</v>
      </c>
      <c r="AJ33" s="76">
        <f t="shared" si="30"/>
        <v>0</v>
      </c>
      <c r="AK33" s="76">
        <f t="shared" si="30"/>
        <v>0</v>
      </c>
      <c r="AL33" s="76">
        <f t="shared" si="30"/>
        <v>0</v>
      </c>
      <c r="AM33" s="77">
        <f t="shared" si="30"/>
        <v>0</v>
      </c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</row>
    <row r="34" spans="1:51" s="45" customFormat="1" ht="13.5" customHeight="1" x14ac:dyDescent="0.25">
      <c r="A34" s="235"/>
      <c r="B34" s="236" t="s">
        <v>49</v>
      </c>
      <c r="C34" s="237" t="s">
        <v>46</v>
      </c>
      <c r="D34" s="255" t="s">
        <v>426</v>
      </c>
      <c r="E34" s="256">
        <v>558</v>
      </c>
      <c r="F34" s="256">
        <v>558</v>
      </c>
      <c r="G34" s="256">
        <v>0</v>
      </c>
      <c r="H34" s="256">
        <f t="shared" si="0"/>
        <v>0</v>
      </c>
      <c r="I34" s="256">
        <f>I35+I36</f>
        <v>0</v>
      </c>
      <c r="J34" s="256">
        <f>J35+J36</f>
        <v>0</v>
      </c>
      <c r="K34" s="256">
        <f t="shared" si="24"/>
        <v>0</v>
      </c>
      <c r="L34" s="256">
        <f>L35+L36</f>
        <v>0</v>
      </c>
      <c r="M34" s="256">
        <f>M35+M36</f>
        <v>0</v>
      </c>
      <c r="N34" s="256">
        <f>N35+N36</f>
        <v>0</v>
      </c>
      <c r="O34" s="256">
        <f>SUM(P34:V34)</f>
        <v>0</v>
      </c>
      <c r="P34" s="256">
        <f>P35+P36</f>
        <v>0</v>
      </c>
      <c r="Q34" s="256">
        <f t="shared" ref="Q34:V34" si="31">Q35+Q36</f>
        <v>0</v>
      </c>
      <c r="R34" s="256">
        <f t="shared" si="31"/>
        <v>0</v>
      </c>
      <c r="S34" s="256">
        <f t="shared" si="31"/>
        <v>0</v>
      </c>
      <c r="T34" s="256">
        <f t="shared" si="31"/>
        <v>0</v>
      </c>
      <c r="U34" s="256">
        <f t="shared" si="31"/>
        <v>0</v>
      </c>
      <c r="V34" s="256">
        <f t="shared" si="31"/>
        <v>0</v>
      </c>
      <c r="W34" s="256">
        <f t="shared" si="4"/>
        <v>558</v>
      </c>
      <c r="X34" s="256">
        <f>X35+X36</f>
        <v>0</v>
      </c>
      <c r="Y34" s="256">
        <f t="shared" ref="Y34:AM34" si="32">Y35+Y36</f>
        <v>0</v>
      </c>
      <c r="Z34" s="256">
        <f t="shared" si="32"/>
        <v>0</v>
      </c>
      <c r="AA34" s="256">
        <f t="shared" si="32"/>
        <v>0</v>
      </c>
      <c r="AB34" s="256">
        <f t="shared" si="32"/>
        <v>0</v>
      </c>
      <c r="AC34" s="256">
        <f t="shared" si="32"/>
        <v>0</v>
      </c>
      <c r="AD34" s="256">
        <f t="shared" si="32"/>
        <v>0</v>
      </c>
      <c r="AE34" s="256">
        <f t="shared" si="32"/>
        <v>0</v>
      </c>
      <c r="AF34" s="256">
        <f t="shared" si="32"/>
        <v>0</v>
      </c>
      <c r="AG34" s="256">
        <f t="shared" si="32"/>
        <v>0</v>
      </c>
      <c r="AH34" s="256">
        <f t="shared" si="32"/>
        <v>0</v>
      </c>
      <c r="AI34" s="256">
        <f t="shared" si="32"/>
        <v>0</v>
      </c>
      <c r="AJ34" s="256">
        <f t="shared" si="32"/>
        <v>0</v>
      </c>
      <c r="AK34" s="256">
        <f t="shared" si="32"/>
        <v>0</v>
      </c>
      <c r="AL34" s="256">
        <f t="shared" si="32"/>
        <v>0</v>
      </c>
      <c r="AM34" s="257">
        <f t="shared" si="32"/>
        <v>0</v>
      </c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</row>
    <row r="35" spans="1:51" s="45" customFormat="1" ht="15" customHeight="1" x14ac:dyDescent="0.25">
      <c r="A35" s="235"/>
      <c r="B35" s="236" t="s">
        <v>49</v>
      </c>
      <c r="C35" s="237" t="s">
        <v>46</v>
      </c>
      <c r="D35" s="255" t="s">
        <v>427</v>
      </c>
      <c r="E35" s="256">
        <v>208</v>
      </c>
      <c r="F35" s="258">
        <v>208</v>
      </c>
      <c r="G35" s="258"/>
      <c r="H35" s="256">
        <f t="shared" si="0"/>
        <v>0</v>
      </c>
      <c r="I35" s="259"/>
      <c r="J35" s="259"/>
      <c r="K35" s="256">
        <f t="shared" ref="K35:K58" si="33">SUM(L35:M35)</f>
        <v>0</v>
      </c>
      <c r="L35" s="259"/>
      <c r="M35" s="259"/>
      <c r="N35" s="259"/>
      <c r="O35" s="256">
        <f t="shared" ref="O35:O64" si="34">SUM(P35:V35)</f>
        <v>0</v>
      </c>
      <c r="P35" s="259"/>
      <c r="Q35" s="259"/>
      <c r="R35" s="259"/>
      <c r="S35" s="259"/>
      <c r="T35" s="259"/>
      <c r="U35" s="259"/>
      <c r="V35" s="259"/>
      <c r="W35" s="256">
        <f t="shared" si="4"/>
        <v>208</v>
      </c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H35" s="259"/>
      <c r="AI35" s="259"/>
      <c r="AJ35" s="259"/>
      <c r="AK35" s="259"/>
      <c r="AL35" s="259"/>
      <c r="AM35" s="261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</row>
    <row r="36" spans="1:51" s="45" customFormat="1" ht="15" customHeight="1" x14ac:dyDescent="0.25">
      <c r="A36" s="235"/>
      <c r="B36" s="236" t="s">
        <v>49</v>
      </c>
      <c r="C36" s="237" t="s">
        <v>46</v>
      </c>
      <c r="D36" s="255" t="s">
        <v>428</v>
      </c>
      <c r="E36" s="256">
        <v>350</v>
      </c>
      <c r="F36" s="258">
        <v>350</v>
      </c>
      <c r="G36" s="258"/>
      <c r="H36" s="256">
        <f t="shared" si="0"/>
        <v>0</v>
      </c>
      <c r="I36" s="259"/>
      <c r="J36" s="259"/>
      <c r="K36" s="256">
        <f t="shared" si="33"/>
        <v>0</v>
      </c>
      <c r="L36" s="259"/>
      <c r="M36" s="259"/>
      <c r="N36" s="259"/>
      <c r="O36" s="256">
        <f t="shared" si="34"/>
        <v>0</v>
      </c>
      <c r="P36" s="259"/>
      <c r="Q36" s="259"/>
      <c r="R36" s="259"/>
      <c r="S36" s="259"/>
      <c r="T36" s="259"/>
      <c r="U36" s="259"/>
      <c r="V36" s="259"/>
      <c r="W36" s="256">
        <f t="shared" si="4"/>
        <v>350</v>
      </c>
      <c r="X36" s="259"/>
      <c r="Y36" s="259"/>
      <c r="Z36" s="259"/>
      <c r="AA36" s="259"/>
      <c r="AB36" s="259"/>
      <c r="AC36" s="259"/>
      <c r="AD36" s="259"/>
      <c r="AE36" s="259"/>
      <c r="AF36" s="259"/>
      <c r="AG36" s="260"/>
      <c r="AH36" s="259"/>
      <c r="AI36" s="259"/>
      <c r="AJ36" s="259"/>
      <c r="AK36" s="259"/>
      <c r="AL36" s="259"/>
      <c r="AM36" s="261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</row>
    <row r="37" spans="1:51" s="45" customFormat="1" ht="15" customHeight="1" x14ac:dyDescent="0.25">
      <c r="A37" s="235"/>
      <c r="B37" s="236" t="s">
        <v>49</v>
      </c>
      <c r="C37" s="244" t="s">
        <v>46</v>
      </c>
      <c r="D37" s="255" t="s">
        <v>429</v>
      </c>
      <c r="E37" s="256">
        <v>87</v>
      </c>
      <c r="F37" s="258">
        <v>45</v>
      </c>
      <c r="G37" s="258">
        <v>42</v>
      </c>
      <c r="H37" s="256">
        <f t="shared" si="0"/>
        <v>0</v>
      </c>
      <c r="I37" s="259"/>
      <c r="J37" s="259"/>
      <c r="K37" s="256">
        <f>SUM(L37:M37)</f>
        <v>0</v>
      </c>
      <c r="L37" s="259"/>
      <c r="M37" s="259"/>
      <c r="N37" s="259"/>
      <c r="O37" s="256">
        <f>SUM(P37:V37)</f>
        <v>0</v>
      </c>
      <c r="P37" s="242"/>
      <c r="Q37" s="242"/>
      <c r="R37" s="242"/>
      <c r="S37" s="259"/>
      <c r="T37" s="259"/>
      <c r="U37" s="259"/>
      <c r="V37" s="259"/>
      <c r="W37" s="256">
        <f t="shared" si="4"/>
        <v>87</v>
      </c>
      <c r="X37" s="259"/>
      <c r="Y37" s="259"/>
      <c r="Z37" s="259"/>
      <c r="AA37" s="259"/>
      <c r="AB37" s="259"/>
      <c r="AC37" s="259"/>
      <c r="AD37" s="259"/>
      <c r="AE37" s="259"/>
      <c r="AF37" s="259"/>
      <c r="AG37" s="260"/>
      <c r="AH37" s="259"/>
      <c r="AI37" s="259"/>
      <c r="AJ37" s="259"/>
      <c r="AK37" s="259"/>
      <c r="AL37" s="259"/>
      <c r="AM37" s="261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</row>
    <row r="38" spans="1:51" s="45" customFormat="1" ht="15" customHeight="1" x14ac:dyDescent="0.25">
      <c r="A38" s="235"/>
      <c r="B38" s="236" t="s">
        <v>49</v>
      </c>
      <c r="C38" s="244" t="s">
        <v>46</v>
      </c>
      <c r="D38" s="255" t="s">
        <v>430</v>
      </c>
      <c r="E38" s="256">
        <v>437</v>
      </c>
      <c r="F38" s="256">
        <v>395</v>
      </c>
      <c r="G38" s="256">
        <v>42</v>
      </c>
      <c r="H38" s="256">
        <f t="shared" si="0"/>
        <v>0</v>
      </c>
      <c r="I38" s="256">
        <f>I36+I37</f>
        <v>0</v>
      </c>
      <c r="J38" s="256">
        <f>J36+J37</f>
        <v>0</v>
      </c>
      <c r="K38" s="256">
        <f>SUM(L38:M38)</f>
        <v>0</v>
      </c>
      <c r="L38" s="256">
        <f>L36+L37</f>
        <v>0</v>
      </c>
      <c r="M38" s="256">
        <f>M36+M37</f>
        <v>0</v>
      </c>
      <c r="N38" s="256">
        <f>N36+N37</f>
        <v>0</v>
      </c>
      <c r="O38" s="256">
        <f>SUM(P38:V38)</f>
        <v>0</v>
      </c>
      <c r="P38" s="256">
        <f>P36+P37</f>
        <v>0</v>
      </c>
      <c r="Q38" s="256">
        <f t="shared" ref="Q38:V38" si="35">Q36+Q37</f>
        <v>0</v>
      </c>
      <c r="R38" s="256">
        <f t="shared" si="35"/>
        <v>0</v>
      </c>
      <c r="S38" s="256">
        <f>S36+S37</f>
        <v>0</v>
      </c>
      <c r="T38" s="256">
        <f>T36+T37</f>
        <v>0</v>
      </c>
      <c r="U38" s="256">
        <f t="shared" si="35"/>
        <v>0</v>
      </c>
      <c r="V38" s="256">
        <f t="shared" si="35"/>
        <v>0</v>
      </c>
      <c r="W38" s="256">
        <f t="shared" si="4"/>
        <v>437</v>
      </c>
      <c r="X38" s="256">
        <f>X36+X37</f>
        <v>0</v>
      </c>
      <c r="Y38" s="256">
        <f>Y36+Y37</f>
        <v>0</v>
      </c>
      <c r="Z38" s="256">
        <f t="shared" ref="Z38:AM38" si="36">Z36+Z37</f>
        <v>0</v>
      </c>
      <c r="AA38" s="256">
        <f t="shared" si="36"/>
        <v>0</v>
      </c>
      <c r="AB38" s="256">
        <f t="shared" si="36"/>
        <v>0</v>
      </c>
      <c r="AC38" s="256">
        <f t="shared" si="36"/>
        <v>0</v>
      </c>
      <c r="AD38" s="256">
        <f t="shared" si="36"/>
        <v>0</v>
      </c>
      <c r="AE38" s="256">
        <f t="shared" si="36"/>
        <v>0</v>
      </c>
      <c r="AF38" s="256">
        <f t="shared" si="36"/>
        <v>0</v>
      </c>
      <c r="AG38" s="256">
        <f t="shared" si="36"/>
        <v>0</v>
      </c>
      <c r="AH38" s="256">
        <f t="shared" si="36"/>
        <v>0</v>
      </c>
      <c r="AI38" s="256">
        <f t="shared" si="36"/>
        <v>0</v>
      </c>
      <c r="AJ38" s="256">
        <f t="shared" si="36"/>
        <v>0</v>
      </c>
      <c r="AK38" s="256">
        <f t="shared" si="36"/>
        <v>0</v>
      </c>
      <c r="AL38" s="256">
        <f t="shared" si="36"/>
        <v>0</v>
      </c>
      <c r="AM38" s="257">
        <f t="shared" si="36"/>
        <v>0</v>
      </c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</row>
    <row r="39" spans="1:51" s="45" customFormat="1" ht="15" customHeight="1" x14ac:dyDescent="0.25">
      <c r="A39" s="235"/>
      <c r="B39" s="236" t="s">
        <v>49</v>
      </c>
      <c r="C39" s="237" t="s">
        <v>46</v>
      </c>
      <c r="D39" s="255" t="s">
        <v>431</v>
      </c>
      <c r="E39" s="256">
        <v>38</v>
      </c>
      <c r="F39" s="256">
        <v>38</v>
      </c>
      <c r="G39" s="256">
        <v>0</v>
      </c>
      <c r="H39" s="256">
        <f t="shared" si="0"/>
        <v>0</v>
      </c>
      <c r="I39" s="256">
        <f>I40+I41</f>
        <v>0</v>
      </c>
      <c r="J39" s="256">
        <f>J40+J41</f>
        <v>0</v>
      </c>
      <c r="K39" s="256">
        <f t="shared" si="33"/>
        <v>0</v>
      </c>
      <c r="L39" s="256">
        <f>L40+L41</f>
        <v>0</v>
      </c>
      <c r="M39" s="256">
        <f>M40+M41</f>
        <v>0</v>
      </c>
      <c r="N39" s="256">
        <f>N40+N41</f>
        <v>0</v>
      </c>
      <c r="O39" s="256">
        <f t="shared" si="34"/>
        <v>0</v>
      </c>
      <c r="P39" s="256">
        <f>P40+P41</f>
        <v>0</v>
      </c>
      <c r="Q39" s="256">
        <f t="shared" ref="Q39:V39" si="37">Q40+Q41</f>
        <v>0</v>
      </c>
      <c r="R39" s="256">
        <f t="shared" si="37"/>
        <v>0</v>
      </c>
      <c r="S39" s="256">
        <f t="shared" si="37"/>
        <v>0</v>
      </c>
      <c r="T39" s="256">
        <f t="shared" si="37"/>
        <v>0</v>
      </c>
      <c r="U39" s="256">
        <f t="shared" si="37"/>
        <v>0</v>
      </c>
      <c r="V39" s="256">
        <f t="shared" si="37"/>
        <v>0</v>
      </c>
      <c r="W39" s="256">
        <f t="shared" si="4"/>
        <v>38</v>
      </c>
      <c r="X39" s="256">
        <f>X40+X41</f>
        <v>0</v>
      </c>
      <c r="Y39" s="256">
        <f t="shared" ref="Y39:AM39" si="38">Y40+Y41</f>
        <v>0</v>
      </c>
      <c r="Z39" s="256">
        <f t="shared" si="38"/>
        <v>0</v>
      </c>
      <c r="AA39" s="256">
        <f t="shared" si="38"/>
        <v>0</v>
      </c>
      <c r="AB39" s="256">
        <f t="shared" si="38"/>
        <v>0</v>
      </c>
      <c r="AC39" s="256">
        <f t="shared" si="38"/>
        <v>0</v>
      </c>
      <c r="AD39" s="256">
        <f t="shared" si="38"/>
        <v>0</v>
      </c>
      <c r="AE39" s="256">
        <f t="shared" si="38"/>
        <v>0</v>
      </c>
      <c r="AF39" s="256">
        <f t="shared" si="38"/>
        <v>0</v>
      </c>
      <c r="AG39" s="256">
        <f t="shared" si="38"/>
        <v>0</v>
      </c>
      <c r="AH39" s="256">
        <f t="shared" si="38"/>
        <v>0</v>
      </c>
      <c r="AI39" s="256">
        <f t="shared" si="38"/>
        <v>0</v>
      </c>
      <c r="AJ39" s="256">
        <f t="shared" si="38"/>
        <v>0</v>
      </c>
      <c r="AK39" s="256">
        <f t="shared" si="38"/>
        <v>0</v>
      </c>
      <c r="AL39" s="256">
        <f t="shared" si="38"/>
        <v>0</v>
      </c>
      <c r="AM39" s="257">
        <f t="shared" si="38"/>
        <v>0</v>
      </c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</row>
    <row r="40" spans="1:51" s="45" customFormat="1" x14ac:dyDescent="0.25">
      <c r="A40" s="235"/>
      <c r="B40" s="236" t="s">
        <v>49</v>
      </c>
      <c r="C40" s="237" t="s">
        <v>46</v>
      </c>
      <c r="D40" s="255" t="s">
        <v>432</v>
      </c>
      <c r="E40" s="256">
        <v>38</v>
      </c>
      <c r="F40" s="258">
        <v>38</v>
      </c>
      <c r="G40" s="258"/>
      <c r="H40" s="256">
        <f t="shared" si="0"/>
        <v>0</v>
      </c>
      <c r="I40" s="259"/>
      <c r="J40" s="259"/>
      <c r="K40" s="256">
        <f t="shared" si="33"/>
        <v>0</v>
      </c>
      <c r="L40" s="259"/>
      <c r="M40" s="259"/>
      <c r="N40" s="259"/>
      <c r="O40" s="256">
        <f t="shared" si="34"/>
        <v>0</v>
      </c>
      <c r="P40" s="259"/>
      <c r="Q40" s="259"/>
      <c r="R40" s="259"/>
      <c r="S40" s="259"/>
      <c r="T40" s="259"/>
      <c r="U40" s="259"/>
      <c r="V40" s="259"/>
      <c r="W40" s="256">
        <f t="shared" si="4"/>
        <v>38</v>
      </c>
      <c r="X40" s="259"/>
      <c r="Y40" s="259"/>
      <c r="Z40" s="259"/>
      <c r="AA40" s="259"/>
      <c r="AB40" s="259"/>
      <c r="AC40" s="259"/>
      <c r="AD40" s="259"/>
      <c r="AE40" s="259"/>
      <c r="AF40" s="259"/>
      <c r="AG40" s="260"/>
      <c r="AH40" s="259"/>
      <c r="AI40" s="259"/>
      <c r="AJ40" s="259"/>
      <c r="AK40" s="259"/>
      <c r="AL40" s="259"/>
      <c r="AM40" s="261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</row>
    <row r="41" spans="1:51" s="638" customFormat="1" ht="18" customHeight="1" x14ac:dyDescent="0.25">
      <c r="A41" s="634"/>
      <c r="B41" s="635" t="s">
        <v>49</v>
      </c>
      <c r="C41" s="636" t="s">
        <v>46</v>
      </c>
      <c r="D41" s="625" t="s">
        <v>433</v>
      </c>
      <c r="E41" s="256">
        <v>0</v>
      </c>
      <c r="F41" s="262"/>
      <c r="G41" s="262"/>
      <c r="H41" s="245">
        <f t="shared" si="0"/>
        <v>0</v>
      </c>
      <c r="I41" s="260"/>
      <c r="J41" s="264"/>
      <c r="K41" s="245">
        <f t="shared" si="33"/>
        <v>0</v>
      </c>
      <c r="L41" s="260"/>
      <c r="M41" s="260"/>
      <c r="N41" s="264"/>
      <c r="O41" s="239">
        <f t="shared" ref="O41:O42" si="39">SUM(P41:V41)</f>
        <v>0</v>
      </c>
      <c r="P41" s="264"/>
      <c r="Q41" s="264"/>
      <c r="R41" s="264"/>
      <c r="S41" s="264"/>
      <c r="T41" s="264"/>
      <c r="U41" s="264"/>
      <c r="V41" s="264"/>
      <c r="W41" s="256">
        <f t="shared" ref="W41:W68" si="40">SUM(E41+H41-K41-O41)</f>
        <v>0</v>
      </c>
      <c r="X41" s="260"/>
      <c r="Y41" s="260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626"/>
      <c r="AN41" s="637"/>
      <c r="AO41" s="637"/>
      <c r="AP41" s="637"/>
      <c r="AQ41" s="637"/>
      <c r="AR41" s="637"/>
      <c r="AS41" s="637"/>
      <c r="AT41" s="637"/>
      <c r="AU41" s="637"/>
      <c r="AV41" s="637"/>
      <c r="AW41" s="637"/>
      <c r="AX41" s="637"/>
      <c r="AY41" s="637"/>
    </row>
    <row r="42" spans="1:51" s="638" customFormat="1" ht="13.5" customHeight="1" x14ac:dyDescent="0.25">
      <c r="A42" s="634"/>
      <c r="B42" s="635" t="s">
        <v>49</v>
      </c>
      <c r="C42" s="636" t="s">
        <v>46</v>
      </c>
      <c r="D42" s="625" t="s">
        <v>434</v>
      </c>
      <c r="E42" s="256">
        <v>0</v>
      </c>
      <c r="F42" s="262"/>
      <c r="G42" s="262"/>
      <c r="H42" s="245">
        <f t="shared" si="0"/>
        <v>0</v>
      </c>
      <c r="I42" s="260"/>
      <c r="J42" s="264"/>
      <c r="K42" s="245">
        <f t="shared" si="33"/>
        <v>0</v>
      </c>
      <c r="L42" s="260"/>
      <c r="M42" s="260"/>
      <c r="N42" s="264"/>
      <c r="O42" s="239">
        <f t="shared" si="39"/>
        <v>0</v>
      </c>
      <c r="P42" s="264"/>
      <c r="Q42" s="264"/>
      <c r="R42" s="264"/>
      <c r="S42" s="264"/>
      <c r="T42" s="264"/>
      <c r="U42" s="264"/>
      <c r="V42" s="264"/>
      <c r="W42" s="256">
        <f t="shared" si="40"/>
        <v>0</v>
      </c>
      <c r="X42" s="260"/>
      <c r="Y42" s="260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626"/>
      <c r="AN42" s="637"/>
      <c r="AO42" s="637"/>
      <c r="AP42" s="637"/>
      <c r="AQ42" s="637"/>
      <c r="AR42" s="637"/>
      <c r="AS42" s="637"/>
      <c r="AT42" s="637"/>
      <c r="AU42" s="637"/>
      <c r="AV42" s="637"/>
      <c r="AW42" s="637"/>
      <c r="AX42" s="637"/>
      <c r="AY42" s="637"/>
    </row>
    <row r="43" spans="1:51" s="45" customFormat="1" ht="18.75" customHeight="1" x14ac:dyDescent="0.25">
      <c r="A43" s="235"/>
      <c r="B43" s="269" t="s">
        <v>49</v>
      </c>
      <c r="C43" s="244" t="s">
        <v>46</v>
      </c>
      <c r="D43" s="247" t="s">
        <v>435</v>
      </c>
      <c r="E43" s="256">
        <v>683</v>
      </c>
      <c r="F43" s="256">
        <v>641</v>
      </c>
      <c r="G43" s="256">
        <v>42</v>
      </c>
      <c r="H43" s="256">
        <f t="shared" si="0"/>
        <v>0</v>
      </c>
      <c r="I43" s="256">
        <f>I34+I37+I40</f>
        <v>0</v>
      </c>
      <c r="J43" s="256">
        <f>J34+J37+J40</f>
        <v>0</v>
      </c>
      <c r="K43" s="256">
        <f t="shared" si="33"/>
        <v>0</v>
      </c>
      <c r="L43" s="256">
        <f>L34+L37+L40</f>
        <v>0</v>
      </c>
      <c r="M43" s="256">
        <f>M34+M37+M40</f>
        <v>0</v>
      </c>
      <c r="N43" s="256">
        <f>N34+N37+N40</f>
        <v>0</v>
      </c>
      <c r="O43" s="256">
        <f t="shared" si="34"/>
        <v>0</v>
      </c>
      <c r="P43" s="256">
        <f t="shared" ref="P43:U43" si="41">P34+P37+P40</f>
        <v>0</v>
      </c>
      <c r="Q43" s="256">
        <f t="shared" si="41"/>
        <v>0</v>
      </c>
      <c r="R43" s="256">
        <f t="shared" si="41"/>
        <v>0</v>
      </c>
      <c r="S43" s="256">
        <f t="shared" si="41"/>
        <v>0</v>
      </c>
      <c r="T43" s="256">
        <f t="shared" si="41"/>
        <v>0</v>
      </c>
      <c r="U43" s="256">
        <f t="shared" si="41"/>
        <v>0</v>
      </c>
      <c r="V43" s="256">
        <f>V34+V37+V40</f>
        <v>0</v>
      </c>
      <c r="W43" s="256">
        <f t="shared" si="40"/>
        <v>683</v>
      </c>
      <c r="X43" s="256">
        <f>X34+X37+X40</f>
        <v>0</v>
      </c>
      <c r="Y43" s="256">
        <f t="shared" ref="Y43:AM43" si="42">Y34+Y37+Y40</f>
        <v>0</v>
      </c>
      <c r="Z43" s="256">
        <f t="shared" si="42"/>
        <v>0</v>
      </c>
      <c r="AA43" s="256">
        <f t="shared" si="42"/>
        <v>0</v>
      </c>
      <c r="AB43" s="256">
        <f t="shared" si="42"/>
        <v>0</v>
      </c>
      <c r="AC43" s="256">
        <f t="shared" si="42"/>
        <v>0</v>
      </c>
      <c r="AD43" s="256">
        <f t="shared" si="42"/>
        <v>0</v>
      </c>
      <c r="AE43" s="256">
        <f t="shared" si="42"/>
        <v>0</v>
      </c>
      <c r="AF43" s="256">
        <f t="shared" si="42"/>
        <v>0</v>
      </c>
      <c r="AG43" s="256">
        <f t="shared" si="42"/>
        <v>0</v>
      </c>
      <c r="AH43" s="256">
        <f t="shared" si="42"/>
        <v>0</v>
      </c>
      <c r="AI43" s="256">
        <f t="shared" si="42"/>
        <v>0</v>
      </c>
      <c r="AJ43" s="256">
        <f t="shared" si="42"/>
        <v>0</v>
      </c>
      <c r="AK43" s="256">
        <f t="shared" si="42"/>
        <v>0</v>
      </c>
      <c r="AL43" s="256">
        <f t="shared" si="42"/>
        <v>0</v>
      </c>
      <c r="AM43" s="257">
        <f t="shared" si="42"/>
        <v>0</v>
      </c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</row>
    <row r="44" spans="1:51" s="45" customFormat="1" ht="18.75" customHeight="1" x14ac:dyDescent="0.25">
      <c r="A44" s="270"/>
      <c r="B44" s="271" t="s">
        <v>49</v>
      </c>
      <c r="C44" s="272" t="s">
        <v>46</v>
      </c>
      <c r="D44" s="273" t="s">
        <v>436</v>
      </c>
      <c r="E44" s="265">
        <v>0</v>
      </c>
      <c r="F44" s="265">
        <v>0</v>
      </c>
      <c r="G44" s="265">
        <v>0</v>
      </c>
      <c r="H44" s="265">
        <f t="shared" si="0"/>
        <v>0</v>
      </c>
      <c r="I44" s="265">
        <f>I41+I42</f>
        <v>0</v>
      </c>
      <c r="J44" s="265">
        <f>J41+J42</f>
        <v>0</v>
      </c>
      <c r="K44" s="265">
        <f t="shared" si="33"/>
        <v>0</v>
      </c>
      <c r="L44" s="265">
        <f>L41+L42</f>
        <v>0</v>
      </c>
      <c r="M44" s="265">
        <f>M41+M42</f>
        <v>0</v>
      </c>
      <c r="N44" s="265">
        <f>N41+N42</f>
        <v>0</v>
      </c>
      <c r="O44" s="265">
        <f t="shared" si="34"/>
        <v>0</v>
      </c>
      <c r="P44" s="265">
        <f>P41+P42</f>
        <v>0</v>
      </c>
      <c r="Q44" s="265">
        <f t="shared" ref="Q44:AM44" si="43">Q41+Q42</f>
        <v>0</v>
      </c>
      <c r="R44" s="265">
        <f t="shared" si="43"/>
        <v>0</v>
      </c>
      <c r="S44" s="265">
        <f t="shared" si="43"/>
        <v>0</v>
      </c>
      <c r="T44" s="265">
        <f t="shared" si="43"/>
        <v>0</v>
      </c>
      <c r="U44" s="265">
        <f t="shared" si="43"/>
        <v>0</v>
      </c>
      <c r="V44" s="265">
        <f t="shared" si="43"/>
        <v>0</v>
      </c>
      <c r="W44" s="265">
        <f t="shared" si="40"/>
        <v>0</v>
      </c>
      <c r="X44" s="265">
        <f t="shared" si="43"/>
        <v>0</v>
      </c>
      <c r="Y44" s="265">
        <f t="shared" si="43"/>
        <v>0</v>
      </c>
      <c r="Z44" s="265">
        <f t="shared" si="43"/>
        <v>0</v>
      </c>
      <c r="AA44" s="265">
        <f t="shared" si="43"/>
        <v>0</v>
      </c>
      <c r="AB44" s="265">
        <f t="shared" si="43"/>
        <v>0</v>
      </c>
      <c r="AC44" s="265">
        <f t="shared" si="43"/>
        <v>0</v>
      </c>
      <c r="AD44" s="265">
        <f t="shared" si="43"/>
        <v>0</v>
      </c>
      <c r="AE44" s="265">
        <f t="shared" si="43"/>
        <v>0</v>
      </c>
      <c r="AF44" s="265">
        <f t="shared" si="43"/>
        <v>0</v>
      </c>
      <c r="AG44" s="265">
        <f t="shared" si="43"/>
        <v>0</v>
      </c>
      <c r="AH44" s="265">
        <f t="shared" si="43"/>
        <v>0</v>
      </c>
      <c r="AI44" s="265">
        <f t="shared" si="43"/>
        <v>0</v>
      </c>
      <c r="AJ44" s="265">
        <f t="shared" si="43"/>
        <v>0</v>
      </c>
      <c r="AK44" s="265">
        <f t="shared" si="43"/>
        <v>0</v>
      </c>
      <c r="AL44" s="265">
        <f t="shared" si="43"/>
        <v>0</v>
      </c>
      <c r="AM44" s="266">
        <f t="shared" si="43"/>
        <v>0</v>
      </c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</row>
    <row r="45" spans="1:51" s="45" customFormat="1" ht="17.25" customHeight="1" x14ac:dyDescent="0.25">
      <c r="A45" s="274">
        <v>4</v>
      </c>
      <c r="B45" s="236" t="s">
        <v>44</v>
      </c>
      <c r="C45" s="237" t="s">
        <v>46</v>
      </c>
      <c r="D45" s="11" t="s">
        <v>425</v>
      </c>
      <c r="E45" s="76">
        <v>572</v>
      </c>
      <c r="F45" s="76">
        <v>545</v>
      </c>
      <c r="G45" s="76">
        <v>27</v>
      </c>
      <c r="H45" s="76">
        <f t="shared" si="0"/>
        <v>0</v>
      </c>
      <c r="I45" s="76">
        <f>SUM(I46+I49)</f>
        <v>0</v>
      </c>
      <c r="J45" s="76">
        <f>SUM(J46+J49)</f>
        <v>0</v>
      </c>
      <c r="K45" s="76">
        <f t="shared" si="33"/>
        <v>0</v>
      </c>
      <c r="L45" s="76">
        <f>SUM(L46+L49)</f>
        <v>0</v>
      </c>
      <c r="M45" s="76">
        <f>SUM(M46+M49)</f>
        <v>0</v>
      </c>
      <c r="N45" s="76">
        <f>SUM(N46+N49)</f>
        <v>0</v>
      </c>
      <c r="O45" s="76">
        <f t="shared" si="34"/>
        <v>0</v>
      </c>
      <c r="P45" s="76">
        <f t="shared" ref="P45:V45" si="44">SUM(P46+P49)</f>
        <v>0</v>
      </c>
      <c r="Q45" s="76">
        <f t="shared" si="44"/>
        <v>0</v>
      </c>
      <c r="R45" s="76">
        <f t="shared" si="44"/>
        <v>0</v>
      </c>
      <c r="S45" s="76">
        <f t="shared" si="44"/>
        <v>0</v>
      </c>
      <c r="T45" s="76">
        <f t="shared" si="44"/>
        <v>0</v>
      </c>
      <c r="U45" s="76">
        <f t="shared" si="44"/>
        <v>0</v>
      </c>
      <c r="V45" s="76">
        <f t="shared" si="44"/>
        <v>0</v>
      </c>
      <c r="W45" s="76">
        <f t="shared" si="40"/>
        <v>572</v>
      </c>
      <c r="X45" s="76">
        <f>SUM(X46+X49)</f>
        <v>0</v>
      </c>
      <c r="Y45" s="76">
        <f t="shared" ref="Y45:AM45" si="45">SUM(Y46+Y49)</f>
        <v>0</v>
      </c>
      <c r="Z45" s="76">
        <f t="shared" si="45"/>
        <v>0</v>
      </c>
      <c r="AA45" s="76">
        <f t="shared" si="45"/>
        <v>0</v>
      </c>
      <c r="AB45" s="76">
        <f t="shared" si="45"/>
        <v>0</v>
      </c>
      <c r="AC45" s="76">
        <f t="shared" si="45"/>
        <v>0</v>
      </c>
      <c r="AD45" s="76">
        <f t="shared" si="45"/>
        <v>0</v>
      </c>
      <c r="AE45" s="76">
        <f t="shared" si="45"/>
        <v>0</v>
      </c>
      <c r="AF45" s="76">
        <f t="shared" si="45"/>
        <v>0</v>
      </c>
      <c r="AG45" s="76">
        <f t="shared" si="45"/>
        <v>0</v>
      </c>
      <c r="AH45" s="76">
        <f t="shared" si="45"/>
        <v>0</v>
      </c>
      <c r="AI45" s="76">
        <f t="shared" si="45"/>
        <v>0</v>
      </c>
      <c r="AJ45" s="76">
        <f t="shared" si="45"/>
        <v>0</v>
      </c>
      <c r="AK45" s="76">
        <f t="shared" si="45"/>
        <v>0</v>
      </c>
      <c r="AL45" s="76">
        <f t="shared" si="45"/>
        <v>0</v>
      </c>
      <c r="AM45" s="77">
        <f t="shared" si="45"/>
        <v>0</v>
      </c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</row>
    <row r="46" spans="1:51" s="45" customFormat="1" ht="13.5" customHeight="1" x14ac:dyDescent="0.25">
      <c r="A46" s="235"/>
      <c r="B46" s="236" t="s">
        <v>44</v>
      </c>
      <c r="C46" s="237" t="s">
        <v>46</v>
      </c>
      <c r="D46" s="255" t="s">
        <v>426</v>
      </c>
      <c r="E46" s="256">
        <v>357</v>
      </c>
      <c r="F46" s="256">
        <v>357</v>
      </c>
      <c r="G46" s="256">
        <v>0</v>
      </c>
      <c r="H46" s="256">
        <f t="shared" si="0"/>
        <v>0</v>
      </c>
      <c r="I46" s="256">
        <f>I47+I48</f>
        <v>0</v>
      </c>
      <c r="J46" s="256">
        <f>J47+J48</f>
        <v>0</v>
      </c>
      <c r="K46" s="256">
        <f t="shared" si="33"/>
        <v>0</v>
      </c>
      <c r="L46" s="256">
        <f>L47+L48</f>
        <v>0</v>
      </c>
      <c r="M46" s="256">
        <f>M47+M48</f>
        <v>0</v>
      </c>
      <c r="N46" s="256">
        <f>N47+N48</f>
        <v>0</v>
      </c>
      <c r="O46" s="256">
        <f t="shared" si="34"/>
        <v>0</v>
      </c>
      <c r="P46" s="256">
        <f>P47+P48</f>
        <v>0</v>
      </c>
      <c r="Q46" s="256">
        <f t="shared" ref="Q46:V46" si="46">Q47+Q48</f>
        <v>0</v>
      </c>
      <c r="R46" s="256">
        <f t="shared" si="46"/>
        <v>0</v>
      </c>
      <c r="S46" s="256">
        <f t="shared" si="46"/>
        <v>0</v>
      </c>
      <c r="T46" s="256">
        <f t="shared" si="46"/>
        <v>0</v>
      </c>
      <c r="U46" s="256">
        <f t="shared" si="46"/>
        <v>0</v>
      </c>
      <c r="V46" s="256">
        <f t="shared" si="46"/>
        <v>0</v>
      </c>
      <c r="W46" s="256">
        <f t="shared" si="40"/>
        <v>357</v>
      </c>
      <c r="X46" s="256">
        <f>X47+X48</f>
        <v>0</v>
      </c>
      <c r="Y46" s="256">
        <f t="shared" ref="Y46:AM46" si="47">Y47+Y48</f>
        <v>0</v>
      </c>
      <c r="Z46" s="256">
        <f t="shared" si="47"/>
        <v>0</v>
      </c>
      <c r="AA46" s="256">
        <f t="shared" si="47"/>
        <v>0</v>
      </c>
      <c r="AB46" s="256">
        <f t="shared" si="47"/>
        <v>0</v>
      </c>
      <c r="AC46" s="256">
        <f t="shared" si="47"/>
        <v>0</v>
      </c>
      <c r="AD46" s="256">
        <f t="shared" si="47"/>
        <v>0</v>
      </c>
      <c r="AE46" s="256">
        <f t="shared" si="47"/>
        <v>0</v>
      </c>
      <c r="AF46" s="256">
        <f t="shared" si="47"/>
        <v>0</v>
      </c>
      <c r="AG46" s="256">
        <f t="shared" si="47"/>
        <v>0</v>
      </c>
      <c r="AH46" s="256">
        <f t="shared" si="47"/>
        <v>0</v>
      </c>
      <c r="AI46" s="256">
        <f t="shared" si="47"/>
        <v>0</v>
      </c>
      <c r="AJ46" s="256">
        <f t="shared" si="47"/>
        <v>0</v>
      </c>
      <c r="AK46" s="256">
        <f t="shared" si="47"/>
        <v>0</v>
      </c>
      <c r="AL46" s="256">
        <f t="shared" si="47"/>
        <v>0</v>
      </c>
      <c r="AM46" s="257">
        <f t="shared" si="47"/>
        <v>0</v>
      </c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</row>
    <row r="47" spans="1:51" s="45" customFormat="1" ht="15" customHeight="1" x14ac:dyDescent="0.25">
      <c r="A47" s="235"/>
      <c r="B47" s="236" t="s">
        <v>44</v>
      </c>
      <c r="C47" s="237" t="s">
        <v>46</v>
      </c>
      <c r="D47" s="255" t="s">
        <v>427</v>
      </c>
      <c r="E47" s="256">
        <v>65</v>
      </c>
      <c r="F47" s="258">
        <v>65</v>
      </c>
      <c r="G47" s="258"/>
      <c r="H47" s="256">
        <f t="shared" si="0"/>
        <v>0</v>
      </c>
      <c r="I47" s="259"/>
      <c r="J47" s="259"/>
      <c r="K47" s="256">
        <f t="shared" si="33"/>
        <v>0</v>
      </c>
      <c r="L47" s="259"/>
      <c r="M47" s="259"/>
      <c r="N47" s="259"/>
      <c r="O47" s="256">
        <f t="shared" si="34"/>
        <v>0</v>
      </c>
      <c r="P47" s="259"/>
      <c r="Q47" s="259"/>
      <c r="R47" s="259"/>
      <c r="S47" s="259"/>
      <c r="T47" s="259"/>
      <c r="U47" s="259"/>
      <c r="V47" s="259"/>
      <c r="W47" s="256">
        <f t="shared" si="40"/>
        <v>65</v>
      </c>
      <c r="X47" s="259"/>
      <c r="Y47" s="259"/>
      <c r="Z47" s="259"/>
      <c r="AA47" s="259"/>
      <c r="AB47" s="259"/>
      <c r="AC47" s="259"/>
      <c r="AD47" s="259"/>
      <c r="AE47" s="259"/>
      <c r="AF47" s="259"/>
      <c r="AG47" s="260"/>
      <c r="AH47" s="259"/>
      <c r="AI47" s="259"/>
      <c r="AJ47" s="259"/>
      <c r="AK47" s="259"/>
      <c r="AL47" s="259"/>
      <c r="AM47" s="261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</row>
    <row r="48" spans="1:51" s="45" customFormat="1" ht="15" customHeight="1" x14ac:dyDescent="0.25">
      <c r="A48" s="235"/>
      <c r="B48" s="236" t="s">
        <v>44</v>
      </c>
      <c r="C48" s="237" t="s">
        <v>46</v>
      </c>
      <c r="D48" s="255" t="s">
        <v>428</v>
      </c>
      <c r="E48" s="256">
        <v>292</v>
      </c>
      <c r="F48" s="258">
        <v>292</v>
      </c>
      <c r="G48" s="258"/>
      <c r="H48" s="256">
        <f t="shared" si="0"/>
        <v>0</v>
      </c>
      <c r="I48" s="259"/>
      <c r="J48" s="259"/>
      <c r="K48" s="256">
        <f t="shared" si="33"/>
        <v>0</v>
      </c>
      <c r="L48" s="259"/>
      <c r="M48" s="259"/>
      <c r="N48" s="259"/>
      <c r="O48" s="256">
        <f t="shared" si="34"/>
        <v>0</v>
      </c>
      <c r="P48" s="259"/>
      <c r="Q48" s="259"/>
      <c r="R48" s="259"/>
      <c r="S48" s="259"/>
      <c r="T48" s="259"/>
      <c r="U48" s="259"/>
      <c r="V48" s="259"/>
      <c r="W48" s="256">
        <f t="shared" si="40"/>
        <v>292</v>
      </c>
      <c r="X48" s="259"/>
      <c r="Y48" s="259"/>
      <c r="Z48" s="259"/>
      <c r="AA48" s="259"/>
      <c r="AB48" s="259"/>
      <c r="AC48" s="259"/>
      <c r="AD48" s="259"/>
      <c r="AE48" s="259"/>
      <c r="AF48" s="259"/>
      <c r="AG48" s="260"/>
      <c r="AH48" s="259"/>
      <c r="AI48" s="259"/>
      <c r="AJ48" s="259"/>
      <c r="AK48" s="259"/>
      <c r="AL48" s="259"/>
      <c r="AM48" s="261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</row>
    <row r="49" spans="1:51" s="45" customFormat="1" ht="15" customHeight="1" x14ac:dyDescent="0.25">
      <c r="A49" s="235"/>
      <c r="B49" s="236" t="s">
        <v>44</v>
      </c>
      <c r="C49" s="244" t="s">
        <v>46</v>
      </c>
      <c r="D49" s="255" t="s">
        <v>429</v>
      </c>
      <c r="E49" s="256">
        <v>215</v>
      </c>
      <c r="F49" s="258">
        <v>188</v>
      </c>
      <c r="G49" s="258">
        <v>27</v>
      </c>
      <c r="H49" s="256">
        <f t="shared" si="0"/>
        <v>0</v>
      </c>
      <c r="I49" s="259"/>
      <c r="J49" s="259"/>
      <c r="K49" s="256">
        <f t="shared" si="33"/>
        <v>0</v>
      </c>
      <c r="L49" s="259"/>
      <c r="M49" s="259"/>
      <c r="N49" s="259"/>
      <c r="O49" s="256">
        <f t="shared" si="34"/>
        <v>0</v>
      </c>
      <c r="P49" s="242"/>
      <c r="Q49" s="242"/>
      <c r="R49" s="242"/>
      <c r="S49" s="259"/>
      <c r="T49" s="259"/>
      <c r="U49" s="259"/>
      <c r="V49" s="259"/>
      <c r="W49" s="256">
        <f t="shared" si="40"/>
        <v>215</v>
      </c>
      <c r="X49" s="259"/>
      <c r="Y49" s="259"/>
      <c r="Z49" s="259"/>
      <c r="AA49" s="259"/>
      <c r="AB49" s="259"/>
      <c r="AC49" s="259"/>
      <c r="AD49" s="259"/>
      <c r="AE49" s="259"/>
      <c r="AF49" s="259"/>
      <c r="AG49" s="260"/>
      <c r="AH49" s="259"/>
      <c r="AI49" s="259"/>
      <c r="AJ49" s="259"/>
      <c r="AK49" s="259"/>
      <c r="AL49" s="259"/>
      <c r="AM49" s="261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</row>
    <row r="50" spans="1:51" s="45" customFormat="1" ht="15" customHeight="1" x14ac:dyDescent="0.25">
      <c r="A50" s="235"/>
      <c r="B50" s="236" t="s">
        <v>44</v>
      </c>
      <c r="C50" s="244" t="s">
        <v>46</v>
      </c>
      <c r="D50" s="255" t="s">
        <v>430</v>
      </c>
      <c r="E50" s="256">
        <v>507</v>
      </c>
      <c r="F50" s="256">
        <v>480</v>
      </c>
      <c r="G50" s="256">
        <v>27</v>
      </c>
      <c r="H50" s="256">
        <f t="shared" si="0"/>
        <v>0</v>
      </c>
      <c r="I50" s="256">
        <f>I48+I49</f>
        <v>0</v>
      </c>
      <c r="J50" s="256">
        <f>J48+J49</f>
        <v>0</v>
      </c>
      <c r="K50" s="256">
        <f t="shared" si="33"/>
        <v>0</v>
      </c>
      <c r="L50" s="256">
        <f>L48+L49</f>
        <v>0</v>
      </c>
      <c r="M50" s="256">
        <f>M48+M49</f>
        <v>0</v>
      </c>
      <c r="N50" s="256">
        <f>N48+N49</f>
        <v>0</v>
      </c>
      <c r="O50" s="256">
        <f t="shared" si="34"/>
        <v>0</v>
      </c>
      <c r="P50" s="256">
        <f>P48+P49</f>
        <v>0</v>
      </c>
      <c r="Q50" s="256">
        <f t="shared" ref="Q50:V50" si="48">Q48+Q49</f>
        <v>0</v>
      </c>
      <c r="R50" s="256">
        <f t="shared" si="48"/>
        <v>0</v>
      </c>
      <c r="S50" s="256">
        <f t="shared" si="48"/>
        <v>0</v>
      </c>
      <c r="T50" s="256">
        <f t="shared" si="48"/>
        <v>0</v>
      </c>
      <c r="U50" s="256">
        <f t="shared" si="48"/>
        <v>0</v>
      </c>
      <c r="V50" s="256">
        <f t="shared" si="48"/>
        <v>0</v>
      </c>
      <c r="W50" s="256">
        <f t="shared" si="40"/>
        <v>507</v>
      </c>
      <c r="X50" s="256">
        <f>X48+X49</f>
        <v>0</v>
      </c>
      <c r="Y50" s="256">
        <f t="shared" ref="Y50:AM50" si="49">Y48+Y49</f>
        <v>0</v>
      </c>
      <c r="Z50" s="256">
        <f t="shared" si="49"/>
        <v>0</v>
      </c>
      <c r="AA50" s="256">
        <f t="shared" si="49"/>
        <v>0</v>
      </c>
      <c r="AB50" s="256">
        <f t="shared" si="49"/>
        <v>0</v>
      </c>
      <c r="AC50" s="256">
        <f t="shared" si="49"/>
        <v>0</v>
      </c>
      <c r="AD50" s="256">
        <f t="shared" si="49"/>
        <v>0</v>
      </c>
      <c r="AE50" s="256">
        <f t="shared" si="49"/>
        <v>0</v>
      </c>
      <c r="AF50" s="256">
        <f t="shared" si="49"/>
        <v>0</v>
      </c>
      <c r="AG50" s="256">
        <f t="shared" si="49"/>
        <v>0</v>
      </c>
      <c r="AH50" s="256">
        <f t="shared" si="49"/>
        <v>0</v>
      </c>
      <c r="AI50" s="256">
        <f t="shared" si="49"/>
        <v>0</v>
      </c>
      <c r="AJ50" s="256">
        <f t="shared" si="49"/>
        <v>0</v>
      </c>
      <c r="AK50" s="256">
        <f t="shared" si="49"/>
        <v>0</v>
      </c>
      <c r="AL50" s="256">
        <f t="shared" si="49"/>
        <v>0</v>
      </c>
      <c r="AM50" s="257">
        <f t="shared" si="49"/>
        <v>0</v>
      </c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</row>
    <row r="51" spans="1:51" s="45" customFormat="1" ht="15" customHeight="1" x14ac:dyDescent="0.25">
      <c r="A51" s="235"/>
      <c r="B51" s="236" t="s">
        <v>44</v>
      </c>
      <c r="C51" s="237" t="s">
        <v>46</v>
      </c>
      <c r="D51" s="255" t="s">
        <v>431</v>
      </c>
      <c r="E51" s="256">
        <v>0</v>
      </c>
      <c r="F51" s="256">
        <v>0</v>
      </c>
      <c r="G51" s="256">
        <v>0</v>
      </c>
      <c r="H51" s="256">
        <f t="shared" si="0"/>
        <v>0</v>
      </c>
      <c r="I51" s="256">
        <f>I52+I53</f>
        <v>0</v>
      </c>
      <c r="J51" s="256">
        <f>J52+J53</f>
        <v>0</v>
      </c>
      <c r="K51" s="256">
        <f t="shared" si="33"/>
        <v>0</v>
      </c>
      <c r="L51" s="256">
        <f>L52+L53</f>
        <v>0</v>
      </c>
      <c r="M51" s="256">
        <f>M52+M53</f>
        <v>0</v>
      </c>
      <c r="N51" s="256">
        <f>N52+N53</f>
        <v>0</v>
      </c>
      <c r="O51" s="256">
        <f t="shared" si="34"/>
        <v>0</v>
      </c>
      <c r="P51" s="256">
        <f>P52+P53</f>
        <v>0</v>
      </c>
      <c r="Q51" s="256">
        <f t="shared" ref="Q51:V51" si="50">Q52+Q53</f>
        <v>0</v>
      </c>
      <c r="R51" s="256">
        <f t="shared" si="50"/>
        <v>0</v>
      </c>
      <c r="S51" s="256">
        <f t="shared" si="50"/>
        <v>0</v>
      </c>
      <c r="T51" s="256">
        <f t="shared" si="50"/>
        <v>0</v>
      </c>
      <c r="U51" s="256">
        <f t="shared" si="50"/>
        <v>0</v>
      </c>
      <c r="V51" s="256">
        <f t="shared" si="50"/>
        <v>0</v>
      </c>
      <c r="W51" s="256">
        <f t="shared" si="40"/>
        <v>0</v>
      </c>
      <c r="X51" s="256">
        <f>X52+X53</f>
        <v>0</v>
      </c>
      <c r="Y51" s="256">
        <f t="shared" ref="Y51:AM51" si="51">Y52+Y53</f>
        <v>0</v>
      </c>
      <c r="Z51" s="256">
        <f t="shared" si="51"/>
        <v>0</v>
      </c>
      <c r="AA51" s="256">
        <f t="shared" si="51"/>
        <v>0</v>
      </c>
      <c r="AB51" s="256">
        <f t="shared" si="51"/>
        <v>0</v>
      </c>
      <c r="AC51" s="256">
        <f t="shared" si="51"/>
        <v>0</v>
      </c>
      <c r="AD51" s="256">
        <f t="shared" si="51"/>
        <v>0</v>
      </c>
      <c r="AE51" s="256">
        <f t="shared" si="51"/>
        <v>0</v>
      </c>
      <c r="AF51" s="256">
        <f t="shared" si="51"/>
        <v>0</v>
      </c>
      <c r="AG51" s="256">
        <f t="shared" si="51"/>
        <v>0</v>
      </c>
      <c r="AH51" s="256">
        <f t="shared" si="51"/>
        <v>0</v>
      </c>
      <c r="AI51" s="256">
        <f t="shared" si="51"/>
        <v>0</v>
      </c>
      <c r="AJ51" s="256">
        <f t="shared" si="51"/>
        <v>0</v>
      </c>
      <c r="AK51" s="256">
        <f t="shared" si="51"/>
        <v>0</v>
      </c>
      <c r="AL51" s="256">
        <f t="shared" si="51"/>
        <v>0</v>
      </c>
      <c r="AM51" s="257">
        <f t="shared" si="51"/>
        <v>0</v>
      </c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</row>
    <row r="52" spans="1:51" s="45" customFormat="1" ht="15" customHeight="1" x14ac:dyDescent="0.25">
      <c r="A52" s="235"/>
      <c r="B52" s="236" t="s">
        <v>44</v>
      </c>
      <c r="C52" s="237" t="s">
        <v>46</v>
      </c>
      <c r="D52" s="255" t="s">
        <v>432</v>
      </c>
      <c r="E52" s="256">
        <v>0</v>
      </c>
      <c r="F52" s="258"/>
      <c r="G52" s="258"/>
      <c r="H52" s="256">
        <f t="shared" si="0"/>
        <v>0</v>
      </c>
      <c r="I52" s="259"/>
      <c r="J52" s="259"/>
      <c r="K52" s="256">
        <f t="shared" si="33"/>
        <v>0</v>
      </c>
      <c r="L52" s="259"/>
      <c r="M52" s="259"/>
      <c r="N52" s="259"/>
      <c r="O52" s="256">
        <f t="shared" si="34"/>
        <v>0</v>
      </c>
      <c r="P52" s="259"/>
      <c r="Q52" s="259"/>
      <c r="R52" s="259"/>
      <c r="S52" s="259"/>
      <c r="T52" s="259"/>
      <c r="U52" s="259"/>
      <c r="V52" s="259"/>
      <c r="W52" s="256">
        <f t="shared" si="40"/>
        <v>0</v>
      </c>
      <c r="X52" s="259"/>
      <c r="Y52" s="259"/>
      <c r="Z52" s="259"/>
      <c r="AA52" s="259"/>
      <c r="AB52" s="259"/>
      <c r="AC52" s="259"/>
      <c r="AD52" s="259"/>
      <c r="AE52" s="259"/>
      <c r="AF52" s="259"/>
      <c r="AG52" s="260"/>
      <c r="AH52" s="259"/>
      <c r="AI52" s="259"/>
      <c r="AJ52" s="259"/>
      <c r="AK52" s="259"/>
      <c r="AL52" s="259"/>
      <c r="AM52" s="261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</row>
    <row r="53" spans="1:51" s="45" customFormat="1" ht="13.5" customHeight="1" x14ac:dyDescent="0.25">
      <c r="A53" s="235"/>
      <c r="B53" s="236" t="s">
        <v>44</v>
      </c>
      <c r="C53" s="244" t="s">
        <v>46</v>
      </c>
      <c r="D53" s="246" t="s">
        <v>433</v>
      </c>
      <c r="E53" s="256">
        <v>0</v>
      </c>
      <c r="F53" s="262"/>
      <c r="G53" s="262"/>
      <c r="H53" s="245">
        <f t="shared" si="0"/>
        <v>0</v>
      </c>
      <c r="I53" s="260"/>
      <c r="J53" s="242"/>
      <c r="K53" s="245">
        <f t="shared" si="33"/>
        <v>0</v>
      </c>
      <c r="L53" s="260"/>
      <c r="M53" s="260"/>
      <c r="N53" s="242"/>
      <c r="O53" s="239">
        <f t="shared" ref="O53:O54" si="52">SUM(P53:V53)</f>
        <v>0</v>
      </c>
      <c r="P53" s="242"/>
      <c r="Q53" s="242"/>
      <c r="R53" s="242"/>
      <c r="S53" s="242"/>
      <c r="T53" s="242"/>
      <c r="U53" s="242"/>
      <c r="V53" s="242"/>
      <c r="W53" s="256">
        <f t="shared" si="40"/>
        <v>0</v>
      </c>
      <c r="X53" s="260"/>
      <c r="Y53" s="260"/>
      <c r="Z53" s="242"/>
      <c r="AA53" s="242"/>
      <c r="AB53" s="242"/>
      <c r="AC53" s="242"/>
      <c r="AD53" s="242"/>
      <c r="AE53" s="242"/>
      <c r="AF53" s="242"/>
      <c r="AG53" s="264"/>
      <c r="AH53" s="242"/>
      <c r="AI53" s="242"/>
      <c r="AJ53" s="242"/>
      <c r="AK53" s="242"/>
      <c r="AL53" s="242"/>
      <c r="AM53" s="243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</row>
    <row r="54" spans="1:51" s="45" customFormat="1" ht="16.5" customHeight="1" x14ac:dyDescent="0.25">
      <c r="A54" s="235"/>
      <c r="B54" s="236" t="s">
        <v>44</v>
      </c>
      <c r="C54" s="244" t="s">
        <v>46</v>
      </c>
      <c r="D54" s="246" t="s">
        <v>434</v>
      </c>
      <c r="E54" s="256">
        <v>0</v>
      </c>
      <c r="F54" s="262"/>
      <c r="G54" s="262"/>
      <c r="H54" s="245">
        <f t="shared" si="0"/>
        <v>0</v>
      </c>
      <c r="I54" s="260"/>
      <c r="J54" s="242"/>
      <c r="K54" s="245">
        <f t="shared" si="33"/>
        <v>0</v>
      </c>
      <c r="L54" s="260"/>
      <c r="M54" s="260"/>
      <c r="N54" s="242"/>
      <c r="O54" s="239">
        <f t="shared" si="52"/>
        <v>0</v>
      </c>
      <c r="P54" s="242"/>
      <c r="Q54" s="242"/>
      <c r="R54" s="242"/>
      <c r="S54" s="242"/>
      <c r="T54" s="242"/>
      <c r="U54" s="242"/>
      <c r="V54" s="242"/>
      <c r="W54" s="256">
        <f t="shared" si="40"/>
        <v>0</v>
      </c>
      <c r="X54" s="260"/>
      <c r="Y54" s="260"/>
      <c r="Z54" s="242"/>
      <c r="AA54" s="242"/>
      <c r="AB54" s="242"/>
      <c r="AC54" s="242"/>
      <c r="AD54" s="242"/>
      <c r="AE54" s="242"/>
      <c r="AF54" s="242"/>
      <c r="AG54" s="264"/>
      <c r="AH54" s="242"/>
      <c r="AI54" s="242"/>
      <c r="AJ54" s="242"/>
      <c r="AK54" s="242"/>
      <c r="AL54" s="242"/>
      <c r="AM54" s="243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</row>
    <row r="55" spans="1:51" s="45" customFormat="1" ht="18.75" customHeight="1" x14ac:dyDescent="0.25">
      <c r="A55" s="235"/>
      <c r="B55" s="236" t="s">
        <v>44</v>
      </c>
      <c r="C55" s="244" t="s">
        <v>46</v>
      </c>
      <c r="D55" s="247" t="s">
        <v>435</v>
      </c>
      <c r="E55" s="256">
        <v>572</v>
      </c>
      <c r="F55" s="256">
        <v>545</v>
      </c>
      <c r="G55" s="256">
        <v>27</v>
      </c>
      <c r="H55" s="256">
        <f t="shared" si="0"/>
        <v>0</v>
      </c>
      <c r="I55" s="256">
        <f>I46+I49+I52</f>
        <v>0</v>
      </c>
      <c r="J55" s="256">
        <f>J46+J49+J52</f>
        <v>0</v>
      </c>
      <c r="K55" s="256">
        <f t="shared" si="33"/>
        <v>0</v>
      </c>
      <c r="L55" s="256">
        <f>L46+L49+L52</f>
        <v>0</v>
      </c>
      <c r="M55" s="256">
        <f>M46+M49+M52</f>
        <v>0</v>
      </c>
      <c r="N55" s="256">
        <f>N46+N49+N52</f>
        <v>0</v>
      </c>
      <c r="O55" s="256">
        <f t="shared" si="34"/>
        <v>0</v>
      </c>
      <c r="P55" s="256">
        <f t="shared" ref="P55:V55" si="53">P46+P49+P52</f>
        <v>0</v>
      </c>
      <c r="Q55" s="256">
        <f t="shared" si="53"/>
        <v>0</v>
      </c>
      <c r="R55" s="256">
        <f t="shared" si="53"/>
        <v>0</v>
      </c>
      <c r="S55" s="256">
        <f t="shared" si="53"/>
        <v>0</v>
      </c>
      <c r="T55" s="256">
        <f t="shared" si="53"/>
        <v>0</v>
      </c>
      <c r="U55" s="256">
        <f t="shared" si="53"/>
        <v>0</v>
      </c>
      <c r="V55" s="256">
        <f t="shared" si="53"/>
        <v>0</v>
      </c>
      <c r="W55" s="256">
        <f t="shared" si="40"/>
        <v>572</v>
      </c>
      <c r="X55" s="256">
        <f>X46+X49+X52</f>
        <v>0</v>
      </c>
      <c r="Y55" s="256">
        <f t="shared" ref="Y55:AM55" si="54">Y46+Y49+Y52</f>
        <v>0</v>
      </c>
      <c r="Z55" s="256">
        <f t="shared" si="54"/>
        <v>0</v>
      </c>
      <c r="AA55" s="256">
        <f t="shared" si="54"/>
        <v>0</v>
      </c>
      <c r="AB55" s="256">
        <f t="shared" si="54"/>
        <v>0</v>
      </c>
      <c r="AC55" s="256">
        <f t="shared" si="54"/>
        <v>0</v>
      </c>
      <c r="AD55" s="256">
        <f t="shared" si="54"/>
        <v>0</v>
      </c>
      <c r="AE55" s="256">
        <f t="shared" si="54"/>
        <v>0</v>
      </c>
      <c r="AF55" s="256">
        <f t="shared" si="54"/>
        <v>0</v>
      </c>
      <c r="AG55" s="256">
        <f t="shared" si="54"/>
        <v>0</v>
      </c>
      <c r="AH55" s="256">
        <f t="shared" si="54"/>
        <v>0</v>
      </c>
      <c r="AI55" s="256">
        <f t="shared" si="54"/>
        <v>0</v>
      </c>
      <c r="AJ55" s="256">
        <f t="shared" si="54"/>
        <v>0</v>
      </c>
      <c r="AK55" s="256">
        <f t="shared" si="54"/>
        <v>0</v>
      </c>
      <c r="AL55" s="256">
        <f t="shared" si="54"/>
        <v>0</v>
      </c>
      <c r="AM55" s="257">
        <f t="shared" si="54"/>
        <v>0</v>
      </c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</row>
    <row r="56" spans="1:51" s="45" customFormat="1" ht="18" customHeight="1" x14ac:dyDescent="0.25">
      <c r="A56" s="270"/>
      <c r="B56" s="271" t="s">
        <v>44</v>
      </c>
      <c r="C56" s="272" t="s">
        <v>46</v>
      </c>
      <c r="D56" s="273" t="s">
        <v>436</v>
      </c>
      <c r="E56" s="265">
        <v>0</v>
      </c>
      <c r="F56" s="265">
        <v>0</v>
      </c>
      <c r="G56" s="265">
        <v>0</v>
      </c>
      <c r="H56" s="265">
        <f t="shared" si="0"/>
        <v>0</v>
      </c>
      <c r="I56" s="265">
        <f>I53+I54</f>
        <v>0</v>
      </c>
      <c r="J56" s="265">
        <f>J53+J54</f>
        <v>0</v>
      </c>
      <c r="K56" s="265">
        <f t="shared" si="33"/>
        <v>0</v>
      </c>
      <c r="L56" s="265">
        <f>L53+L54</f>
        <v>0</v>
      </c>
      <c r="M56" s="265">
        <f>M53+M54</f>
        <v>0</v>
      </c>
      <c r="N56" s="265">
        <f>N53+N54</f>
        <v>0</v>
      </c>
      <c r="O56" s="265">
        <f t="shared" si="34"/>
        <v>0</v>
      </c>
      <c r="P56" s="265">
        <f>P53+P54</f>
        <v>0</v>
      </c>
      <c r="Q56" s="265">
        <f t="shared" ref="Q56:V56" si="55">Q53+Q54</f>
        <v>0</v>
      </c>
      <c r="R56" s="265">
        <f t="shared" si="55"/>
        <v>0</v>
      </c>
      <c r="S56" s="265">
        <f t="shared" si="55"/>
        <v>0</v>
      </c>
      <c r="T56" s="265">
        <f t="shared" si="55"/>
        <v>0</v>
      </c>
      <c r="U56" s="265">
        <f t="shared" si="55"/>
        <v>0</v>
      </c>
      <c r="V56" s="265">
        <f t="shared" si="55"/>
        <v>0</v>
      </c>
      <c r="W56" s="265">
        <f t="shared" si="40"/>
        <v>0</v>
      </c>
      <c r="X56" s="265">
        <f t="shared" ref="X56:AL56" si="56">X53+X54</f>
        <v>0</v>
      </c>
      <c r="Y56" s="265">
        <f t="shared" si="56"/>
        <v>0</v>
      </c>
      <c r="Z56" s="265">
        <f t="shared" si="56"/>
        <v>0</v>
      </c>
      <c r="AA56" s="265">
        <f t="shared" si="56"/>
        <v>0</v>
      </c>
      <c r="AB56" s="265">
        <f t="shared" si="56"/>
        <v>0</v>
      </c>
      <c r="AC56" s="265">
        <f t="shared" si="56"/>
        <v>0</v>
      </c>
      <c r="AD56" s="265">
        <f t="shared" si="56"/>
        <v>0</v>
      </c>
      <c r="AE56" s="265">
        <f t="shared" si="56"/>
        <v>0</v>
      </c>
      <c r="AF56" s="265">
        <f t="shared" si="56"/>
        <v>0</v>
      </c>
      <c r="AG56" s="265">
        <f t="shared" si="56"/>
        <v>0</v>
      </c>
      <c r="AH56" s="265">
        <f t="shared" si="56"/>
        <v>0</v>
      </c>
      <c r="AI56" s="265">
        <f t="shared" si="56"/>
        <v>0</v>
      </c>
      <c r="AJ56" s="265">
        <f t="shared" si="56"/>
        <v>0</v>
      </c>
      <c r="AK56" s="265">
        <f t="shared" si="56"/>
        <v>0</v>
      </c>
      <c r="AL56" s="265">
        <f t="shared" si="56"/>
        <v>0</v>
      </c>
      <c r="AM56" s="266">
        <f>AM53+AM54</f>
        <v>0</v>
      </c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</row>
    <row r="57" spans="1:51" s="45" customFormat="1" ht="17.25" customHeight="1" x14ac:dyDescent="0.25">
      <c r="A57" s="274">
        <v>5</v>
      </c>
      <c r="B57" s="236" t="s">
        <v>439</v>
      </c>
      <c r="C57" s="237" t="s">
        <v>46</v>
      </c>
      <c r="D57" s="11" t="s">
        <v>425</v>
      </c>
      <c r="E57" s="76">
        <v>1842</v>
      </c>
      <c r="F57" s="76">
        <v>1548</v>
      </c>
      <c r="G57" s="76">
        <v>294</v>
      </c>
      <c r="H57" s="76">
        <f t="shared" si="0"/>
        <v>0</v>
      </c>
      <c r="I57" s="76">
        <f>SUM(I58+I61)</f>
        <v>0</v>
      </c>
      <c r="J57" s="76">
        <f>SUM(J58+J61)</f>
        <v>0</v>
      </c>
      <c r="K57" s="76">
        <f t="shared" si="33"/>
        <v>0</v>
      </c>
      <c r="L57" s="76">
        <f>SUM(L58+L61)</f>
        <v>0</v>
      </c>
      <c r="M57" s="76">
        <f>SUM(M58+M61)</f>
        <v>0</v>
      </c>
      <c r="N57" s="76">
        <f>SUM(N58+N61)</f>
        <v>0</v>
      </c>
      <c r="O57" s="76">
        <f t="shared" si="34"/>
        <v>0</v>
      </c>
      <c r="P57" s="76">
        <f>SUM(P58+P61)</f>
        <v>0</v>
      </c>
      <c r="Q57" s="76">
        <f t="shared" ref="Q57:V57" si="57">SUM(Q58+Q61)</f>
        <v>0</v>
      </c>
      <c r="R57" s="76">
        <f t="shared" si="57"/>
        <v>0</v>
      </c>
      <c r="S57" s="76">
        <f t="shared" si="57"/>
        <v>0</v>
      </c>
      <c r="T57" s="76">
        <f t="shared" si="57"/>
        <v>0</v>
      </c>
      <c r="U57" s="76">
        <f t="shared" si="57"/>
        <v>0</v>
      </c>
      <c r="V57" s="76">
        <f t="shared" si="57"/>
        <v>0</v>
      </c>
      <c r="W57" s="76">
        <f t="shared" si="40"/>
        <v>1842</v>
      </c>
      <c r="X57" s="76">
        <f t="shared" ref="X57:AM57" si="58">SUM(X58+X61)</f>
        <v>0</v>
      </c>
      <c r="Y57" s="76">
        <f t="shared" si="58"/>
        <v>0</v>
      </c>
      <c r="Z57" s="76">
        <f t="shared" si="58"/>
        <v>0</v>
      </c>
      <c r="AA57" s="76">
        <f t="shared" si="58"/>
        <v>0</v>
      </c>
      <c r="AB57" s="76">
        <f t="shared" si="58"/>
        <v>0</v>
      </c>
      <c r="AC57" s="76">
        <f t="shared" si="58"/>
        <v>0</v>
      </c>
      <c r="AD57" s="76">
        <f t="shared" si="58"/>
        <v>0</v>
      </c>
      <c r="AE57" s="76">
        <f t="shared" si="58"/>
        <v>0</v>
      </c>
      <c r="AF57" s="76">
        <f t="shared" si="58"/>
        <v>0</v>
      </c>
      <c r="AG57" s="76">
        <f t="shared" si="58"/>
        <v>0</v>
      </c>
      <c r="AH57" s="76">
        <f t="shared" si="58"/>
        <v>0</v>
      </c>
      <c r="AI57" s="76">
        <f t="shared" si="58"/>
        <v>0</v>
      </c>
      <c r="AJ57" s="76">
        <f t="shared" si="58"/>
        <v>0</v>
      </c>
      <c r="AK57" s="76">
        <f t="shared" si="58"/>
        <v>0</v>
      </c>
      <c r="AL57" s="76">
        <f t="shared" si="58"/>
        <v>0</v>
      </c>
      <c r="AM57" s="77">
        <f t="shared" si="58"/>
        <v>0</v>
      </c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</row>
    <row r="58" spans="1:51" s="45" customFormat="1" ht="13.5" customHeight="1" x14ac:dyDescent="0.25">
      <c r="A58" s="235"/>
      <c r="B58" s="236" t="s">
        <v>439</v>
      </c>
      <c r="C58" s="237" t="s">
        <v>46</v>
      </c>
      <c r="D58" s="255" t="s">
        <v>426</v>
      </c>
      <c r="E58" s="256">
        <v>1390</v>
      </c>
      <c r="F58" s="256">
        <v>1263</v>
      </c>
      <c r="G58" s="256">
        <v>127</v>
      </c>
      <c r="H58" s="256">
        <f t="shared" si="0"/>
        <v>0</v>
      </c>
      <c r="I58" s="256">
        <f>I59+I60</f>
        <v>0</v>
      </c>
      <c r="J58" s="256">
        <f>J59+J60</f>
        <v>0</v>
      </c>
      <c r="K58" s="256">
        <f t="shared" si="33"/>
        <v>0</v>
      </c>
      <c r="L58" s="256">
        <f>L59+L60</f>
        <v>0</v>
      </c>
      <c r="M58" s="256">
        <f>M59+M60</f>
        <v>0</v>
      </c>
      <c r="N58" s="256">
        <f>N59+N60</f>
        <v>0</v>
      </c>
      <c r="O58" s="256">
        <f t="shared" si="34"/>
        <v>0</v>
      </c>
      <c r="P58" s="256">
        <f>P59+P60</f>
        <v>0</v>
      </c>
      <c r="Q58" s="256">
        <f t="shared" ref="Q58:V58" si="59">Q59+Q60</f>
        <v>0</v>
      </c>
      <c r="R58" s="256">
        <f t="shared" si="59"/>
        <v>0</v>
      </c>
      <c r="S58" s="256">
        <f t="shared" si="59"/>
        <v>0</v>
      </c>
      <c r="T58" s="256">
        <f t="shared" si="59"/>
        <v>0</v>
      </c>
      <c r="U58" s="256">
        <f t="shared" si="59"/>
        <v>0</v>
      </c>
      <c r="V58" s="256">
        <f t="shared" si="59"/>
        <v>0</v>
      </c>
      <c r="W58" s="256">
        <f t="shared" si="40"/>
        <v>1390</v>
      </c>
      <c r="X58" s="256">
        <f>X59+X60</f>
        <v>0</v>
      </c>
      <c r="Y58" s="256">
        <f t="shared" ref="Y58:AM58" si="60">Y59+Y60</f>
        <v>0</v>
      </c>
      <c r="Z58" s="256">
        <f t="shared" si="60"/>
        <v>0</v>
      </c>
      <c r="AA58" s="256">
        <f t="shared" si="60"/>
        <v>0</v>
      </c>
      <c r="AB58" s="256">
        <f t="shared" si="60"/>
        <v>0</v>
      </c>
      <c r="AC58" s="256">
        <f t="shared" si="60"/>
        <v>0</v>
      </c>
      <c r="AD58" s="256">
        <f t="shared" si="60"/>
        <v>0</v>
      </c>
      <c r="AE58" s="256">
        <f t="shared" si="60"/>
        <v>0</v>
      </c>
      <c r="AF58" s="256">
        <f t="shared" si="60"/>
        <v>0</v>
      </c>
      <c r="AG58" s="256">
        <f t="shared" si="60"/>
        <v>0</v>
      </c>
      <c r="AH58" s="256">
        <f t="shared" si="60"/>
        <v>0</v>
      </c>
      <c r="AI58" s="256">
        <f t="shared" si="60"/>
        <v>0</v>
      </c>
      <c r="AJ58" s="256">
        <f t="shared" si="60"/>
        <v>0</v>
      </c>
      <c r="AK58" s="256">
        <f t="shared" si="60"/>
        <v>0</v>
      </c>
      <c r="AL58" s="256">
        <f t="shared" si="60"/>
        <v>0</v>
      </c>
      <c r="AM58" s="257">
        <f t="shared" si="60"/>
        <v>0</v>
      </c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</row>
    <row r="59" spans="1:51" s="45" customFormat="1" ht="15" customHeight="1" x14ac:dyDescent="0.25">
      <c r="A59" s="235"/>
      <c r="B59" s="236" t="s">
        <v>439</v>
      </c>
      <c r="C59" s="237" t="s">
        <v>46</v>
      </c>
      <c r="D59" s="255" t="s">
        <v>427</v>
      </c>
      <c r="E59" s="256">
        <v>518</v>
      </c>
      <c r="F59" s="258">
        <v>518</v>
      </c>
      <c r="G59" s="258"/>
      <c r="H59" s="256">
        <f t="shared" si="0"/>
        <v>0</v>
      </c>
      <c r="I59" s="259"/>
      <c r="J59" s="259"/>
      <c r="K59" s="256">
        <f>SUM(L59:M59)</f>
        <v>0</v>
      </c>
      <c r="L59" s="259"/>
      <c r="M59" s="259"/>
      <c r="N59" s="259"/>
      <c r="O59" s="256">
        <f t="shared" si="34"/>
        <v>0</v>
      </c>
      <c r="P59" s="259"/>
      <c r="Q59" s="259"/>
      <c r="R59" s="259"/>
      <c r="S59" s="259"/>
      <c r="T59" s="259"/>
      <c r="U59" s="259"/>
      <c r="V59" s="259"/>
      <c r="W59" s="256">
        <f t="shared" si="40"/>
        <v>518</v>
      </c>
      <c r="X59" s="259"/>
      <c r="Y59" s="259"/>
      <c r="Z59" s="259"/>
      <c r="AA59" s="259"/>
      <c r="AB59" s="259"/>
      <c r="AC59" s="259"/>
      <c r="AD59" s="259"/>
      <c r="AE59" s="259"/>
      <c r="AF59" s="259"/>
      <c r="AG59" s="260"/>
      <c r="AH59" s="259"/>
      <c r="AI59" s="259"/>
      <c r="AJ59" s="259"/>
      <c r="AK59" s="259"/>
      <c r="AL59" s="259"/>
      <c r="AM59" s="261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</row>
    <row r="60" spans="1:51" s="45" customFormat="1" ht="15" customHeight="1" x14ac:dyDescent="0.25">
      <c r="A60" s="235"/>
      <c r="B60" s="236" t="s">
        <v>439</v>
      </c>
      <c r="C60" s="237" t="s">
        <v>46</v>
      </c>
      <c r="D60" s="255" t="s">
        <v>428</v>
      </c>
      <c r="E60" s="256">
        <v>872</v>
      </c>
      <c r="F60" s="258">
        <v>745</v>
      </c>
      <c r="G60" s="258">
        <v>127</v>
      </c>
      <c r="H60" s="256">
        <f t="shared" si="0"/>
        <v>0</v>
      </c>
      <c r="I60" s="259"/>
      <c r="J60" s="259"/>
      <c r="K60" s="256">
        <f t="shared" ref="K60:K66" si="61">SUM(L60:M60)</f>
        <v>0</v>
      </c>
      <c r="L60" s="259"/>
      <c r="M60" s="259"/>
      <c r="N60" s="259"/>
      <c r="O60" s="256">
        <f t="shared" si="34"/>
        <v>0</v>
      </c>
      <c r="P60" s="259"/>
      <c r="Q60" s="259"/>
      <c r="R60" s="259"/>
      <c r="S60" s="259"/>
      <c r="T60" s="259"/>
      <c r="U60" s="259"/>
      <c r="V60" s="259"/>
      <c r="W60" s="256">
        <f t="shared" si="40"/>
        <v>872</v>
      </c>
      <c r="X60" s="259"/>
      <c r="Y60" s="259"/>
      <c r="Z60" s="259"/>
      <c r="AA60" s="259"/>
      <c r="AB60" s="259"/>
      <c r="AC60" s="259"/>
      <c r="AD60" s="259"/>
      <c r="AE60" s="259"/>
      <c r="AF60" s="259"/>
      <c r="AG60" s="260"/>
      <c r="AH60" s="259"/>
      <c r="AI60" s="259"/>
      <c r="AJ60" s="259"/>
      <c r="AK60" s="259"/>
      <c r="AL60" s="259"/>
      <c r="AM60" s="261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</row>
    <row r="61" spans="1:51" s="45" customFormat="1" ht="15" customHeight="1" x14ac:dyDescent="0.25">
      <c r="A61" s="235"/>
      <c r="B61" s="236" t="s">
        <v>439</v>
      </c>
      <c r="C61" s="244" t="s">
        <v>46</v>
      </c>
      <c r="D61" s="255" t="s">
        <v>429</v>
      </c>
      <c r="E61" s="256">
        <v>452</v>
      </c>
      <c r="F61" s="258">
        <v>285</v>
      </c>
      <c r="G61" s="258">
        <v>167</v>
      </c>
      <c r="H61" s="256">
        <f t="shared" si="0"/>
        <v>0</v>
      </c>
      <c r="I61" s="259"/>
      <c r="J61" s="259"/>
      <c r="K61" s="256">
        <f t="shared" si="61"/>
        <v>0</v>
      </c>
      <c r="L61" s="259"/>
      <c r="M61" s="259"/>
      <c r="N61" s="259"/>
      <c r="O61" s="256">
        <f t="shared" si="34"/>
        <v>0</v>
      </c>
      <c r="P61" s="242"/>
      <c r="Q61" s="242"/>
      <c r="R61" s="242"/>
      <c r="S61" s="259"/>
      <c r="T61" s="259"/>
      <c r="U61" s="259"/>
      <c r="V61" s="259"/>
      <c r="W61" s="256">
        <f t="shared" si="40"/>
        <v>452</v>
      </c>
      <c r="X61" s="259"/>
      <c r="Y61" s="259"/>
      <c r="Z61" s="259"/>
      <c r="AA61" s="259"/>
      <c r="AB61" s="259"/>
      <c r="AC61" s="259"/>
      <c r="AD61" s="259"/>
      <c r="AE61" s="259"/>
      <c r="AF61" s="259"/>
      <c r="AG61" s="260"/>
      <c r="AH61" s="259"/>
      <c r="AI61" s="259"/>
      <c r="AJ61" s="259"/>
      <c r="AK61" s="259"/>
      <c r="AL61" s="259"/>
      <c r="AM61" s="261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</row>
    <row r="62" spans="1:51" s="45" customFormat="1" ht="15" customHeight="1" x14ac:dyDescent="0.25">
      <c r="A62" s="235"/>
      <c r="B62" s="236" t="s">
        <v>439</v>
      </c>
      <c r="C62" s="244" t="s">
        <v>46</v>
      </c>
      <c r="D62" s="255" t="s">
        <v>430</v>
      </c>
      <c r="E62" s="256">
        <v>1324</v>
      </c>
      <c r="F62" s="256">
        <v>1030</v>
      </c>
      <c r="G62" s="256">
        <v>294</v>
      </c>
      <c r="H62" s="256">
        <f>SUM(I62:J62)</f>
        <v>0</v>
      </c>
      <c r="I62" s="256">
        <f>I60+I61</f>
        <v>0</v>
      </c>
      <c r="J62" s="256">
        <f>J60+J61</f>
        <v>0</v>
      </c>
      <c r="K62" s="256">
        <f t="shared" si="61"/>
        <v>0</v>
      </c>
      <c r="L62" s="256">
        <f>L60+L61</f>
        <v>0</v>
      </c>
      <c r="M62" s="256">
        <f>M60+M61</f>
        <v>0</v>
      </c>
      <c r="N62" s="256">
        <f>N60+N61</f>
        <v>0</v>
      </c>
      <c r="O62" s="256">
        <f t="shared" si="34"/>
        <v>0</v>
      </c>
      <c r="P62" s="256">
        <f>P60+P61</f>
        <v>0</v>
      </c>
      <c r="Q62" s="256">
        <f t="shared" ref="Q62:V62" si="62">Q60+Q61</f>
        <v>0</v>
      </c>
      <c r="R62" s="256">
        <f t="shared" si="62"/>
        <v>0</v>
      </c>
      <c r="S62" s="256">
        <f t="shared" si="62"/>
        <v>0</v>
      </c>
      <c r="T62" s="256">
        <f t="shared" si="62"/>
        <v>0</v>
      </c>
      <c r="U62" s="256">
        <f t="shared" si="62"/>
        <v>0</v>
      </c>
      <c r="V62" s="256">
        <f t="shared" si="62"/>
        <v>0</v>
      </c>
      <c r="W62" s="256">
        <f t="shared" si="40"/>
        <v>1324</v>
      </c>
      <c r="X62" s="256">
        <f>X60+X61</f>
        <v>0</v>
      </c>
      <c r="Y62" s="256">
        <f t="shared" ref="Y62:AM62" si="63">Y60+Y61</f>
        <v>0</v>
      </c>
      <c r="Z62" s="256">
        <f t="shared" si="63"/>
        <v>0</v>
      </c>
      <c r="AA62" s="256">
        <f>AA60+AA61</f>
        <v>0</v>
      </c>
      <c r="AB62" s="256">
        <f t="shared" si="63"/>
        <v>0</v>
      </c>
      <c r="AC62" s="256">
        <f t="shared" si="63"/>
        <v>0</v>
      </c>
      <c r="AD62" s="256">
        <f t="shared" si="63"/>
        <v>0</v>
      </c>
      <c r="AE62" s="256">
        <f t="shared" si="63"/>
        <v>0</v>
      </c>
      <c r="AF62" s="256">
        <f t="shared" si="63"/>
        <v>0</v>
      </c>
      <c r="AG62" s="256">
        <f t="shared" si="63"/>
        <v>0</v>
      </c>
      <c r="AH62" s="256">
        <f t="shared" si="63"/>
        <v>0</v>
      </c>
      <c r="AI62" s="256">
        <f t="shared" si="63"/>
        <v>0</v>
      </c>
      <c r="AJ62" s="256">
        <f t="shared" si="63"/>
        <v>0</v>
      </c>
      <c r="AK62" s="256">
        <f t="shared" si="63"/>
        <v>0</v>
      </c>
      <c r="AL62" s="256">
        <f t="shared" si="63"/>
        <v>0</v>
      </c>
      <c r="AM62" s="256">
        <f t="shared" si="63"/>
        <v>0</v>
      </c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</row>
    <row r="63" spans="1:51" s="45" customFormat="1" ht="15" customHeight="1" x14ac:dyDescent="0.25">
      <c r="A63" s="235"/>
      <c r="B63" s="236" t="s">
        <v>439</v>
      </c>
      <c r="C63" s="237" t="s">
        <v>46</v>
      </c>
      <c r="D63" s="255" t="s">
        <v>431</v>
      </c>
      <c r="E63" s="256">
        <v>27</v>
      </c>
      <c r="F63" s="256">
        <v>0</v>
      </c>
      <c r="G63" s="256">
        <v>27</v>
      </c>
      <c r="H63" s="256">
        <f>SUM(I63:J63)</f>
        <v>0</v>
      </c>
      <c r="I63" s="256">
        <f>I64+I65</f>
        <v>0</v>
      </c>
      <c r="J63" s="256">
        <f>J64+J65</f>
        <v>0</v>
      </c>
      <c r="K63" s="256">
        <f t="shared" si="61"/>
        <v>0</v>
      </c>
      <c r="L63" s="256">
        <f>L64+L65</f>
        <v>0</v>
      </c>
      <c r="M63" s="256">
        <f>M64+M65</f>
        <v>0</v>
      </c>
      <c r="N63" s="256">
        <f>N64+N65</f>
        <v>0</v>
      </c>
      <c r="O63" s="256">
        <f>SUM(P63:V63)</f>
        <v>0</v>
      </c>
      <c r="P63" s="256">
        <f>P64+P65</f>
        <v>0</v>
      </c>
      <c r="Q63" s="256">
        <f t="shared" ref="Q63:V63" si="64">Q64+Q65</f>
        <v>0</v>
      </c>
      <c r="R63" s="256">
        <f t="shared" si="64"/>
        <v>0</v>
      </c>
      <c r="S63" s="256">
        <f t="shared" si="64"/>
        <v>0</v>
      </c>
      <c r="T63" s="256">
        <f t="shared" si="64"/>
        <v>0</v>
      </c>
      <c r="U63" s="256">
        <f t="shared" si="64"/>
        <v>0</v>
      </c>
      <c r="V63" s="256">
        <f t="shared" si="64"/>
        <v>0</v>
      </c>
      <c r="W63" s="256">
        <f t="shared" si="40"/>
        <v>27</v>
      </c>
      <c r="X63" s="256">
        <f>X64+X65</f>
        <v>0</v>
      </c>
      <c r="Y63" s="256">
        <f t="shared" ref="Y63:AM63" si="65">Y64+Y65</f>
        <v>0</v>
      </c>
      <c r="Z63" s="256">
        <f t="shared" si="65"/>
        <v>0</v>
      </c>
      <c r="AA63" s="256">
        <f t="shared" si="65"/>
        <v>0</v>
      </c>
      <c r="AB63" s="256">
        <f t="shared" si="65"/>
        <v>0</v>
      </c>
      <c r="AC63" s="256">
        <f t="shared" si="65"/>
        <v>0</v>
      </c>
      <c r="AD63" s="256">
        <f t="shared" si="65"/>
        <v>0</v>
      </c>
      <c r="AE63" s="256">
        <f t="shared" si="65"/>
        <v>0</v>
      </c>
      <c r="AF63" s="256">
        <f t="shared" si="65"/>
        <v>0</v>
      </c>
      <c r="AG63" s="256">
        <f t="shared" si="65"/>
        <v>0</v>
      </c>
      <c r="AH63" s="256">
        <f t="shared" si="65"/>
        <v>0</v>
      </c>
      <c r="AI63" s="256">
        <f t="shared" si="65"/>
        <v>0</v>
      </c>
      <c r="AJ63" s="256">
        <f t="shared" si="65"/>
        <v>0</v>
      </c>
      <c r="AK63" s="256">
        <f t="shared" si="65"/>
        <v>0</v>
      </c>
      <c r="AL63" s="256">
        <f t="shared" si="65"/>
        <v>0</v>
      </c>
      <c r="AM63" s="257">
        <f t="shared" si="65"/>
        <v>0</v>
      </c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</row>
    <row r="64" spans="1:51" s="45" customFormat="1" ht="15" customHeight="1" x14ac:dyDescent="0.25">
      <c r="A64" s="235"/>
      <c r="B64" s="236" t="s">
        <v>439</v>
      </c>
      <c r="C64" s="237" t="s">
        <v>46</v>
      </c>
      <c r="D64" s="255" t="s">
        <v>432</v>
      </c>
      <c r="E64" s="256">
        <v>0</v>
      </c>
      <c r="F64" s="258"/>
      <c r="G64" s="258"/>
      <c r="H64" s="256">
        <f t="shared" si="0"/>
        <v>0</v>
      </c>
      <c r="I64" s="259"/>
      <c r="J64" s="259"/>
      <c r="K64" s="256">
        <f t="shared" si="61"/>
        <v>0</v>
      </c>
      <c r="L64" s="259"/>
      <c r="M64" s="259"/>
      <c r="N64" s="259"/>
      <c r="O64" s="256">
        <f t="shared" si="34"/>
        <v>0</v>
      </c>
      <c r="P64" s="259"/>
      <c r="Q64" s="259"/>
      <c r="R64" s="259"/>
      <c r="S64" s="259"/>
      <c r="T64" s="259"/>
      <c r="U64" s="259"/>
      <c r="V64" s="259"/>
      <c r="W64" s="256">
        <f t="shared" si="40"/>
        <v>0</v>
      </c>
      <c r="X64" s="259"/>
      <c r="Y64" s="259"/>
      <c r="Z64" s="259"/>
      <c r="AA64" s="259"/>
      <c r="AB64" s="259"/>
      <c r="AC64" s="259"/>
      <c r="AD64" s="259"/>
      <c r="AE64" s="259"/>
      <c r="AF64" s="259"/>
      <c r="AG64" s="260"/>
      <c r="AH64" s="259"/>
      <c r="AI64" s="259"/>
      <c r="AJ64" s="259"/>
      <c r="AK64" s="259"/>
      <c r="AL64" s="259"/>
      <c r="AM64" s="261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</row>
    <row r="65" spans="1:51" s="45" customFormat="1" ht="18" customHeight="1" x14ac:dyDescent="0.25">
      <c r="A65" s="235"/>
      <c r="B65" s="236" t="s">
        <v>439</v>
      </c>
      <c r="C65" s="244" t="s">
        <v>46</v>
      </c>
      <c r="D65" s="246" t="s">
        <v>755</v>
      </c>
      <c r="E65" s="256">
        <v>27</v>
      </c>
      <c r="F65" s="262"/>
      <c r="G65" s="262">
        <v>27</v>
      </c>
      <c r="H65" s="245">
        <f t="shared" si="0"/>
        <v>0</v>
      </c>
      <c r="I65" s="260"/>
      <c r="J65" s="242"/>
      <c r="K65" s="245">
        <f t="shared" si="61"/>
        <v>0</v>
      </c>
      <c r="L65" s="260"/>
      <c r="M65" s="260"/>
      <c r="N65" s="242"/>
      <c r="O65" s="239">
        <f t="shared" ref="O65:O66" si="66">SUM(P65:V65)</f>
        <v>0</v>
      </c>
      <c r="P65" s="242"/>
      <c r="Q65" s="242"/>
      <c r="R65" s="242"/>
      <c r="S65" s="242"/>
      <c r="T65" s="242"/>
      <c r="U65" s="242"/>
      <c r="V65" s="242"/>
      <c r="W65" s="256">
        <f t="shared" si="40"/>
        <v>27</v>
      </c>
      <c r="X65" s="260"/>
      <c r="Y65" s="260"/>
      <c r="Z65" s="242"/>
      <c r="AA65" s="242"/>
      <c r="AB65" s="242"/>
      <c r="AC65" s="242"/>
      <c r="AD65" s="242"/>
      <c r="AE65" s="242"/>
      <c r="AF65" s="242"/>
      <c r="AG65" s="264"/>
      <c r="AH65" s="242"/>
      <c r="AI65" s="242"/>
      <c r="AJ65" s="242"/>
      <c r="AK65" s="242"/>
      <c r="AL65" s="242"/>
      <c r="AM65" s="243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</row>
    <row r="66" spans="1:51" s="45" customFormat="1" ht="17.25" customHeight="1" x14ac:dyDescent="0.25">
      <c r="A66" s="235"/>
      <c r="B66" s="236" t="s">
        <v>439</v>
      </c>
      <c r="C66" s="244" t="s">
        <v>46</v>
      </c>
      <c r="D66" s="246" t="s">
        <v>756</v>
      </c>
      <c r="E66" s="256">
        <v>0</v>
      </c>
      <c r="F66" s="262"/>
      <c r="G66" s="262"/>
      <c r="H66" s="245">
        <f t="shared" si="0"/>
        <v>0</v>
      </c>
      <c r="I66" s="260"/>
      <c r="J66" s="242"/>
      <c r="K66" s="245">
        <f t="shared" si="61"/>
        <v>0</v>
      </c>
      <c r="L66" s="260"/>
      <c r="M66" s="260"/>
      <c r="N66" s="242"/>
      <c r="O66" s="239">
        <f t="shared" si="66"/>
        <v>0</v>
      </c>
      <c r="P66" s="242"/>
      <c r="Q66" s="242"/>
      <c r="R66" s="242"/>
      <c r="S66" s="242"/>
      <c r="T66" s="242"/>
      <c r="U66" s="242"/>
      <c r="V66" s="242"/>
      <c r="W66" s="256">
        <f t="shared" si="40"/>
        <v>0</v>
      </c>
      <c r="X66" s="260"/>
      <c r="Y66" s="260"/>
      <c r="Z66" s="242"/>
      <c r="AA66" s="242"/>
      <c r="AB66" s="242"/>
      <c r="AC66" s="242"/>
      <c r="AD66" s="242"/>
      <c r="AE66" s="242"/>
      <c r="AF66" s="242"/>
      <c r="AG66" s="264"/>
      <c r="AH66" s="242"/>
      <c r="AI66" s="242"/>
      <c r="AJ66" s="242"/>
      <c r="AK66" s="242"/>
      <c r="AL66" s="242"/>
      <c r="AM66" s="243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</row>
    <row r="67" spans="1:51" s="45" customFormat="1" ht="18.75" customHeight="1" x14ac:dyDescent="0.25">
      <c r="A67" s="235"/>
      <c r="B67" s="236" t="s">
        <v>439</v>
      </c>
      <c r="C67" s="244" t="s">
        <v>46</v>
      </c>
      <c r="D67" s="247" t="s">
        <v>435</v>
      </c>
      <c r="E67" s="256">
        <v>1842</v>
      </c>
      <c r="F67" s="256">
        <v>1548</v>
      </c>
      <c r="G67" s="256">
        <v>294</v>
      </c>
      <c r="H67" s="256">
        <f>SUM(I67:J67)</f>
        <v>0</v>
      </c>
      <c r="I67" s="256">
        <f>I58+I61+I64</f>
        <v>0</v>
      </c>
      <c r="J67" s="256">
        <f>J58+J61+J64</f>
        <v>0</v>
      </c>
      <c r="K67" s="256">
        <f>SUM(L67:M67)</f>
        <v>0</v>
      </c>
      <c r="L67" s="256">
        <f>L58+L61+L64</f>
        <v>0</v>
      </c>
      <c r="M67" s="256">
        <f>M58+M61+M64</f>
        <v>0</v>
      </c>
      <c r="N67" s="256">
        <f>N58+N61+N64</f>
        <v>0</v>
      </c>
      <c r="O67" s="256">
        <f>SUM(P67:V67)</f>
        <v>0</v>
      </c>
      <c r="P67" s="256">
        <f t="shared" ref="P67:V67" si="67">P58+P61+P64</f>
        <v>0</v>
      </c>
      <c r="Q67" s="256">
        <f t="shared" si="67"/>
        <v>0</v>
      </c>
      <c r="R67" s="256">
        <f t="shared" si="67"/>
        <v>0</v>
      </c>
      <c r="S67" s="256">
        <f t="shared" si="67"/>
        <v>0</v>
      </c>
      <c r="T67" s="256">
        <f t="shared" si="67"/>
        <v>0</v>
      </c>
      <c r="U67" s="256">
        <f t="shared" si="67"/>
        <v>0</v>
      </c>
      <c r="V67" s="256">
        <f t="shared" si="67"/>
        <v>0</v>
      </c>
      <c r="W67" s="256">
        <f t="shared" si="40"/>
        <v>1842</v>
      </c>
      <c r="X67" s="256">
        <f>X58+X61+X64</f>
        <v>0</v>
      </c>
      <c r="Y67" s="256">
        <f>Y58+Y61+Y64</f>
        <v>0</v>
      </c>
      <c r="Z67" s="256">
        <f t="shared" ref="Z67:AM67" si="68">Z58+Z61+Z64</f>
        <v>0</v>
      </c>
      <c r="AA67" s="256">
        <f t="shared" si="68"/>
        <v>0</v>
      </c>
      <c r="AB67" s="256">
        <f t="shared" si="68"/>
        <v>0</v>
      </c>
      <c r="AC67" s="256">
        <f t="shared" si="68"/>
        <v>0</v>
      </c>
      <c r="AD67" s="256">
        <f t="shared" si="68"/>
        <v>0</v>
      </c>
      <c r="AE67" s="256">
        <f t="shared" si="68"/>
        <v>0</v>
      </c>
      <c r="AF67" s="256">
        <f t="shared" si="68"/>
        <v>0</v>
      </c>
      <c r="AG67" s="256">
        <f t="shared" si="68"/>
        <v>0</v>
      </c>
      <c r="AH67" s="256">
        <f t="shared" si="68"/>
        <v>0</v>
      </c>
      <c r="AI67" s="256">
        <f t="shared" si="68"/>
        <v>0</v>
      </c>
      <c r="AJ67" s="256">
        <f t="shared" si="68"/>
        <v>0</v>
      </c>
      <c r="AK67" s="256">
        <f t="shared" si="68"/>
        <v>0</v>
      </c>
      <c r="AL67" s="256">
        <f t="shared" si="68"/>
        <v>0</v>
      </c>
      <c r="AM67" s="257">
        <f t="shared" si="68"/>
        <v>0</v>
      </c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</row>
    <row r="68" spans="1:51" s="45" customFormat="1" ht="18.75" customHeight="1" x14ac:dyDescent="0.25">
      <c r="A68" s="270"/>
      <c r="B68" s="271" t="s">
        <v>439</v>
      </c>
      <c r="C68" s="272" t="s">
        <v>46</v>
      </c>
      <c r="D68" s="273" t="s">
        <v>436</v>
      </c>
      <c r="E68" s="265">
        <v>27</v>
      </c>
      <c r="F68" s="265">
        <v>0</v>
      </c>
      <c r="G68" s="265">
        <v>27</v>
      </c>
      <c r="H68" s="265">
        <f>SUM(I68:J68)</f>
        <v>0</v>
      </c>
      <c r="I68" s="265">
        <f>I65+I66</f>
        <v>0</v>
      </c>
      <c r="J68" s="265">
        <f>J65+J66</f>
        <v>0</v>
      </c>
      <c r="K68" s="265">
        <f>SUM(L68:M68)</f>
        <v>0</v>
      </c>
      <c r="L68" s="265">
        <f>L65+L66</f>
        <v>0</v>
      </c>
      <c r="M68" s="265">
        <f>M65+M66</f>
        <v>0</v>
      </c>
      <c r="N68" s="265">
        <f>N65+N66</f>
        <v>0</v>
      </c>
      <c r="O68" s="265">
        <f>SUM(P68:V68)</f>
        <v>0</v>
      </c>
      <c r="P68" s="265">
        <f>P65+P66</f>
        <v>0</v>
      </c>
      <c r="Q68" s="265">
        <f t="shared" ref="Q68:V68" si="69">Q65+Q66</f>
        <v>0</v>
      </c>
      <c r="R68" s="265">
        <f t="shared" si="69"/>
        <v>0</v>
      </c>
      <c r="S68" s="265">
        <f t="shared" si="69"/>
        <v>0</v>
      </c>
      <c r="T68" s="265">
        <f t="shared" si="69"/>
        <v>0</v>
      </c>
      <c r="U68" s="265">
        <f t="shared" si="69"/>
        <v>0</v>
      </c>
      <c r="V68" s="265">
        <f t="shared" si="69"/>
        <v>0</v>
      </c>
      <c r="W68" s="265">
        <f t="shared" si="40"/>
        <v>27</v>
      </c>
      <c r="X68" s="265">
        <f t="shared" ref="X68:AM68" si="70">X65+X66</f>
        <v>0</v>
      </c>
      <c r="Y68" s="265">
        <f>Y65+Y66</f>
        <v>0</v>
      </c>
      <c r="Z68" s="265">
        <f t="shared" si="70"/>
        <v>0</v>
      </c>
      <c r="AA68" s="265">
        <f t="shared" si="70"/>
        <v>0</v>
      </c>
      <c r="AB68" s="265">
        <f t="shared" si="70"/>
        <v>0</v>
      </c>
      <c r="AC68" s="265">
        <f t="shared" si="70"/>
        <v>0</v>
      </c>
      <c r="AD68" s="265">
        <f t="shared" si="70"/>
        <v>0</v>
      </c>
      <c r="AE68" s="265">
        <f t="shared" si="70"/>
        <v>0</v>
      </c>
      <c r="AF68" s="265">
        <f t="shared" si="70"/>
        <v>0</v>
      </c>
      <c r="AG68" s="265">
        <f t="shared" si="70"/>
        <v>0</v>
      </c>
      <c r="AH68" s="265">
        <f t="shared" si="70"/>
        <v>0</v>
      </c>
      <c r="AI68" s="265">
        <f t="shared" si="70"/>
        <v>0</v>
      </c>
      <c r="AJ68" s="265">
        <f t="shared" si="70"/>
        <v>0</v>
      </c>
      <c r="AK68" s="265">
        <f t="shared" si="70"/>
        <v>0</v>
      </c>
      <c r="AL68" s="265">
        <f t="shared" si="70"/>
        <v>0</v>
      </c>
      <c r="AM68" s="266">
        <f t="shared" si="70"/>
        <v>0</v>
      </c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</row>
    <row r="69" spans="1:51" s="45" customFormat="1" ht="17.25" customHeight="1" x14ac:dyDescent="0.25">
      <c r="A69" s="274">
        <v>6</v>
      </c>
      <c r="B69" s="236" t="s">
        <v>370</v>
      </c>
      <c r="C69" s="237" t="s">
        <v>46</v>
      </c>
      <c r="D69" s="11" t="s">
        <v>425</v>
      </c>
      <c r="E69" s="76">
        <v>1092</v>
      </c>
      <c r="F69" s="76">
        <v>976</v>
      </c>
      <c r="G69" s="76">
        <v>116</v>
      </c>
      <c r="H69" s="76">
        <v>427</v>
      </c>
      <c r="I69" s="76">
        <v>356</v>
      </c>
      <c r="J69" s="76">
        <v>71</v>
      </c>
      <c r="K69" s="76">
        <v>297</v>
      </c>
      <c r="L69" s="76">
        <v>265</v>
      </c>
      <c r="M69" s="76">
        <v>32</v>
      </c>
      <c r="N69" s="76">
        <v>245</v>
      </c>
      <c r="O69" s="76">
        <v>177</v>
      </c>
      <c r="P69" s="76">
        <v>13</v>
      </c>
      <c r="Q69" s="76">
        <v>1</v>
      </c>
      <c r="R69" s="76">
        <v>0</v>
      </c>
      <c r="S69" s="76">
        <v>6</v>
      </c>
      <c r="T69" s="76">
        <v>57</v>
      </c>
      <c r="U69" s="76">
        <v>14</v>
      </c>
      <c r="V69" s="76">
        <v>86</v>
      </c>
      <c r="W69" s="76">
        <v>1092</v>
      </c>
      <c r="X69" s="76">
        <v>976</v>
      </c>
      <c r="Y69" s="76">
        <v>116</v>
      </c>
      <c r="Z69" s="76">
        <v>0</v>
      </c>
      <c r="AA69" s="76">
        <v>269</v>
      </c>
      <c r="AB69" s="76">
        <v>1092</v>
      </c>
      <c r="AC69" s="76">
        <v>39</v>
      </c>
      <c r="AD69" s="76">
        <v>862</v>
      </c>
      <c r="AE69" s="76">
        <v>87</v>
      </c>
      <c r="AF69" s="76">
        <v>0</v>
      </c>
      <c r="AG69" s="76">
        <v>34</v>
      </c>
      <c r="AH69" s="76">
        <v>9</v>
      </c>
      <c r="AI69" s="76">
        <v>47</v>
      </c>
      <c r="AJ69" s="76">
        <v>164</v>
      </c>
      <c r="AK69" s="76">
        <v>0</v>
      </c>
      <c r="AL69" s="76">
        <v>3</v>
      </c>
      <c r="AM69" s="77">
        <v>0</v>
      </c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</row>
    <row r="70" spans="1:51" s="45" customFormat="1" ht="13.5" customHeight="1" x14ac:dyDescent="0.25">
      <c r="A70" s="235"/>
      <c r="B70" s="236" t="s">
        <v>370</v>
      </c>
      <c r="C70" s="237" t="s">
        <v>46</v>
      </c>
      <c r="D70" s="255" t="s">
        <v>426</v>
      </c>
      <c r="E70" s="256">
        <v>981</v>
      </c>
      <c r="F70" s="256">
        <v>927</v>
      </c>
      <c r="G70" s="256">
        <v>54</v>
      </c>
      <c r="H70" s="256">
        <v>361</v>
      </c>
      <c r="I70" s="256">
        <v>338</v>
      </c>
      <c r="J70" s="256">
        <v>23</v>
      </c>
      <c r="K70" s="256">
        <v>247</v>
      </c>
      <c r="L70" s="256">
        <v>235</v>
      </c>
      <c r="M70" s="256">
        <v>12</v>
      </c>
      <c r="N70" s="256">
        <v>202</v>
      </c>
      <c r="O70" s="256">
        <v>131</v>
      </c>
      <c r="P70" s="256">
        <v>13</v>
      </c>
      <c r="Q70" s="256">
        <v>1</v>
      </c>
      <c r="R70" s="256">
        <v>0</v>
      </c>
      <c r="S70" s="256">
        <v>6</v>
      </c>
      <c r="T70" s="256">
        <v>32</v>
      </c>
      <c r="U70" s="256">
        <v>13</v>
      </c>
      <c r="V70" s="256">
        <v>66</v>
      </c>
      <c r="W70" s="256">
        <v>981</v>
      </c>
      <c r="X70" s="256">
        <v>927</v>
      </c>
      <c r="Y70" s="256">
        <v>54</v>
      </c>
      <c r="Z70" s="256">
        <v>0</v>
      </c>
      <c r="AA70" s="256">
        <v>246</v>
      </c>
      <c r="AB70" s="256">
        <v>981</v>
      </c>
      <c r="AC70" s="256">
        <v>24</v>
      </c>
      <c r="AD70" s="256">
        <v>766</v>
      </c>
      <c r="AE70" s="256">
        <v>87</v>
      </c>
      <c r="AF70" s="256">
        <v>0</v>
      </c>
      <c r="AG70" s="256">
        <v>31</v>
      </c>
      <c r="AH70" s="256">
        <v>6</v>
      </c>
      <c r="AI70" s="256">
        <v>41</v>
      </c>
      <c r="AJ70" s="256">
        <v>164</v>
      </c>
      <c r="AK70" s="256">
        <v>0</v>
      </c>
      <c r="AL70" s="256">
        <v>2</v>
      </c>
      <c r="AM70" s="257">
        <v>0</v>
      </c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</row>
    <row r="71" spans="1:51" s="45" customFormat="1" ht="15" customHeight="1" x14ac:dyDescent="0.25">
      <c r="A71" s="235"/>
      <c r="B71" s="236" t="s">
        <v>370</v>
      </c>
      <c r="C71" s="237" t="s">
        <v>46</v>
      </c>
      <c r="D71" s="255" t="s">
        <v>427</v>
      </c>
      <c r="E71" s="256">
        <v>321</v>
      </c>
      <c r="F71" s="258">
        <v>321</v>
      </c>
      <c r="G71" s="258"/>
      <c r="H71" s="256">
        <v>155</v>
      </c>
      <c r="I71" s="259"/>
      <c r="J71" s="259"/>
      <c r="K71" s="256">
        <v>103</v>
      </c>
      <c r="L71" s="259"/>
      <c r="M71" s="259"/>
      <c r="N71" s="259"/>
      <c r="O71" s="256">
        <v>34</v>
      </c>
      <c r="P71" s="259"/>
      <c r="Q71" s="259"/>
      <c r="R71" s="259"/>
      <c r="S71" s="259"/>
      <c r="T71" s="259"/>
      <c r="U71" s="259"/>
      <c r="V71" s="259"/>
      <c r="W71" s="256">
        <v>321</v>
      </c>
      <c r="X71" s="259"/>
      <c r="Y71" s="259"/>
      <c r="Z71" s="259"/>
      <c r="AA71" s="259"/>
      <c r="AB71" s="259"/>
      <c r="AC71" s="259"/>
      <c r="AD71" s="259"/>
      <c r="AE71" s="259"/>
      <c r="AF71" s="259"/>
      <c r="AG71" s="260"/>
      <c r="AH71" s="259"/>
      <c r="AI71" s="259"/>
      <c r="AJ71" s="259"/>
      <c r="AK71" s="259"/>
      <c r="AL71" s="259"/>
      <c r="AM71" s="261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</row>
    <row r="72" spans="1:51" s="45" customFormat="1" ht="15" customHeight="1" x14ac:dyDescent="0.25">
      <c r="A72" s="235"/>
      <c r="B72" s="236" t="s">
        <v>370</v>
      </c>
      <c r="C72" s="237" t="s">
        <v>46</v>
      </c>
      <c r="D72" s="255" t="s">
        <v>428</v>
      </c>
      <c r="E72" s="256">
        <v>660</v>
      </c>
      <c r="F72" s="258">
        <v>606</v>
      </c>
      <c r="G72" s="258">
        <v>54</v>
      </c>
      <c r="H72" s="256">
        <v>206</v>
      </c>
      <c r="I72" s="259"/>
      <c r="J72" s="259"/>
      <c r="K72" s="256">
        <v>144</v>
      </c>
      <c r="L72" s="259"/>
      <c r="M72" s="259"/>
      <c r="N72" s="259"/>
      <c r="O72" s="256">
        <v>97</v>
      </c>
      <c r="P72" s="259"/>
      <c r="Q72" s="259"/>
      <c r="R72" s="259"/>
      <c r="S72" s="259"/>
      <c r="T72" s="259"/>
      <c r="U72" s="259"/>
      <c r="V72" s="259"/>
      <c r="W72" s="256">
        <v>660</v>
      </c>
      <c r="X72" s="259"/>
      <c r="Y72" s="259"/>
      <c r="Z72" s="259"/>
      <c r="AA72" s="259"/>
      <c r="AB72" s="259"/>
      <c r="AC72" s="259"/>
      <c r="AD72" s="259"/>
      <c r="AE72" s="259"/>
      <c r="AF72" s="259"/>
      <c r="AG72" s="260"/>
      <c r="AH72" s="259"/>
      <c r="AI72" s="259"/>
      <c r="AJ72" s="259"/>
      <c r="AK72" s="259"/>
      <c r="AL72" s="259"/>
      <c r="AM72" s="261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</row>
    <row r="73" spans="1:51" s="45" customFormat="1" ht="15" customHeight="1" x14ac:dyDescent="0.25">
      <c r="A73" s="235"/>
      <c r="B73" s="236" t="s">
        <v>370</v>
      </c>
      <c r="C73" s="244" t="s">
        <v>46</v>
      </c>
      <c r="D73" s="255" t="s">
        <v>429</v>
      </c>
      <c r="E73" s="256">
        <v>111</v>
      </c>
      <c r="F73" s="258">
        <v>49</v>
      </c>
      <c r="G73" s="258">
        <v>62</v>
      </c>
      <c r="H73" s="256">
        <v>66</v>
      </c>
      <c r="I73" s="259"/>
      <c r="J73" s="259"/>
      <c r="K73" s="256">
        <v>50</v>
      </c>
      <c r="L73" s="259"/>
      <c r="M73" s="259"/>
      <c r="N73" s="259"/>
      <c r="O73" s="256">
        <v>46</v>
      </c>
      <c r="P73" s="242"/>
      <c r="Q73" s="242"/>
      <c r="R73" s="242"/>
      <c r="S73" s="259"/>
      <c r="T73" s="259"/>
      <c r="U73" s="259"/>
      <c r="V73" s="259"/>
      <c r="W73" s="256">
        <v>111</v>
      </c>
      <c r="X73" s="259"/>
      <c r="Y73" s="259"/>
      <c r="Z73" s="259"/>
      <c r="AA73" s="259"/>
      <c r="AB73" s="259"/>
      <c r="AC73" s="259"/>
      <c r="AD73" s="259"/>
      <c r="AE73" s="259"/>
      <c r="AF73" s="259"/>
      <c r="AG73" s="260"/>
      <c r="AH73" s="259"/>
      <c r="AI73" s="259"/>
      <c r="AJ73" s="259"/>
      <c r="AK73" s="259"/>
      <c r="AL73" s="259"/>
      <c r="AM73" s="261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</row>
    <row r="74" spans="1:51" s="45" customFormat="1" ht="15" customHeight="1" x14ac:dyDescent="0.25">
      <c r="A74" s="235"/>
      <c r="B74" s="236" t="s">
        <v>370</v>
      </c>
      <c r="C74" s="244" t="s">
        <v>46</v>
      </c>
      <c r="D74" s="255" t="s">
        <v>430</v>
      </c>
      <c r="E74" s="256">
        <v>771</v>
      </c>
      <c r="F74" s="256">
        <v>655</v>
      </c>
      <c r="G74" s="256">
        <v>116</v>
      </c>
      <c r="H74" s="256">
        <v>272</v>
      </c>
      <c r="I74" s="256">
        <v>201</v>
      </c>
      <c r="J74" s="256">
        <v>71</v>
      </c>
      <c r="K74" s="256">
        <v>194</v>
      </c>
      <c r="L74" s="256">
        <v>162</v>
      </c>
      <c r="M74" s="256">
        <v>32</v>
      </c>
      <c r="N74" s="256">
        <v>171</v>
      </c>
      <c r="O74" s="256">
        <v>143</v>
      </c>
      <c r="P74" s="256">
        <v>8</v>
      </c>
      <c r="Q74" s="256">
        <v>0</v>
      </c>
      <c r="R74" s="256">
        <v>0</v>
      </c>
      <c r="S74" s="256">
        <v>0</v>
      </c>
      <c r="T74" s="256">
        <v>51</v>
      </c>
      <c r="U74" s="256">
        <v>13</v>
      </c>
      <c r="V74" s="256">
        <v>71</v>
      </c>
      <c r="W74" s="256">
        <v>771</v>
      </c>
      <c r="X74" s="256">
        <v>655</v>
      </c>
      <c r="Y74" s="256">
        <v>116</v>
      </c>
      <c r="Z74" s="256">
        <v>0</v>
      </c>
      <c r="AA74" s="256">
        <v>269</v>
      </c>
      <c r="AB74" s="256">
        <v>771</v>
      </c>
      <c r="AC74" s="256">
        <v>39</v>
      </c>
      <c r="AD74" s="256">
        <v>617</v>
      </c>
      <c r="AE74" s="256">
        <v>41</v>
      </c>
      <c r="AF74" s="256">
        <v>0</v>
      </c>
      <c r="AG74" s="256">
        <v>17</v>
      </c>
      <c r="AH74" s="256">
        <v>9</v>
      </c>
      <c r="AI74" s="256">
        <v>43</v>
      </c>
      <c r="AJ74" s="256">
        <v>164</v>
      </c>
      <c r="AK74" s="256">
        <v>0</v>
      </c>
      <c r="AL74" s="256">
        <v>2</v>
      </c>
      <c r="AM74" s="257">
        <v>0</v>
      </c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</row>
    <row r="75" spans="1:51" s="45" customFormat="1" ht="15" customHeight="1" x14ac:dyDescent="0.25">
      <c r="A75" s="235"/>
      <c r="B75" s="236" t="s">
        <v>370</v>
      </c>
      <c r="C75" s="237" t="s">
        <v>46</v>
      </c>
      <c r="D75" s="255" t="s">
        <v>431</v>
      </c>
      <c r="E75" s="256">
        <v>220</v>
      </c>
      <c r="F75" s="256">
        <v>189</v>
      </c>
      <c r="G75" s="256">
        <v>31</v>
      </c>
      <c r="H75" s="256">
        <v>221</v>
      </c>
      <c r="I75" s="256">
        <v>96</v>
      </c>
      <c r="J75" s="256">
        <v>125</v>
      </c>
      <c r="K75" s="256">
        <v>205</v>
      </c>
      <c r="L75" s="256">
        <v>100</v>
      </c>
      <c r="M75" s="256">
        <v>105</v>
      </c>
      <c r="N75" s="256">
        <v>156</v>
      </c>
      <c r="O75" s="256">
        <v>23</v>
      </c>
      <c r="P75" s="256">
        <v>1</v>
      </c>
      <c r="Q75" s="256">
        <v>1</v>
      </c>
      <c r="R75" s="256">
        <v>3</v>
      </c>
      <c r="S75" s="256">
        <v>0</v>
      </c>
      <c r="T75" s="256">
        <v>9</v>
      </c>
      <c r="U75" s="256">
        <v>0</v>
      </c>
      <c r="V75" s="256">
        <v>9</v>
      </c>
      <c r="W75" s="256">
        <v>220</v>
      </c>
      <c r="X75" s="256">
        <v>189</v>
      </c>
      <c r="Y75" s="256">
        <v>31</v>
      </c>
      <c r="Z75" s="256">
        <v>0</v>
      </c>
      <c r="AA75" s="256">
        <v>0</v>
      </c>
      <c r="AB75" s="256">
        <v>0</v>
      </c>
      <c r="AC75" s="256">
        <v>0</v>
      </c>
      <c r="AD75" s="256">
        <v>114</v>
      </c>
      <c r="AE75" s="256">
        <v>79</v>
      </c>
      <c r="AF75" s="256">
        <v>0</v>
      </c>
      <c r="AG75" s="256">
        <v>30</v>
      </c>
      <c r="AH75" s="256">
        <v>0</v>
      </c>
      <c r="AI75" s="256">
        <v>0</v>
      </c>
      <c r="AJ75" s="256">
        <v>0</v>
      </c>
      <c r="AK75" s="256">
        <v>0</v>
      </c>
      <c r="AL75" s="256">
        <v>0</v>
      </c>
      <c r="AM75" s="257">
        <v>0</v>
      </c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</row>
    <row r="76" spans="1:51" s="45" customFormat="1" ht="15" customHeight="1" x14ac:dyDescent="0.25">
      <c r="A76" s="235"/>
      <c r="B76" s="236" t="s">
        <v>370</v>
      </c>
      <c r="C76" s="237" t="s">
        <v>46</v>
      </c>
      <c r="D76" s="255" t="s">
        <v>432</v>
      </c>
      <c r="E76" s="256">
        <v>189</v>
      </c>
      <c r="F76" s="258">
        <v>189</v>
      </c>
      <c r="G76" s="258"/>
      <c r="H76" s="256">
        <v>96</v>
      </c>
      <c r="I76" s="259"/>
      <c r="J76" s="259"/>
      <c r="K76" s="256">
        <v>100</v>
      </c>
      <c r="L76" s="259"/>
      <c r="M76" s="259"/>
      <c r="N76" s="259"/>
      <c r="O76" s="256">
        <f>SUM(P76:V76)</f>
        <v>0</v>
      </c>
      <c r="P76" s="259"/>
      <c r="Q76" s="259"/>
      <c r="R76" s="259"/>
      <c r="S76" s="259"/>
      <c r="T76" s="259"/>
      <c r="U76" s="259"/>
      <c r="V76" s="259"/>
      <c r="W76" s="256">
        <v>189</v>
      </c>
      <c r="X76" s="259"/>
      <c r="Y76" s="259"/>
      <c r="Z76" s="259"/>
      <c r="AA76" s="259"/>
      <c r="AB76" s="259"/>
      <c r="AC76" s="259"/>
      <c r="AD76" s="259"/>
      <c r="AE76" s="259"/>
      <c r="AF76" s="259"/>
      <c r="AG76" s="260"/>
      <c r="AH76" s="259"/>
      <c r="AI76" s="259"/>
      <c r="AJ76" s="259"/>
      <c r="AK76" s="259"/>
      <c r="AL76" s="259"/>
      <c r="AM76" s="261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</row>
    <row r="77" spans="1:51" s="45" customFormat="1" ht="18" customHeight="1" x14ac:dyDescent="0.25">
      <c r="A77" s="235"/>
      <c r="B77" s="236" t="s">
        <v>370</v>
      </c>
      <c r="C77" s="244" t="s">
        <v>46</v>
      </c>
      <c r="D77" s="246" t="s">
        <v>755</v>
      </c>
      <c r="E77" s="256">
        <v>31</v>
      </c>
      <c r="F77" s="262"/>
      <c r="G77" s="262">
        <v>31</v>
      </c>
      <c r="H77" s="245">
        <f t="shared" ref="H77:H78" si="71">SUM(I77:J77)</f>
        <v>0</v>
      </c>
      <c r="I77" s="260"/>
      <c r="J77" s="242"/>
      <c r="K77" s="245">
        <f t="shared" ref="K77:K78" si="72">SUM(L77:M77)</f>
        <v>0</v>
      </c>
      <c r="L77" s="260"/>
      <c r="M77" s="260"/>
      <c r="N77" s="242"/>
      <c r="O77" s="239">
        <f t="shared" ref="O77:O78" si="73">SUM(P77:V77)</f>
        <v>0</v>
      </c>
      <c r="P77" s="242"/>
      <c r="Q77" s="242"/>
      <c r="R77" s="242"/>
      <c r="S77" s="242"/>
      <c r="T77" s="242"/>
      <c r="U77" s="242"/>
      <c r="V77" s="242"/>
      <c r="W77" s="256">
        <v>31</v>
      </c>
      <c r="X77" s="260"/>
      <c r="Y77" s="260"/>
      <c r="Z77" s="242"/>
      <c r="AA77" s="242"/>
      <c r="AB77" s="242"/>
      <c r="AC77" s="242"/>
      <c r="AD77" s="242"/>
      <c r="AE77" s="242"/>
      <c r="AF77" s="242"/>
      <c r="AG77" s="264"/>
      <c r="AH77" s="242"/>
      <c r="AI77" s="242"/>
      <c r="AJ77" s="242"/>
      <c r="AK77" s="242"/>
      <c r="AL77" s="242"/>
      <c r="AM77" s="243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</row>
    <row r="78" spans="1:51" s="45" customFormat="1" ht="25.5" customHeight="1" x14ac:dyDescent="0.25">
      <c r="A78" s="235"/>
      <c r="B78" s="236" t="s">
        <v>370</v>
      </c>
      <c r="C78" s="244" t="s">
        <v>46</v>
      </c>
      <c r="D78" s="246" t="s">
        <v>756</v>
      </c>
      <c r="E78" s="256">
        <v>0</v>
      </c>
      <c r="F78" s="262"/>
      <c r="G78" s="262"/>
      <c r="H78" s="245">
        <f t="shared" si="71"/>
        <v>0</v>
      </c>
      <c r="I78" s="260"/>
      <c r="J78" s="242"/>
      <c r="K78" s="245">
        <f t="shared" si="72"/>
        <v>0</v>
      </c>
      <c r="L78" s="260"/>
      <c r="M78" s="260"/>
      <c r="N78" s="242"/>
      <c r="O78" s="239">
        <f t="shared" si="73"/>
        <v>0</v>
      </c>
      <c r="P78" s="242"/>
      <c r="Q78" s="242"/>
      <c r="R78" s="242"/>
      <c r="S78" s="242"/>
      <c r="T78" s="242"/>
      <c r="U78" s="242"/>
      <c r="V78" s="242"/>
      <c r="W78" s="256">
        <v>0</v>
      </c>
      <c r="X78" s="260"/>
      <c r="Y78" s="260"/>
      <c r="Z78" s="242"/>
      <c r="AA78" s="242"/>
      <c r="AB78" s="242"/>
      <c r="AC78" s="242"/>
      <c r="AD78" s="242"/>
      <c r="AE78" s="242"/>
      <c r="AF78" s="242"/>
      <c r="AG78" s="264"/>
      <c r="AH78" s="242"/>
      <c r="AI78" s="242"/>
      <c r="AJ78" s="242"/>
      <c r="AK78" s="242"/>
      <c r="AL78" s="242"/>
      <c r="AM78" s="243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</row>
    <row r="79" spans="1:51" s="45" customFormat="1" ht="18.75" customHeight="1" x14ac:dyDescent="0.25">
      <c r="A79" s="235"/>
      <c r="B79" s="236" t="s">
        <v>370</v>
      </c>
      <c r="C79" s="244" t="s">
        <v>46</v>
      </c>
      <c r="D79" s="247" t="s">
        <v>435</v>
      </c>
      <c r="E79" s="256">
        <v>1281</v>
      </c>
      <c r="F79" s="256">
        <v>1165</v>
      </c>
      <c r="G79" s="256">
        <v>116</v>
      </c>
      <c r="H79" s="256">
        <f>SUM(I79:J79)</f>
        <v>361</v>
      </c>
      <c r="I79" s="256">
        <f>I70+I73+I76</f>
        <v>338</v>
      </c>
      <c r="J79" s="256">
        <f>J70+J73+J76</f>
        <v>23</v>
      </c>
      <c r="K79" s="256">
        <f>SUM(L79:M79)</f>
        <v>247</v>
      </c>
      <c r="L79" s="256">
        <f>L70+L73+L76</f>
        <v>235</v>
      </c>
      <c r="M79" s="256">
        <f>M70+M73+M76</f>
        <v>12</v>
      </c>
      <c r="N79" s="256">
        <f>N70+N73+N76</f>
        <v>202</v>
      </c>
      <c r="O79" s="256">
        <f>SUM(P79:V79)</f>
        <v>131</v>
      </c>
      <c r="P79" s="256">
        <f t="shared" ref="P79:V79" si="74">P70+P73+P76</f>
        <v>13</v>
      </c>
      <c r="Q79" s="256">
        <f t="shared" si="74"/>
        <v>1</v>
      </c>
      <c r="R79" s="256">
        <f t="shared" si="74"/>
        <v>0</v>
      </c>
      <c r="S79" s="256">
        <f t="shared" si="74"/>
        <v>6</v>
      </c>
      <c r="T79" s="256">
        <f t="shared" si="74"/>
        <v>32</v>
      </c>
      <c r="U79" s="256">
        <f t="shared" si="74"/>
        <v>13</v>
      </c>
      <c r="V79" s="256">
        <f t="shared" si="74"/>
        <v>66</v>
      </c>
      <c r="W79" s="256">
        <f>SUM(E79+H79-K79-O79)</f>
        <v>1264</v>
      </c>
      <c r="X79" s="256">
        <f>X70+X73+X76</f>
        <v>927</v>
      </c>
      <c r="Y79" s="256">
        <f>Y70+Y73+Y76</f>
        <v>54</v>
      </c>
      <c r="Z79" s="256">
        <f t="shared" ref="Z79:AM79" si="75">Z70+Z73+Z76</f>
        <v>0</v>
      </c>
      <c r="AA79" s="256">
        <f t="shared" si="75"/>
        <v>246</v>
      </c>
      <c r="AB79" s="256">
        <f t="shared" si="75"/>
        <v>981</v>
      </c>
      <c r="AC79" s="256">
        <f t="shared" si="75"/>
        <v>24</v>
      </c>
      <c r="AD79" s="256">
        <f t="shared" si="75"/>
        <v>766</v>
      </c>
      <c r="AE79" s="256">
        <f t="shared" si="75"/>
        <v>87</v>
      </c>
      <c r="AF79" s="256">
        <f t="shared" si="75"/>
        <v>0</v>
      </c>
      <c r="AG79" s="256">
        <f t="shared" si="75"/>
        <v>31</v>
      </c>
      <c r="AH79" s="256">
        <f t="shared" si="75"/>
        <v>6</v>
      </c>
      <c r="AI79" s="256">
        <f t="shared" si="75"/>
        <v>41</v>
      </c>
      <c r="AJ79" s="256">
        <f t="shared" si="75"/>
        <v>164</v>
      </c>
      <c r="AK79" s="256">
        <f t="shared" si="75"/>
        <v>0</v>
      </c>
      <c r="AL79" s="256">
        <f t="shared" si="75"/>
        <v>2</v>
      </c>
      <c r="AM79" s="257">
        <f t="shared" si="75"/>
        <v>0</v>
      </c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</row>
    <row r="80" spans="1:51" s="45" customFormat="1" ht="18.75" customHeight="1" x14ac:dyDescent="0.25">
      <c r="A80" s="248"/>
      <c r="B80" s="249" t="s">
        <v>370</v>
      </c>
      <c r="C80" s="250" t="s">
        <v>46</v>
      </c>
      <c r="D80" s="251" t="s">
        <v>436</v>
      </c>
      <c r="E80" s="265">
        <v>31</v>
      </c>
      <c r="F80" s="265">
        <v>0</v>
      </c>
      <c r="G80" s="265">
        <v>31</v>
      </c>
      <c r="H80" s="265">
        <v>163</v>
      </c>
      <c r="I80" s="265">
        <v>0</v>
      </c>
      <c r="J80" s="265">
        <v>163</v>
      </c>
      <c r="K80" s="265">
        <v>142</v>
      </c>
      <c r="L80" s="265">
        <v>0</v>
      </c>
      <c r="M80" s="265">
        <v>142</v>
      </c>
      <c r="N80" s="265">
        <v>139</v>
      </c>
      <c r="O80" s="265">
        <v>10</v>
      </c>
      <c r="P80" s="265">
        <v>0</v>
      </c>
      <c r="Q80" s="265">
        <v>0</v>
      </c>
      <c r="R80" s="265">
        <v>0</v>
      </c>
      <c r="S80" s="265">
        <v>0</v>
      </c>
      <c r="T80" s="265">
        <v>10</v>
      </c>
      <c r="U80" s="265">
        <v>0</v>
      </c>
      <c r="V80" s="265">
        <v>0</v>
      </c>
      <c r="W80" s="265">
        <v>31</v>
      </c>
      <c r="X80" s="265">
        <v>0</v>
      </c>
      <c r="Y80" s="265">
        <v>31</v>
      </c>
      <c r="Z80" s="265">
        <v>0</v>
      </c>
      <c r="AA80" s="265">
        <v>0</v>
      </c>
      <c r="AB80" s="265">
        <v>0</v>
      </c>
      <c r="AC80" s="265">
        <v>0</v>
      </c>
      <c r="AD80" s="265">
        <v>29</v>
      </c>
      <c r="AE80" s="265">
        <v>0</v>
      </c>
      <c r="AF80" s="265">
        <v>0</v>
      </c>
      <c r="AG80" s="265">
        <v>0</v>
      </c>
      <c r="AH80" s="265">
        <v>0</v>
      </c>
      <c r="AI80" s="265">
        <v>0</v>
      </c>
      <c r="AJ80" s="265">
        <v>0</v>
      </c>
      <c r="AK80" s="265">
        <v>0</v>
      </c>
      <c r="AL80" s="265">
        <v>0</v>
      </c>
      <c r="AM80" s="266">
        <v>0</v>
      </c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</row>
    <row r="81" spans="1:51" s="45" customFormat="1" ht="17.25" customHeight="1" x14ac:dyDescent="0.25">
      <c r="A81" s="254">
        <v>7</v>
      </c>
      <c r="B81" s="228" t="s">
        <v>114</v>
      </c>
      <c r="C81" s="229" t="s">
        <v>46</v>
      </c>
      <c r="D81" s="13" t="s">
        <v>425</v>
      </c>
      <c r="E81" s="76">
        <v>1135</v>
      </c>
      <c r="F81" s="76">
        <v>1043</v>
      </c>
      <c r="G81" s="76">
        <v>92</v>
      </c>
      <c r="H81" s="76">
        <f t="shared" ref="H81:H112" si="76">SUM(I81:J81)</f>
        <v>0</v>
      </c>
      <c r="I81" s="76">
        <f>SUM(I82+I85)</f>
        <v>0</v>
      </c>
      <c r="J81" s="76">
        <f>SUM(J82+J85)</f>
        <v>0</v>
      </c>
      <c r="K81" s="76">
        <f t="shared" ref="K81:K114" si="77">SUM(L81:M81)</f>
        <v>0</v>
      </c>
      <c r="L81" s="76">
        <f>SUM(L82+L85)</f>
        <v>0</v>
      </c>
      <c r="M81" s="76">
        <f>SUM(M82+M85)</f>
        <v>0</v>
      </c>
      <c r="N81" s="76">
        <f>SUM(N82+N85)</f>
        <v>0</v>
      </c>
      <c r="O81" s="76">
        <f t="shared" ref="O81:O112" si="78">SUM(P81:V81)</f>
        <v>0</v>
      </c>
      <c r="P81" s="76">
        <f t="shared" ref="P81:V81" si="79">SUM(P82+P85)</f>
        <v>0</v>
      </c>
      <c r="Q81" s="76">
        <f t="shared" si="79"/>
        <v>0</v>
      </c>
      <c r="R81" s="76">
        <f t="shared" si="79"/>
        <v>0</v>
      </c>
      <c r="S81" s="76">
        <f t="shared" si="79"/>
        <v>0</v>
      </c>
      <c r="T81" s="76">
        <f t="shared" si="79"/>
        <v>0</v>
      </c>
      <c r="U81" s="76">
        <f t="shared" si="79"/>
        <v>0</v>
      </c>
      <c r="V81" s="76">
        <f t="shared" si="79"/>
        <v>0</v>
      </c>
      <c r="W81" s="76">
        <f t="shared" ref="W81:W112" si="80">SUM(E81+H81-K81-O81)</f>
        <v>1135</v>
      </c>
      <c r="X81" s="76">
        <f t="shared" ref="X81:AM81" si="81">SUM(X82+X85)</f>
        <v>0</v>
      </c>
      <c r="Y81" s="76">
        <f t="shared" si="81"/>
        <v>0</v>
      </c>
      <c r="Z81" s="76">
        <f t="shared" si="81"/>
        <v>0</v>
      </c>
      <c r="AA81" s="76">
        <f t="shared" si="81"/>
        <v>0</v>
      </c>
      <c r="AB81" s="76">
        <f t="shared" si="81"/>
        <v>0</v>
      </c>
      <c r="AC81" s="76">
        <f t="shared" si="81"/>
        <v>0</v>
      </c>
      <c r="AD81" s="76">
        <f t="shared" si="81"/>
        <v>0</v>
      </c>
      <c r="AE81" s="76">
        <f t="shared" si="81"/>
        <v>0</v>
      </c>
      <c r="AF81" s="76">
        <f t="shared" si="81"/>
        <v>0</v>
      </c>
      <c r="AG81" s="76">
        <f t="shared" si="81"/>
        <v>0</v>
      </c>
      <c r="AH81" s="76">
        <f t="shared" si="81"/>
        <v>0</v>
      </c>
      <c r="AI81" s="76">
        <f t="shared" si="81"/>
        <v>0</v>
      </c>
      <c r="AJ81" s="76">
        <f t="shared" si="81"/>
        <v>0</v>
      </c>
      <c r="AK81" s="76">
        <f t="shared" si="81"/>
        <v>0</v>
      </c>
      <c r="AL81" s="76">
        <f t="shared" si="81"/>
        <v>0</v>
      </c>
      <c r="AM81" s="77">
        <f t="shared" si="81"/>
        <v>0</v>
      </c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</row>
    <row r="82" spans="1:51" s="45" customFormat="1" ht="13.5" customHeight="1" x14ac:dyDescent="0.25">
      <c r="A82" s="235"/>
      <c r="B82" s="236" t="s">
        <v>114</v>
      </c>
      <c r="C82" s="237" t="s">
        <v>46</v>
      </c>
      <c r="D82" s="255" t="s">
        <v>426</v>
      </c>
      <c r="E82" s="256">
        <v>833</v>
      </c>
      <c r="F82" s="256">
        <v>833</v>
      </c>
      <c r="G82" s="256">
        <v>0</v>
      </c>
      <c r="H82" s="256">
        <f t="shared" si="76"/>
        <v>0</v>
      </c>
      <c r="I82" s="256">
        <f>I83+I84</f>
        <v>0</v>
      </c>
      <c r="J82" s="256">
        <f>J83+J84</f>
        <v>0</v>
      </c>
      <c r="K82" s="256">
        <f t="shared" si="77"/>
        <v>0</v>
      </c>
      <c r="L82" s="256">
        <f>L83+L84</f>
        <v>0</v>
      </c>
      <c r="M82" s="256">
        <f>M83+M84</f>
        <v>0</v>
      </c>
      <c r="N82" s="256">
        <f>N83+N84</f>
        <v>0</v>
      </c>
      <c r="O82" s="256">
        <f t="shared" si="78"/>
        <v>0</v>
      </c>
      <c r="P82" s="256">
        <f>P83+P84</f>
        <v>0</v>
      </c>
      <c r="Q82" s="256">
        <f t="shared" ref="Q82:V82" si="82">Q83+Q84</f>
        <v>0</v>
      </c>
      <c r="R82" s="256">
        <f t="shared" si="82"/>
        <v>0</v>
      </c>
      <c r="S82" s="256">
        <f t="shared" si="82"/>
        <v>0</v>
      </c>
      <c r="T82" s="256">
        <f t="shared" si="82"/>
        <v>0</v>
      </c>
      <c r="U82" s="256">
        <f t="shared" si="82"/>
        <v>0</v>
      </c>
      <c r="V82" s="256">
        <f t="shared" si="82"/>
        <v>0</v>
      </c>
      <c r="W82" s="256">
        <f t="shared" si="80"/>
        <v>833</v>
      </c>
      <c r="X82" s="256">
        <f>X83+X84</f>
        <v>0</v>
      </c>
      <c r="Y82" s="256">
        <f t="shared" ref="Y82:AM82" si="83">Y83+Y84</f>
        <v>0</v>
      </c>
      <c r="Z82" s="256">
        <f t="shared" si="83"/>
        <v>0</v>
      </c>
      <c r="AA82" s="256">
        <f t="shared" si="83"/>
        <v>0</v>
      </c>
      <c r="AB82" s="256">
        <f t="shared" si="83"/>
        <v>0</v>
      </c>
      <c r="AC82" s="256">
        <f t="shared" si="83"/>
        <v>0</v>
      </c>
      <c r="AD82" s="256">
        <f t="shared" si="83"/>
        <v>0</v>
      </c>
      <c r="AE82" s="256">
        <f t="shared" si="83"/>
        <v>0</v>
      </c>
      <c r="AF82" s="256">
        <f t="shared" si="83"/>
        <v>0</v>
      </c>
      <c r="AG82" s="256">
        <f t="shared" si="83"/>
        <v>0</v>
      </c>
      <c r="AH82" s="256">
        <f t="shared" si="83"/>
        <v>0</v>
      </c>
      <c r="AI82" s="256">
        <f t="shared" si="83"/>
        <v>0</v>
      </c>
      <c r="AJ82" s="256">
        <f t="shared" si="83"/>
        <v>0</v>
      </c>
      <c r="AK82" s="256">
        <f t="shared" si="83"/>
        <v>0</v>
      </c>
      <c r="AL82" s="256">
        <f t="shared" si="83"/>
        <v>0</v>
      </c>
      <c r="AM82" s="257">
        <f t="shared" si="83"/>
        <v>0</v>
      </c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</row>
    <row r="83" spans="1:51" s="45" customFormat="1" ht="15" customHeight="1" x14ac:dyDescent="0.25">
      <c r="A83" s="235"/>
      <c r="B83" s="236" t="s">
        <v>114</v>
      </c>
      <c r="C83" s="237" t="s">
        <v>46</v>
      </c>
      <c r="D83" s="255" t="s">
        <v>427</v>
      </c>
      <c r="E83" s="256">
        <v>658</v>
      </c>
      <c r="F83" s="258">
        <v>658</v>
      </c>
      <c r="G83" s="258"/>
      <c r="H83" s="256">
        <f t="shared" si="76"/>
        <v>0</v>
      </c>
      <c r="I83" s="259"/>
      <c r="J83" s="259"/>
      <c r="K83" s="256">
        <f t="shared" si="77"/>
        <v>0</v>
      </c>
      <c r="L83" s="259"/>
      <c r="M83" s="259"/>
      <c r="N83" s="259"/>
      <c r="O83" s="256">
        <f t="shared" si="78"/>
        <v>0</v>
      </c>
      <c r="P83" s="259"/>
      <c r="Q83" s="259"/>
      <c r="R83" s="259"/>
      <c r="S83" s="259"/>
      <c r="T83" s="259"/>
      <c r="U83" s="259"/>
      <c r="V83" s="259"/>
      <c r="W83" s="256">
        <f t="shared" si="80"/>
        <v>658</v>
      </c>
      <c r="X83" s="259"/>
      <c r="Y83" s="259"/>
      <c r="Z83" s="259"/>
      <c r="AA83" s="259"/>
      <c r="AB83" s="259"/>
      <c r="AC83" s="259"/>
      <c r="AD83" s="259"/>
      <c r="AE83" s="259"/>
      <c r="AF83" s="259"/>
      <c r="AG83" s="260"/>
      <c r="AH83" s="259"/>
      <c r="AI83" s="259"/>
      <c r="AJ83" s="259"/>
      <c r="AK83" s="259"/>
      <c r="AL83" s="259"/>
      <c r="AM83" s="261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</row>
    <row r="84" spans="1:51" s="45" customFormat="1" ht="15" customHeight="1" x14ac:dyDescent="0.25">
      <c r="A84" s="235"/>
      <c r="B84" s="236" t="s">
        <v>114</v>
      </c>
      <c r="C84" s="237" t="s">
        <v>46</v>
      </c>
      <c r="D84" s="255" t="s">
        <v>428</v>
      </c>
      <c r="E84" s="256">
        <v>175</v>
      </c>
      <c r="F84" s="258">
        <v>175</v>
      </c>
      <c r="G84" s="258"/>
      <c r="H84" s="256">
        <f t="shared" si="76"/>
        <v>0</v>
      </c>
      <c r="I84" s="259"/>
      <c r="J84" s="259"/>
      <c r="K84" s="256">
        <f t="shared" si="77"/>
        <v>0</v>
      </c>
      <c r="L84" s="259"/>
      <c r="M84" s="259"/>
      <c r="N84" s="259"/>
      <c r="O84" s="256">
        <f t="shared" si="78"/>
        <v>0</v>
      </c>
      <c r="P84" s="259"/>
      <c r="Q84" s="259"/>
      <c r="R84" s="259"/>
      <c r="S84" s="259"/>
      <c r="T84" s="259"/>
      <c r="U84" s="259"/>
      <c r="V84" s="259"/>
      <c r="W84" s="256">
        <f t="shared" si="80"/>
        <v>175</v>
      </c>
      <c r="X84" s="259"/>
      <c r="Y84" s="259"/>
      <c r="Z84" s="259"/>
      <c r="AA84" s="259"/>
      <c r="AB84" s="259"/>
      <c r="AC84" s="259"/>
      <c r="AD84" s="259"/>
      <c r="AE84" s="259"/>
      <c r="AF84" s="259"/>
      <c r="AG84" s="260"/>
      <c r="AH84" s="259"/>
      <c r="AI84" s="259"/>
      <c r="AJ84" s="259"/>
      <c r="AK84" s="259"/>
      <c r="AL84" s="259"/>
      <c r="AM84" s="261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</row>
    <row r="85" spans="1:51" s="45" customFormat="1" ht="15" customHeight="1" x14ac:dyDescent="0.25">
      <c r="A85" s="235"/>
      <c r="B85" s="236" t="s">
        <v>114</v>
      </c>
      <c r="C85" s="244" t="s">
        <v>46</v>
      </c>
      <c r="D85" s="255" t="s">
        <v>429</v>
      </c>
      <c r="E85" s="256">
        <v>302</v>
      </c>
      <c r="F85" s="258">
        <v>210</v>
      </c>
      <c r="G85" s="258">
        <v>92</v>
      </c>
      <c r="H85" s="256">
        <f t="shared" si="76"/>
        <v>0</v>
      </c>
      <c r="I85" s="259"/>
      <c r="J85" s="259"/>
      <c r="K85" s="256">
        <f t="shared" si="77"/>
        <v>0</v>
      </c>
      <c r="L85" s="259"/>
      <c r="M85" s="259"/>
      <c r="N85" s="259"/>
      <c r="O85" s="256">
        <f t="shared" si="78"/>
        <v>0</v>
      </c>
      <c r="P85" s="242"/>
      <c r="Q85" s="242"/>
      <c r="R85" s="242"/>
      <c r="S85" s="259"/>
      <c r="T85" s="259"/>
      <c r="U85" s="259"/>
      <c r="V85" s="259"/>
      <c r="W85" s="256">
        <f t="shared" si="80"/>
        <v>302</v>
      </c>
      <c r="X85" s="259"/>
      <c r="Y85" s="259"/>
      <c r="Z85" s="259"/>
      <c r="AA85" s="259"/>
      <c r="AB85" s="259"/>
      <c r="AC85" s="259"/>
      <c r="AD85" s="259"/>
      <c r="AE85" s="259"/>
      <c r="AF85" s="259"/>
      <c r="AG85" s="260"/>
      <c r="AH85" s="259"/>
      <c r="AI85" s="259"/>
      <c r="AJ85" s="259"/>
      <c r="AK85" s="259"/>
      <c r="AL85" s="259"/>
      <c r="AM85" s="261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</row>
    <row r="86" spans="1:51" s="45" customFormat="1" ht="15" customHeight="1" x14ac:dyDescent="0.25">
      <c r="A86" s="235"/>
      <c r="B86" s="236" t="s">
        <v>114</v>
      </c>
      <c r="C86" s="244" t="s">
        <v>46</v>
      </c>
      <c r="D86" s="255" t="s">
        <v>430</v>
      </c>
      <c r="E86" s="256">
        <v>477</v>
      </c>
      <c r="F86" s="256">
        <v>385</v>
      </c>
      <c r="G86" s="256">
        <v>92</v>
      </c>
      <c r="H86" s="256">
        <f t="shared" si="76"/>
        <v>0</v>
      </c>
      <c r="I86" s="256">
        <f>I84+I85</f>
        <v>0</v>
      </c>
      <c r="J86" s="256">
        <f>J84+J85</f>
        <v>0</v>
      </c>
      <c r="K86" s="256">
        <f t="shared" si="77"/>
        <v>0</v>
      </c>
      <c r="L86" s="256">
        <f>L84+L85</f>
        <v>0</v>
      </c>
      <c r="M86" s="256">
        <f>M84+M85</f>
        <v>0</v>
      </c>
      <c r="N86" s="256">
        <f>N84+N85</f>
        <v>0</v>
      </c>
      <c r="O86" s="256">
        <f t="shared" si="78"/>
        <v>0</v>
      </c>
      <c r="P86" s="256">
        <f>P84+P85</f>
        <v>0</v>
      </c>
      <c r="Q86" s="256">
        <f t="shared" ref="Q86:V86" si="84">Q84+Q85</f>
        <v>0</v>
      </c>
      <c r="R86" s="256">
        <f t="shared" si="84"/>
        <v>0</v>
      </c>
      <c r="S86" s="256">
        <f t="shared" si="84"/>
        <v>0</v>
      </c>
      <c r="T86" s="256">
        <f t="shared" si="84"/>
        <v>0</v>
      </c>
      <c r="U86" s="256">
        <f t="shared" si="84"/>
        <v>0</v>
      </c>
      <c r="V86" s="256">
        <f t="shared" si="84"/>
        <v>0</v>
      </c>
      <c r="W86" s="256">
        <f t="shared" si="80"/>
        <v>477</v>
      </c>
      <c r="X86" s="256">
        <f>X84+X85</f>
        <v>0</v>
      </c>
      <c r="Y86" s="256">
        <f t="shared" ref="Y86:AM86" si="85">Y84+Y85</f>
        <v>0</v>
      </c>
      <c r="Z86" s="256">
        <f t="shared" si="85"/>
        <v>0</v>
      </c>
      <c r="AA86" s="256">
        <f t="shared" si="85"/>
        <v>0</v>
      </c>
      <c r="AB86" s="256">
        <f t="shared" si="85"/>
        <v>0</v>
      </c>
      <c r="AC86" s="256">
        <f t="shared" si="85"/>
        <v>0</v>
      </c>
      <c r="AD86" s="256">
        <f t="shared" si="85"/>
        <v>0</v>
      </c>
      <c r="AE86" s="256">
        <f t="shared" si="85"/>
        <v>0</v>
      </c>
      <c r="AF86" s="256">
        <f t="shared" si="85"/>
        <v>0</v>
      </c>
      <c r="AG86" s="256">
        <f t="shared" si="85"/>
        <v>0</v>
      </c>
      <c r="AH86" s="256">
        <f t="shared" si="85"/>
        <v>0</v>
      </c>
      <c r="AI86" s="256">
        <f t="shared" si="85"/>
        <v>0</v>
      </c>
      <c r="AJ86" s="256">
        <f t="shared" si="85"/>
        <v>0</v>
      </c>
      <c r="AK86" s="256">
        <f t="shared" si="85"/>
        <v>0</v>
      </c>
      <c r="AL86" s="256">
        <f t="shared" si="85"/>
        <v>0</v>
      </c>
      <c r="AM86" s="257">
        <f t="shared" si="85"/>
        <v>0</v>
      </c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</row>
    <row r="87" spans="1:51" s="45" customFormat="1" ht="15" customHeight="1" x14ac:dyDescent="0.25">
      <c r="A87" s="235"/>
      <c r="B87" s="236" t="s">
        <v>114</v>
      </c>
      <c r="C87" s="237" t="s">
        <v>46</v>
      </c>
      <c r="D87" s="255" t="s">
        <v>431</v>
      </c>
      <c r="E87" s="256">
        <v>85</v>
      </c>
      <c r="F87" s="256">
        <v>0</v>
      </c>
      <c r="G87" s="256">
        <v>85</v>
      </c>
      <c r="H87" s="256">
        <f t="shared" si="76"/>
        <v>0</v>
      </c>
      <c r="I87" s="256">
        <f>I88+I89</f>
        <v>0</v>
      </c>
      <c r="J87" s="256">
        <f>J88+J89</f>
        <v>0</v>
      </c>
      <c r="K87" s="256">
        <f t="shared" si="77"/>
        <v>0</v>
      </c>
      <c r="L87" s="256">
        <f>L88+L89</f>
        <v>0</v>
      </c>
      <c r="M87" s="256">
        <f>M88+M89</f>
        <v>0</v>
      </c>
      <c r="N87" s="256">
        <f>N88+N89</f>
        <v>0</v>
      </c>
      <c r="O87" s="256">
        <f t="shared" si="78"/>
        <v>0</v>
      </c>
      <c r="P87" s="256">
        <f>P88+P89</f>
        <v>0</v>
      </c>
      <c r="Q87" s="256">
        <f t="shared" ref="Q87:V87" si="86">Q88+Q89</f>
        <v>0</v>
      </c>
      <c r="R87" s="256">
        <f t="shared" si="86"/>
        <v>0</v>
      </c>
      <c r="S87" s="256">
        <f t="shared" si="86"/>
        <v>0</v>
      </c>
      <c r="T87" s="256">
        <f t="shared" si="86"/>
        <v>0</v>
      </c>
      <c r="U87" s="256">
        <f t="shared" si="86"/>
        <v>0</v>
      </c>
      <c r="V87" s="256">
        <f t="shared" si="86"/>
        <v>0</v>
      </c>
      <c r="W87" s="256">
        <f t="shared" si="80"/>
        <v>85</v>
      </c>
      <c r="X87" s="256">
        <f>X88+X89</f>
        <v>0</v>
      </c>
      <c r="Y87" s="256">
        <f t="shared" ref="Y87:AM87" si="87">Y88+Y89</f>
        <v>0</v>
      </c>
      <c r="Z87" s="256">
        <f t="shared" si="87"/>
        <v>0</v>
      </c>
      <c r="AA87" s="256">
        <f t="shared" si="87"/>
        <v>0</v>
      </c>
      <c r="AB87" s="256">
        <f t="shared" si="87"/>
        <v>0</v>
      </c>
      <c r="AC87" s="256">
        <f t="shared" si="87"/>
        <v>0</v>
      </c>
      <c r="AD87" s="256">
        <f t="shared" si="87"/>
        <v>0</v>
      </c>
      <c r="AE87" s="256">
        <f t="shared" si="87"/>
        <v>0</v>
      </c>
      <c r="AF87" s="256">
        <f t="shared" si="87"/>
        <v>0</v>
      </c>
      <c r="AG87" s="256">
        <f t="shared" si="87"/>
        <v>0</v>
      </c>
      <c r="AH87" s="256">
        <f t="shared" si="87"/>
        <v>0</v>
      </c>
      <c r="AI87" s="256">
        <f t="shared" si="87"/>
        <v>0</v>
      </c>
      <c r="AJ87" s="256">
        <f t="shared" si="87"/>
        <v>0</v>
      </c>
      <c r="AK87" s="256">
        <f t="shared" si="87"/>
        <v>0</v>
      </c>
      <c r="AL87" s="256">
        <f t="shared" si="87"/>
        <v>0</v>
      </c>
      <c r="AM87" s="257">
        <f t="shared" si="87"/>
        <v>0</v>
      </c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</row>
    <row r="88" spans="1:51" s="45" customFormat="1" ht="15" customHeight="1" x14ac:dyDescent="0.25">
      <c r="A88" s="235"/>
      <c r="B88" s="236" t="s">
        <v>114</v>
      </c>
      <c r="C88" s="237" t="s">
        <v>46</v>
      </c>
      <c r="D88" s="255" t="s">
        <v>432</v>
      </c>
      <c r="E88" s="256">
        <v>0</v>
      </c>
      <c r="F88" s="258"/>
      <c r="G88" s="258"/>
      <c r="H88" s="256">
        <f t="shared" si="76"/>
        <v>0</v>
      </c>
      <c r="I88" s="259"/>
      <c r="J88" s="259"/>
      <c r="K88" s="256">
        <f t="shared" si="77"/>
        <v>0</v>
      </c>
      <c r="L88" s="259"/>
      <c r="M88" s="259"/>
      <c r="N88" s="259"/>
      <c r="O88" s="256">
        <f t="shared" si="78"/>
        <v>0</v>
      </c>
      <c r="P88" s="259"/>
      <c r="Q88" s="259"/>
      <c r="R88" s="259"/>
      <c r="S88" s="259"/>
      <c r="T88" s="259"/>
      <c r="U88" s="259"/>
      <c r="V88" s="259"/>
      <c r="W88" s="256">
        <f t="shared" si="80"/>
        <v>0</v>
      </c>
      <c r="X88" s="259"/>
      <c r="Y88" s="259"/>
      <c r="Z88" s="259"/>
      <c r="AA88" s="259"/>
      <c r="AB88" s="259"/>
      <c r="AC88" s="259"/>
      <c r="AD88" s="259"/>
      <c r="AE88" s="259"/>
      <c r="AF88" s="259"/>
      <c r="AG88" s="260"/>
      <c r="AH88" s="259"/>
      <c r="AI88" s="259"/>
      <c r="AJ88" s="259"/>
      <c r="AK88" s="259"/>
      <c r="AL88" s="259"/>
      <c r="AM88" s="261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</row>
    <row r="89" spans="1:51" s="45" customFormat="1" ht="20.25" customHeight="1" x14ac:dyDescent="0.25">
      <c r="A89" s="619"/>
      <c r="B89" s="236" t="s">
        <v>114</v>
      </c>
      <c r="C89" s="620" t="s">
        <v>46</v>
      </c>
      <c r="D89" s="627" t="s">
        <v>755</v>
      </c>
      <c r="E89" s="580">
        <v>85</v>
      </c>
      <c r="F89" s="588"/>
      <c r="G89" s="588">
        <v>85</v>
      </c>
      <c r="H89" s="245">
        <f t="shared" ref="H89:H90" si="88">SUM(I89:J89)</f>
        <v>0</v>
      </c>
      <c r="I89" s="585"/>
      <c r="J89" s="590"/>
      <c r="K89" s="245">
        <f t="shared" si="77"/>
        <v>0</v>
      </c>
      <c r="L89" s="585"/>
      <c r="M89" s="585"/>
      <c r="N89" s="590"/>
      <c r="O89" s="239">
        <f t="shared" ref="O89:O90" si="89">SUM(P89:V89)</f>
        <v>0</v>
      </c>
      <c r="P89" s="590"/>
      <c r="Q89" s="590"/>
      <c r="R89" s="590"/>
      <c r="S89" s="590"/>
      <c r="T89" s="590"/>
      <c r="U89" s="590"/>
      <c r="V89" s="590"/>
      <c r="W89" s="580">
        <f t="shared" si="80"/>
        <v>85</v>
      </c>
      <c r="X89" s="585"/>
      <c r="Y89" s="585"/>
      <c r="Z89" s="590"/>
      <c r="AA89" s="590"/>
      <c r="AB89" s="590"/>
      <c r="AC89" s="590"/>
      <c r="AD89" s="590"/>
      <c r="AE89" s="590"/>
      <c r="AF89" s="590"/>
      <c r="AG89" s="590"/>
      <c r="AH89" s="590"/>
      <c r="AI89" s="590"/>
      <c r="AJ89" s="590"/>
      <c r="AK89" s="590"/>
      <c r="AL89" s="590"/>
      <c r="AM89" s="628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</row>
    <row r="90" spans="1:51" s="45" customFormat="1" ht="20.25" customHeight="1" x14ac:dyDescent="0.25">
      <c r="A90" s="619"/>
      <c r="B90" s="236" t="s">
        <v>114</v>
      </c>
      <c r="C90" s="620" t="s">
        <v>46</v>
      </c>
      <c r="D90" s="627" t="s">
        <v>756</v>
      </c>
      <c r="E90" s="580">
        <v>0</v>
      </c>
      <c r="F90" s="588"/>
      <c r="G90" s="588"/>
      <c r="H90" s="245">
        <f t="shared" si="88"/>
        <v>0</v>
      </c>
      <c r="I90" s="585"/>
      <c r="J90" s="590"/>
      <c r="K90" s="245">
        <f t="shared" si="77"/>
        <v>0</v>
      </c>
      <c r="L90" s="585"/>
      <c r="M90" s="585"/>
      <c r="N90" s="590"/>
      <c r="O90" s="239">
        <f t="shared" si="89"/>
        <v>0</v>
      </c>
      <c r="P90" s="590"/>
      <c r="Q90" s="590"/>
      <c r="R90" s="590"/>
      <c r="S90" s="590"/>
      <c r="T90" s="590"/>
      <c r="U90" s="590"/>
      <c r="V90" s="590"/>
      <c r="W90" s="580">
        <f t="shared" si="80"/>
        <v>0</v>
      </c>
      <c r="X90" s="585"/>
      <c r="Y90" s="585"/>
      <c r="Z90" s="590"/>
      <c r="AA90" s="590"/>
      <c r="AB90" s="590"/>
      <c r="AC90" s="590"/>
      <c r="AD90" s="590"/>
      <c r="AE90" s="590"/>
      <c r="AF90" s="590"/>
      <c r="AG90" s="590"/>
      <c r="AH90" s="590"/>
      <c r="AI90" s="590"/>
      <c r="AJ90" s="590"/>
      <c r="AK90" s="590"/>
      <c r="AL90" s="590"/>
      <c r="AM90" s="628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</row>
    <row r="91" spans="1:51" s="45" customFormat="1" ht="18.75" customHeight="1" x14ac:dyDescent="0.25">
      <c r="A91" s="235"/>
      <c r="B91" s="236" t="s">
        <v>114</v>
      </c>
      <c r="C91" s="244" t="s">
        <v>46</v>
      </c>
      <c r="D91" s="247" t="s">
        <v>435</v>
      </c>
      <c r="E91" s="256">
        <v>1135</v>
      </c>
      <c r="F91" s="256">
        <v>1043</v>
      </c>
      <c r="G91" s="256">
        <v>92</v>
      </c>
      <c r="H91" s="256">
        <f t="shared" si="76"/>
        <v>0</v>
      </c>
      <c r="I91" s="256">
        <f>I82+I85+I88</f>
        <v>0</v>
      </c>
      <c r="J91" s="256">
        <f>J82+J85+J88</f>
        <v>0</v>
      </c>
      <c r="K91" s="256">
        <f t="shared" si="77"/>
        <v>0</v>
      </c>
      <c r="L91" s="256">
        <f>L82+L85+L88</f>
        <v>0</v>
      </c>
      <c r="M91" s="256">
        <f>M82+M85+M88</f>
        <v>0</v>
      </c>
      <c r="N91" s="256">
        <f>N82+N85+N88</f>
        <v>0</v>
      </c>
      <c r="O91" s="256">
        <f t="shared" si="78"/>
        <v>0</v>
      </c>
      <c r="P91" s="256">
        <f t="shared" ref="P91:V91" si="90">P82+P85+P88</f>
        <v>0</v>
      </c>
      <c r="Q91" s="256">
        <f t="shared" si="90"/>
        <v>0</v>
      </c>
      <c r="R91" s="256">
        <f t="shared" si="90"/>
        <v>0</v>
      </c>
      <c r="S91" s="256">
        <f t="shared" si="90"/>
        <v>0</v>
      </c>
      <c r="T91" s="256">
        <f t="shared" si="90"/>
        <v>0</v>
      </c>
      <c r="U91" s="256">
        <f t="shared" si="90"/>
        <v>0</v>
      </c>
      <c r="V91" s="256">
        <f t="shared" si="90"/>
        <v>0</v>
      </c>
      <c r="W91" s="256">
        <f t="shared" si="80"/>
        <v>1135</v>
      </c>
      <c r="X91" s="256">
        <f>X82+X85+X88</f>
        <v>0</v>
      </c>
      <c r="Y91" s="256">
        <f t="shared" ref="Y91:AM91" si="91">Y82+Y85+Y88</f>
        <v>0</v>
      </c>
      <c r="Z91" s="256">
        <f t="shared" si="91"/>
        <v>0</v>
      </c>
      <c r="AA91" s="256">
        <f t="shared" si="91"/>
        <v>0</v>
      </c>
      <c r="AB91" s="256">
        <f t="shared" si="91"/>
        <v>0</v>
      </c>
      <c r="AC91" s="256">
        <f t="shared" si="91"/>
        <v>0</v>
      </c>
      <c r="AD91" s="256">
        <f t="shared" si="91"/>
        <v>0</v>
      </c>
      <c r="AE91" s="256">
        <f t="shared" si="91"/>
        <v>0</v>
      </c>
      <c r="AF91" s="256">
        <f t="shared" si="91"/>
        <v>0</v>
      </c>
      <c r="AG91" s="256">
        <f t="shared" si="91"/>
        <v>0</v>
      </c>
      <c r="AH91" s="256">
        <f t="shared" si="91"/>
        <v>0</v>
      </c>
      <c r="AI91" s="256">
        <f t="shared" si="91"/>
        <v>0</v>
      </c>
      <c r="AJ91" s="256">
        <f t="shared" si="91"/>
        <v>0</v>
      </c>
      <c r="AK91" s="256">
        <f t="shared" si="91"/>
        <v>0</v>
      </c>
      <c r="AL91" s="256">
        <f t="shared" si="91"/>
        <v>0</v>
      </c>
      <c r="AM91" s="257">
        <f t="shared" si="91"/>
        <v>0</v>
      </c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</row>
    <row r="92" spans="1:51" s="45" customFormat="1" ht="18.75" customHeight="1" x14ac:dyDescent="0.25">
      <c r="A92" s="248"/>
      <c r="B92" s="249" t="s">
        <v>114</v>
      </c>
      <c r="C92" s="250" t="s">
        <v>46</v>
      </c>
      <c r="D92" s="251" t="s">
        <v>436</v>
      </c>
      <c r="E92" s="265">
        <v>85</v>
      </c>
      <c r="F92" s="265">
        <v>0</v>
      </c>
      <c r="G92" s="265">
        <v>85</v>
      </c>
      <c r="H92" s="265">
        <f t="shared" si="76"/>
        <v>0</v>
      </c>
      <c r="I92" s="265">
        <f>I89+I90</f>
        <v>0</v>
      </c>
      <c r="J92" s="265">
        <f>J89+J90</f>
        <v>0</v>
      </c>
      <c r="K92" s="265">
        <f t="shared" si="77"/>
        <v>0</v>
      </c>
      <c r="L92" s="265">
        <f>L89+L90</f>
        <v>0</v>
      </c>
      <c r="M92" s="265">
        <f>M89+M90</f>
        <v>0</v>
      </c>
      <c r="N92" s="265">
        <f>N89+N90</f>
        <v>0</v>
      </c>
      <c r="O92" s="265">
        <f t="shared" si="78"/>
        <v>0</v>
      </c>
      <c r="P92" s="265">
        <f>P89+P90</f>
        <v>0</v>
      </c>
      <c r="Q92" s="265">
        <f t="shared" ref="Q92:V92" si="92">Q89+Q90</f>
        <v>0</v>
      </c>
      <c r="R92" s="265">
        <f t="shared" si="92"/>
        <v>0</v>
      </c>
      <c r="S92" s="265">
        <f t="shared" si="92"/>
        <v>0</v>
      </c>
      <c r="T92" s="265">
        <f t="shared" si="92"/>
        <v>0</v>
      </c>
      <c r="U92" s="265">
        <f t="shared" si="92"/>
        <v>0</v>
      </c>
      <c r="V92" s="265">
        <f t="shared" si="92"/>
        <v>0</v>
      </c>
      <c r="W92" s="265">
        <f t="shared" si="80"/>
        <v>85</v>
      </c>
      <c r="X92" s="265">
        <f t="shared" ref="X92:AM92" si="93">X89+X90</f>
        <v>0</v>
      </c>
      <c r="Y92" s="265">
        <f t="shared" si="93"/>
        <v>0</v>
      </c>
      <c r="Z92" s="265">
        <f t="shared" si="93"/>
        <v>0</v>
      </c>
      <c r="AA92" s="265">
        <f t="shared" si="93"/>
        <v>0</v>
      </c>
      <c r="AB92" s="265">
        <f t="shared" si="93"/>
        <v>0</v>
      </c>
      <c r="AC92" s="265">
        <f t="shared" si="93"/>
        <v>0</v>
      </c>
      <c r="AD92" s="265">
        <f t="shared" si="93"/>
        <v>0</v>
      </c>
      <c r="AE92" s="265">
        <f t="shared" si="93"/>
        <v>0</v>
      </c>
      <c r="AF92" s="265">
        <f t="shared" si="93"/>
        <v>0</v>
      </c>
      <c r="AG92" s="265">
        <f t="shared" si="93"/>
        <v>0</v>
      </c>
      <c r="AH92" s="265">
        <f t="shared" si="93"/>
        <v>0</v>
      </c>
      <c r="AI92" s="265">
        <f t="shared" si="93"/>
        <v>0</v>
      </c>
      <c r="AJ92" s="265">
        <f t="shared" si="93"/>
        <v>0</v>
      </c>
      <c r="AK92" s="265">
        <f t="shared" si="93"/>
        <v>0</v>
      </c>
      <c r="AL92" s="265">
        <f t="shared" si="93"/>
        <v>0</v>
      </c>
      <c r="AM92" s="266">
        <f t="shared" si="93"/>
        <v>0</v>
      </c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</row>
    <row r="93" spans="1:51" s="45" customFormat="1" ht="17.25" customHeight="1" x14ac:dyDescent="0.25">
      <c r="A93" s="254">
        <v>8</v>
      </c>
      <c r="B93" s="228" t="s">
        <v>39</v>
      </c>
      <c r="C93" s="229" t="s">
        <v>46</v>
      </c>
      <c r="D93" s="13" t="s">
        <v>425</v>
      </c>
      <c r="E93" s="76">
        <v>903</v>
      </c>
      <c r="F93" s="76">
        <v>718</v>
      </c>
      <c r="G93" s="76">
        <v>185</v>
      </c>
      <c r="H93" s="76">
        <f t="shared" si="76"/>
        <v>0</v>
      </c>
      <c r="I93" s="76">
        <f>SUM(I94+I97)</f>
        <v>0</v>
      </c>
      <c r="J93" s="76">
        <f>SUM(J94+J97)</f>
        <v>0</v>
      </c>
      <c r="K93" s="76">
        <f t="shared" si="77"/>
        <v>0</v>
      </c>
      <c r="L93" s="76">
        <f>SUM(L94+L97)</f>
        <v>0</v>
      </c>
      <c r="M93" s="76">
        <f>SUM(M94+M97)</f>
        <v>0</v>
      </c>
      <c r="N93" s="76">
        <f>SUM(N94+N97)</f>
        <v>0</v>
      </c>
      <c r="O93" s="76">
        <f t="shared" si="78"/>
        <v>0</v>
      </c>
      <c r="P93" s="76">
        <f t="shared" ref="P93:V93" si="94">SUM(P94+P97)</f>
        <v>0</v>
      </c>
      <c r="Q93" s="76">
        <f t="shared" si="94"/>
        <v>0</v>
      </c>
      <c r="R93" s="76">
        <f t="shared" si="94"/>
        <v>0</v>
      </c>
      <c r="S93" s="76">
        <f t="shared" si="94"/>
        <v>0</v>
      </c>
      <c r="T93" s="76">
        <f t="shared" si="94"/>
        <v>0</v>
      </c>
      <c r="U93" s="76">
        <f t="shared" si="94"/>
        <v>0</v>
      </c>
      <c r="V93" s="76">
        <f t="shared" si="94"/>
        <v>0</v>
      </c>
      <c r="W93" s="76">
        <f t="shared" si="80"/>
        <v>903</v>
      </c>
      <c r="X93" s="76">
        <f t="shared" ref="X93:AM93" si="95">SUM(X94+X97)</f>
        <v>0</v>
      </c>
      <c r="Y93" s="76">
        <f t="shared" si="95"/>
        <v>0</v>
      </c>
      <c r="Z93" s="76">
        <f t="shared" si="95"/>
        <v>0</v>
      </c>
      <c r="AA93" s="76">
        <f t="shared" si="95"/>
        <v>0</v>
      </c>
      <c r="AB93" s="76">
        <f t="shared" si="95"/>
        <v>0</v>
      </c>
      <c r="AC93" s="76">
        <f t="shared" si="95"/>
        <v>0</v>
      </c>
      <c r="AD93" s="76">
        <f t="shared" si="95"/>
        <v>0</v>
      </c>
      <c r="AE93" s="76">
        <f t="shared" si="95"/>
        <v>0</v>
      </c>
      <c r="AF93" s="76">
        <f t="shared" si="95"/>
        <v>0</v>
      </c>
      <c r="AG93" s="76">
        <f t="shared" si="95"/>
        <v>0</v>
      </c>
      <c r="AH93" s="76">
        <f t="shared" si="95"/>
        <v>0</v>
      </c>
      <c r="AI93" s="76">
        <f t="shared" si="95"/>
        <v>0</v>
      </c>
      <c r="AJ93" s="76">
        <f t="shared" si="95"/>
        <v>0</v>
      </c>
      <c r="AK93" s="76">
        <f t="shared" si="95"/>
        <v>0</v>
      </c>
      <c r="AL93" s="76">
        <f t="shared" si="95"/>
        <v>0</v>
      </c>
      <c r="AM93" s="77">
        <f t="shared" si="95"/>
        <v>0</v>
      </c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</row>
    <row r="94" spans="1:51" s="45" customFormat="1" ht="13.5" customHeight="1" x14ac:dyDescent="0.25">
      <c r="A94" s="235"/>
      <c r="B94" s="236" t="s">
        <v>39</v>
      </c>
      <c r="C94" s="237" t="s">
        <v>46</v>
      </c>
      <c r="D94" s="255" t="s">
        <v>426</v>
      </c>
      <c r="E94" s="256">
        <v>609</v>
      </c>
      <c r="F94" s="256">
        <v>604</v>
      </c>
      <c r="G94" s="256">
        <v>5</v>
      </c>
      <c r="H94" s="256">
        <f t="shared" si="76"/>
        <v>0</v>
      </c>
      <c r="I94" s="256">
        <f>I95+I96</f>
        <v>0</v>
      </c>
      <c r="J94" s="256">
        <f>J95+J96</f>
        <v>0</v>
      </c>
      <c r="K94" s="256">
        <f t="shared" si="77"/>
        <v>0</v>
      </c>
      <c r="L94" s="256">
        <f>L95+L96</f>
        <v>0</v>
      </c>
      <c r="M94" s="256">
        <f>M95+M96</f>
        <v>0</v>
      </c>
      <c r="N94" s="256">
        <f>N95+N96</f>
        <v>0</v>
      </c>
      <c r="O94" s="256">
        <f t="shared" si="78"/>
        <v>0</v>
      </c>
      <c r="P94" s="256">
        <f>P95+P96</f>
        <v>0</v>
      </c>
      <c r="Q94" s="256">
        <f t="shared" ref="Q94:V94" si="96">Q95+Q96</f>
        <v>0</v>
      </c>
      <c r="R94" s="256">
        <f t="shared" si="96"/>
        <v>0</v>
      </c>
      <c r="S94" s="256">
        <f t="shared" si="96"/>
        <v>0</v>
      </c>
      <c r="T94" s="256">
        <f t="shared" si="96"/>
        <v>0</v>
      </c>
      <c r="U94" s="256">
        <f t="shared" si="96"/>
        <v>0</v>
      </c>
      <c r="V94" s="256">
        <f t="shared" si="96"/>
        <v>0</v>
      </c>
      <c r="W94" s="256">
        <f t="shared" si="80"/>
        <v>609</v>
      </c>
      <c r="X94" s="256">
        <f>X95+X96</f>
        <v>0</v>
      </c>
      <c r="Y94" s="256">
        <f t="shared" ref="Y94:AM94" si="97">Y95+Y96</f>
        <v>0</v>
      </c>
      <c r="Z94" s="256">
        <f t="shared" si="97"/>
        <v>0</v>
      </c>
      <c r="AA94" s="256">
        <f t="shared" si="97"/>
        <v>0</v>
      </c>
      <c r="AB94" s="256">
        <f t="shared" si="97"/>
        <v>0</v>
      </c>
      <c r="AC94" s="256">
        <f t="shared" si="97"/>
        <v>0</v>
      </c>
      <c r="AD94" s="256">
        <f t="shared" si="97"/>
        <v>0</v>
      </c>
      <c r="AE94" s="256">
        <f t="shared" si="97"/>
        <v>0</v>
      </c>
      <c r="AF94" s="256">
        <f t="shared" si="97"/>
        <v>0</v>
      </c>
      <c r="AG94" s="256">
        <f t="shared" si="97"/>
        <v>0</v>
      </c>
      <c r="AH94" s="256">
        <f t="shared" si="97"/>
        <v>0</v>
      </c>
      <c r="AI94" s="256">
        <f t="shared" si="97"/>
        <v>0</v>
      </c>
      <c r="AJ94" s="256">
        <f t="shared" si="97"/>
        <v>0</v>
      </c>
      <c r="AK94" s="256">
        <f t="shared" si="97"/>
        <v>0</v>
      </c>
      <c r="AL94" s="256">
        <f t="shared" si="97"/>
        <v>0</v>
      </c>
      <c r="AM94" s="257">
        <f t="shared" si="97"/>
        <v>0</v>
      </c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</row>
    <row r="95" spans="1:51" s="45" customFormat="1" ht="15" customHeight="1" x14ac:dyDescent="0.25">
      <c r="A95" s="235"/>
      <c r="B95" s="236" t="s">
        <v>39</v>
      </c>
      <c r="C95" s="237" t="s">
        <v>46</v>
      </c>
      <c r="D95" s="255" t="s">
        <v>427</v>
      </c>
      <c r="E95" s="256">
        <v>0</v>
      </c>
      <c r="F95" s="258"/>
      <c r="G95" s="258"/>
      <c r="H95" s="256">
        <f t="shared" si="76"/>
        <v>0</v>
      </c>
      <c r="I95" s="259"/>
      <c r="J95" s="259"/>
      <c r="K95" s="256">
        <f t="shared" si="77"/>
        <v>0</v>
      </c>
      <c r="L95" s="259"/>
      <c r="M95" s="259"/>
      <c r="N95" s="259"/>
      <c r="O95" s="256">
        <f t="shared" si="78"/>
        <v>0</v>
      </c>
      <c r="P95" s="259"/>
      <c r="Q95" s="259"/>
      <c r="R95" s="259"/>
      <c r="S95" s="259"/>
      <c r="T95" s="259"/>
      <c r="U95" s="259"/>
      <c r="V95" s="259"/>
      <c r="W95" s="256">
        <f t="shared" si="80"/>
        <v>0</v>
      </c>
      <c r="X95" s="259"/>
      <c r="Y95" s="259"/>
      <c r="Z95" s="259"/>
      <c r="AA95" s="259"/>
      <c r="AB95" s="259"/>
      <c r="AC95" s="259"/>
      <c r="AD95" s="259"/>
      <c r="AE95" s="259"/>
      <c r="AF95" s="259"/>
      <c r="AG95" s="260"/>
      <c r="AH95" s="259"/>
      <c r="AI95" s="259"/>
      <c r="AJ95" s="259"/>
      <c r="AK95" s="259"/>
      <c r="AL95" s="259"/>
      <c r="AM95" s="261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</row>
    <row r="96" spans="1:51" s="45" customFormat="1" ht="15" customHeight="1" x14ac:dyDescent="0.25">
      <c r="A96" s="235"/>
      <c r="B96" s="236" t="s">
        <v>39</v>
      </c>
      <c r="C96" s="237" t="s">
        <v>46</v>
      </c>
      <c r="D96" s="255" t="s">
        <v>428</v>
      </c>
      <c r="E96" s="256">
        <v>609</v>
      </c>
      <c r="F96" s="258">
        <v>604</v>
      </c>
      <c r="G96" s="258">
        <v>5</v>
      </c>
      <c r="H96" s="256">
        <f t="shared" si="76"/>
        <v>0</v>
      </c>
      <c r="I96" s="259"/>
      <c r="J96" s="259"/>
      <c r="K96" s="256">
        <f t="shared" si="77"/>
        <v>0</v>
      </c>
      <c r="L96" s="259"/>
      <c r="M96" s="259"/>
      <c r="N96" s="259"/>
      <c r="O96" s="256">
        <f t="shared" si="78"/>
        <v>0</v>
      </c>
      <c r="P96" s="259"/>
      <c r="Q96" s="259"/>
      <c r="R96" s="259"/>
      <c r="S96" s="259"/>
      <c r="T96" s="259"/>
      <c r="U96" s="259"/>
      <c r="V96" s="259"/>
      <c r="W96" s="256">
        <f t="shared" si="80"/>
        <v>609</v>
      </c>
      <c r="X96" s="259"/>
      <c r="Y96" s="259"/>
      <c r="Z96" s="259"/>
      <c r="AA96" s="259"/>
      <c r="AB96" s="259"/>
      <c r="AC96" s="259"/>
      <c r="AD96" s="259"/>
      <c r="AE96" s="259"/>
      <c r="AF96" s="259"/>
      <c r="AG96" s="260"/>
      <c r="AH96" s="259"/>
      <c r="AI96" s="259"/>
      <c r="AJ96" s="259"/>
      <c r="AK96" s="259"/>
      <c r="AL96" s="259"/>
      <c r="AM96" s="261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</row>
    <row r="97" spans="1:51" s="45" customFormat="1" ht="15" customHeight="1" x14ac:dyDescent="0.25">
      <c r="A97" s="235"/>
      <c r="B97" s="236" t="s">
        <v>39</v>
      </c>
      <c r="C97" s="244" t="s">
        <v>46</v>
      </c>
      <c r="D97" s="255" t="s">
        <v>429</v>
      </c>
      <c r="E97" s="256">
        <v>294</v>
      </c>
      <c r="F97" s="258">
        <v>114</v>
      </c>
      <c r="G97" s="258">
        <v>180</v>
      </c>
      <c r="H97" s="256">
        <f t="shared" si="76"/>
        <v>0</v>
      </c>
      <c r="I97" s="259"/>
      <c r="J97" s="259"/>
      <c r="K97" s="256">
        <f t="shared" si="77"/>
        <v>0</v>
      </c>
      <c r="L97" s="259"/>
      <c r="M97" s="259"/>
      <c r="N97" s="259"/>
      <c r="O97" s="256">
        <f t="shared" si="78"/>
        <v>0</v>
      </c>
      <c r="P97" s="242"/>
      <c r="Q97" s="242"/>
      <c r="R97" s="242"/>
      <c r="S97" s="259"/>
      <c r="T97" s="259"/>
      <c r="U97" s="259"/>
      <c r="V97" s="259"/>
      <c r="W97" s="256">
        <f t="shared" si="80"/>
        <v>294</v>
      </c>
      <c r="X97" s="259"/>
      <c r="Y97" s="259"/>
      <c r="Z97" s="259"/>
      <c r="AA97" s="259"/>
      <c r="AB97" s="259"/>
      <c r="AC97" s="259"/>
      <c r="AD97" s="259"/>
      <c r="AE97" s="259"/>
      <c r="AF97" s="259"/>
      <c r="AG97" s="260"/>
      <c r="AH97" s="259"/>
      <c r="AI97" s="259"/>
      <c r="AJ97" s="259"/>
      <c r="AK97" s="259"/>
      <c r="AL97" s="259"/>
      <c r="AM97" s="261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</row>
    <row r="98" spans="1:51" s="45" customFormat="1" ht="15" customHeight="1" x14ac:dyDescent="0.25">
      <c r="A98" s="235"/>
      <c r="B98" s="236" t="s">
        <v>39</v>
      </c>
      <c r="C98" s="244" t="s">
        <v>46</v>
      </c>
      <c r="D98" s="255" t="s">
        <v>430</v>
      </c>
      <c r="E98" s="256">
        <v>903</v>
      </c>
      <c r="F98" s="256">
        <v>718</v>
      </c>
      <c r="G98" s="256">
        <v>185</v>
      </c>
      <c r="H98" s="256">
        <f t="shared" si="76"/>
        <v>0</v>
      </c>
      <c r="I98" s="256">
        <f>I96+I97</f>
        <v>0</v>
      </c>
      <c r="J98" s="256">
        <f>J96+J97</f>
        <v>0</v>
      </c>
      <c r="K98" s="256">
        <f t="shared" si="77"/>
        <v>0</v>
      </c>
      <c r="L98" s="256">
        <f>L96+L97</f>
        <v>0</v>
      </c>
      <c r="M98" s="256">
        <f>M96+M97</f>
        <v>0</v>
      </c>
      <c r="N98" s="256">
        <f>N96+N97</f>
        <v>0</v>
      </c>
      <c r="O98" s="256">
        <f t="shared" si="78"/>
        <v>0</v>
      </c>
      <c r="P98" s="256">
        <f>P96+P97</f>
        <v>0</v>
      </c>
      <c r="Q98" s="256">
        <f t="shared" ref="Q98:V98" si="98">Q96+Q97</f>
        <v>0</v>
      </c>
      <c r="R98" s="256">
        <f t="shared" si="98"/>
        <v>0</v>
      </c>
      <c r="S98" s="256">
        <f t="shared" si="98"/>
        <v>0</v>
      </c>
      <c r="T98" s="256">
        <f t="shared" si="98"/>
        <v>0</v>
      </c>
      <c r="U98" s="256">
        <f t="shared" si="98"/>
        <v>0</v>
      </c>
      <c r="V98" s="256">
        <f t="shared" si="98"/>
        <v>0</v>
      </c>
      <c r="W98" s="256">
        <f t="shared" si="80"/>
        <v>903</v>
      </c>
      <c r="X98" s="256">
        <f>X96+X97</f>
        <v>0</v>
      </c>
      <c r="Y98" s="256">
        <f t="shared" ref="Y98:AM98" si="99">Y96+Y97</f>
        <v>0</v>
      </c>
      <c r="Z98" s="256">
        <f t="shared" si="99"/>
        <v>0</v>
      </c>
      <c r="AA98" s="256">
        <f t="shared" si="99"/>
        <v>0</v>
      </c>
      <c r="AB98" s="256">
        <f t="shared" si="99"/>
        <v>0</v>
      </c>
      <c r="AC98" s="256">
        <f t="shared" si="99"/>
        <v>0</v>
      </c>
      <c r="AD98" s="256">
        <f t="shared" si="99"/>
        <v>0</v>
      </c>
      <c r="AE98" s="256">
        <f t="shared" si="99"/>
        <v>0</v>
      </c>
      <c r="AF98" s="256">
        <f t="shared" si="99"/>
        <v>0</v>
      </c>
      <c r="AG98" s="256">
        <f t="shared" si="99"/>
        <v>0</v>
      </c>
      <c r="AH98" s="256">
        <f t="shared" si="99"/>
        <v>0</v>
      </c>
      <c r="AI98" s="256">
        <f t="shared" si="99"/>
        <v>0</v>
      </c>
      <c r="AJ98" s="256">
        <f t="shared" si="99"/>
        <v>0</v>
      </c>
      <c r="AK98" s="256">
        <f t="shared" si="99"/>
        <v>0</v>
      </c>
      <c r="AL98" s="256">
        <f t="shared" si="99"/>
        <v>0</v>
      </c>
      <c r="AM98" s="257">
        <f t="shared" si="99"/>
        <v>0</v>
      </c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</row>
    <row r="99" spans="1:51" s="45" customFormat="1" ht="15" customHeight="1" x14ac:dyDescent="0.25">
      <c r="A99" s="235"/>
      <c r="B99" s="236" t="s">
        <v>39</v>
      </c>
      <c r="C99" s="237" t="s">
        <v>46</v>
      </c>
      <c r="D99" s="255" t="s">
        <v>431</v>
      </c>
      <c r="E99" s="256">
        <v>0</v>
      </c>
      <c r="F99" s="256">
        <v>0</v>
      </c>
      <c r="G99" s="256">
        <v>0</v>
      </c>
      <c r="H99" s="256">
        <f t="shared" si="76"/>
        <v>0</v>
      </c>
      <c r="I99" s="256">
        <f>I100+I101</f>
        <v>0</v>
      </c>
      <c r="J99" s="256">
        <f>J100+J101</f>
        <v>0</v>
      </c>
      <c r="K99" s="256">
        <f t="shared" si="77"/>
        <v>0</v>
      </c>
      <c r="L99" s="256">
        <f>L100+L101</f>
        <v>0</v>
      </c>
      <c r="M99" s="256">
        <f>M100+M101</f>
        <v>0</v>
      </c>
      <c r="N99" s="256">
        <f>N100+N101</f>
        <v>0</v>
      </c>
      <c r="O99" s="256">
        <f t="shared" si="78"/>
        <v>0</v>
      </c>
      <c r="P99" s="256">
        <f>P100+P101</f>
        <v>0</v>
      </c>
      <c r="Q99" s="256">
        <f t="shared" ref="Q99:V99" si="100">Q100+Q101</f>
        <v>0</v>
      </c>
      <c r="R99" s="256">
        <f t="shared" si="100"/>
        <v>0</v>
      </c>
      <c r="S99" s="256">
        <f t="shared" si="100"/>
        <v>0</v>
      </c>
      <c r="T99" s="256">
        <f t="shared" si="100"/>
        <v>0</v>
      </c>
      <c r="U99" s="256">
        <f t="shared" si="100"/>
        <v>0</v>
      </c>
      <c r="V99" s="256">
        <f t="shared" si="100"/>
        <v>0</v>
      </c>
      <c r="W99" s="256">
        <f t="shared" si="80"/>
        <v>0</v>
      </c>
      <c r="X99" s="256">
        <f>X100+X101</f>
        <v>0</v>
      </c>
      <c r="Y99" s="256">
        <f t="shared" ref="Y99:AM99" si="101">Y100+Y101</f>
        <v>0</v>
      </c>
      <c r="Z99" s="256">
        <f t="shared" si="101"/>
        <v>0</v>
      </c>
      <c r="AA99" s="256">
        <f t="shared" si="101"/>
        <v>0</v>
      </c>
      <c r="AB99" s="256">
        <f t="shared" si="101"/>
        <v>0</v>
      </c>
      <c r="AC99" s="256">
        <f t="shared" si="101"/>
        <v>0</v>
      </c>
      <c r="AD99" s="256">
        <f t="shared" si="101"/>
        <v>0</v>
      </c>
      <c r="AE99" s="256">
        <f t="shared" si="101"/>
        <v>0</v>
      </c>
      <c r="AF99" s="256">
        <f t="shared" si="101"/>
        <v>0</v>
      </c>
      <c r="AG99" s="256">
        <f t="shared" si="101"/>
        <v>0</v>
      </c>
      <c r="AH99" s="256">
        <f t="shared" si="101"/>
        <v>0</v>
      </c>
      <c r="AI99" s="256">
        <f t="shared" si="101"/>
        <v>0</v>
      </c>
      <c r="AJ99" s="256">
        <f t="shared" si="101"/>
        <v>0</v>
      </c>
      <c r="AK99" s="256">
        <f t="shared" si="101"/>
        <v>0</v>
      </c>
      <c r="AL99" s="256">
        <f t="shared" si="101"/>
        <v>0</v>
      </c>
      <c r="AM99" s="257">
        <f t="shared" si="101"/>
        <v>0</v>
      </c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</row>
    <row r="100" spans="1:51" s="45" customFormat="1" ht="15" customHeight="1" x14ac:dyDescent="0.25">
      <c r="A100" s="235"/>
      <c r="B100" s="236" t="s">
        <v>39</v>
      </c>
      <c r="C100" s="237" t="s">
        <v>46</v>
      </c>
      <c r="D100" s="255" t="s">
        <v>432</v>
      </c>
      <c r="E100" s="256">
        <v>0</v>
      </c>
      <c r="F100" s="258"/>
      <c r="G100" s="258"/>
      <c r="H100" s="256">
        <f t="shared" si="76"/>
        <v>0</v>
      </c>
      <c r="I100" s="259"/>
      <c r="J100" s="259"/>
      <c r="K100" s="256">
        <f t="shared" si="77"/>
        <v>0</v>
      </c>
      <c r="L100" s="259"/>
      <c r="M100" s="259"/>
      <c r="N100" s="259"/>
      <c r="O100" s="256">
        <f t="shared" si="78"/>
        <v>0</v>
      </c>
      <c r="P100" s="259"/>
      <c r="Q100" s="259"/>
      <c r="R100" s="259"/>
      <c r="S100" s="259"/>
      <c r="T100" s="259"/>
      <c r="U100" s="259"/>
      <c r="V100" s="259"/>
      <c r="W100" s="256">
        <f t="shared" si="80"/>
        <v>0</v>
      </c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60"/>
      <c r="AH100" s="259"/>
      <c r="AI100" s="259"/>
      <c r="AJ100" s="259"/>
      <c r="AK100" s="259"/>
      <c r="AL100" s="259"/>
      <c r="AM100" s="261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</row>
    <row r="101" spans="1:51" s="45" customFormat="1" ht="18" customHeight="1" x14ac:dyDescent="0.25">
      <c r="A101" s="619"/>
      <c r="B101" s="236" t="s">
        <v>39</v>
      </c>
      <c r="C101" s="620" t="s">
        <v>46</v>
      </c>
      <c r="D101" s="627" t="s">
        <v>433</v>
      </c>
      <c r="E101" s="580">
        <v>0</v>
      </c>
      <c r="F101" s="588"/>
      <c r="G101" s="588"/>
      <c r="H101" s="245">
        <f t="shared" ref="H101:H102" si="102">SUM(I101:J101)</f>
        <v>0</v>
      </c>
      <c r="I101" s="585"/>
      <c r="J101" s="590"/>
      <c r="K101" s="245">
        <f t="shared" si="77"/>
        <v>0</v>
      </c>
      <c r="L101" s="585"/>
      <c r="M101" s="585"/>
      <c r="N101" s="590"/>
      <c r="O101" s="239">
        <f t="shared" ref="O101:O102" si="103">SUM(P101:V101)</f>
        <v>0</v>
      </c>
      <c r="P101" s="590"/>
      <c r="Q101" s="590"/>
      <c r="R101" s="590"/>
      <c r="S101" s="590"/>
      <c r="T101" s="590"/>
      <c r="U101" s="590"/>
      <c r="V101" s="590"/>
      <c r="W101" s="580">
        <f t="shared" si="80"/>
        <v>0</v>
      </c>
      <c r="X101" s="585"/>
      <c r="Y101" s="585"/>
      <c r="Z101" s="590"/>
      <c r="AA101" s="590"/>
      <c r="AB101" s="590"/>
      <c r="AC101" s="590"/>
      <c r="AD101" s="590"/>
      <c r="AE101" s="590"/>
      <c r="AF101" s="590"/>
      <c r="AG101" s="590"/>
      <c r="AH101" s="590"/>
      <c r="AI101" s="590"/>
      <c r="AJ101" s="590"/>
      <c r="AK101" s="590"/>
      <c r="AL101" s="590"/>
      <c r="AM101" s="628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</row>
    <row r="102" spans="1:51" s="45" customFormat="1" ht="18" customHeight="1" x14ac:dyDescent="0.25">
      <c r="A102" s="619"/>
      <c r="B102" s="236" t="s">
        <v>39</v>
      </c>
      <c r="C102" s="620" t="s">
        <v>46</v>
      </c>
      <c r="D102" s="627" t="s">
        <v>434</v>
      </c>
      <c r="E102" s="580">
        <v>0</v>
      </c>
      <c r="F102" s="588"/>
      <c r="G102" s="588"/>
      <c r="H102" s="245">
        <f t="shared" si="102"/>
        <v>0</v>
      </c>
      <c r="I102" s="585"/>
      <c r="J102" s="590"/>
      <c r="K102" s="245">
        <f t="shared" si="77"/>
        <v>0</v>
      </c>
      <c r="L102" s="585"/>
      <c r="M102" s="585"/>
      <c r="N102" s="590"/>
      <c r="O102" s="239">
        <f t="shared" si="103"/>
        <v>0</v>
      </c>
      <c r="P102" s="590"/>
      <c r="Q102" s="590"/>
      <c r="R102" s="590"/>
      <c r="S102" s="590"/>
      <c r="T102" s="590"/>
      <c r="U102" s="590"/>
      <c r="V102" s="590"/>
      <c r="W102" s="580">
        <f t="shared" si="80"/>
        <v>0</v>
      </c>
      <c r="X102" s="585"/>
      <c r="Y102" s="585"/>
      <c r="Z102" s="590"/>
      <c r="AA102" s="590"/>
      <c r="AB102" s="590"/>
      <c r="AC102" s="590"/>
      <c r="AD102" s="590"/>
      <c r="AE102" s="590"/>
      <c r="AF102" s="590"/>
      <c r="AG102" s="590"/>
      <c r="AH102" s="590"/>
      <c r="AI102" s="590"/>
      <c r="AJ102" s="590"/>
      <c r="AK102" s="590"/>
      <c r="AL102" s="590"/>
      <c r="AM102" s="628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</row>
    <row r="103" spans="1:51" s="45" customFormat="1" ht="18.75" customHeight="1" x14ac:dyDescent="0.25">
      <c r="A103" s="235"/>
      <c r="B103" s="236" t="s">
        <v>39</v>
      </c>
      <c r="C103" s="244" t="s">
        <v>46</v>
      </c>
      <c r="D103" s="247" t="s">
        <v>435</v>
      </c>
      <c r="E103" s="256">
        <v>903</v>
      </c>
      <c r="F103" s="256">
        <v>718</v>
      </c>
      <c r="G103" s="256">
        <v>185</v>
      </c>
      <c r="H103" s="256">
        <f t="shared" si="76"/>
        <v>0</v>
      </c>
      <c r="I103" s="256">
        <f>I94+I97+I100</f>
        <v>0</v>
      </c>
      <c r="J103" s="256">
        <f>J94+J97+J100</f>
        <v>0</v>
      </c>
      <c r="K103" s="256">
        <f t="shared" si="77"/>
        <v>0</v>
      </c>
      <c r="L103" s="256">
        <f>L94+L97+L100</f>
        <v>0</v>
      </c>
      <c r="M103" s="256">
        <f>M94+M97+M100</f>
        <v>0</v>
      </c>
      <c r="N103" s="256">
        <f>N94+N97+N100</f>
        <v>0</v>
      </c>
      <c r="O103" s="256">
        <f t="shared" si="78"/>
        <v>0</v>
      </c>
      <c r="P103" s="256">
        <f t="shared" ref="P103:V103" si="104">P94+P97+P100</f>
        <v>0</v>
      </c>
      <c r="Q103" s="256">
        <f t="shared" si="104"/>
        <v>0</v>
      </c>
      <c r="R103" s="256">
        <f t="shared" si="104"/>
        <v>0</v>
      </c>
      <c r="S103" s="256">
        <f t="shared" si="104"/>
        <v>0</v>
      </c>
      <c r="T103" s="256">
        <f t="shared" si="104"/>
        <v>0</v>
      </c>
      <c r="U103" s="256">
        <f t="shared" si="104"/>
        <v>0</v>
      </c>
      <c r="V103" s="256">
        <f t="shared" si="104"/>
        <v>0</v>
      </c>
      <c r="W103" s="256">
        <f t="shared" si="80"/>
        <v>903</v>
      </c>
      <c r="X103" s="256">
        <f>X94+X97+X100</f>
        <v>0</v>
      </c>
      <c r="Y103" s="256">
        <f t="shared" ref="Y103:AM103" si="105">Y94+Y97+Y100</f>
        <v>0</v>
      </c>
      <c r="Z103" s="256">
        <f t="shared" si="105"/>
        <v>0</v>
      </c>
      <c r="AA103" s="256">
        <f t="shared" si="105"/>
        <v>0</v>
      </c>
      <c r="AB103" s="256">
        <f t="shared" si="105"/>
        <v>0</v>
      </c>
      <c r="AC103" s="256">
        <f t="shared" si="105"/>
        <v>0</v>
      </c>
      <c r="AD103" s="256">
        <f t="shared" si="105"/>
        <v>0</v>
      </c>
      <c r="AE103" s="256">
        <f t="shared" si="105"/>
        <v>0</v>
      </c>
      <c r="AF103" s="256">
        <f t="shared" si="105"/>
        <v>0</v>
      </c>
      <c r="AG103" s="256">
        <f t="shared" si="105"/>
        <v>0</v>
      </c>
      <c r="AH103" s="256">
        <f t="shared" si="105"/>
        <v>0</v>
      </c>
      <c r="AI103" s="256">
        <f t="shared" si="105"/>
        <v>0</v>
      </c>
      <c r="AJ103" s="256">
        <f t="shared" si="105"/>
        <v>0</v>
      </c>
      <c r="AK103" s="256">
        <f t="shared" si="105"/>
        <v>0</v>
      </c>
      <c r="AL103" s="256">
        <f t="shared" si="105"/>
        <v>0</v>
      </c>
      <c r="AM103" s="257">
        <f t="shared" si="105"/>
        <v>0</v>
      </c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</row>
    <row r="104" spans="1:51" s="45" customFormat="1" ht="18.75" customHeight="1" x14ac:dyDescent="0.25">
      <c r="A104" s="248"/>
      <c r="B104" s="249" t="s">
        <v>39</v>
      </c>
      <c r="C104" s="250" t="s">
        <v>46</v>
      </c>
      <c r="D104" s="251" t="s">
        <v>436</v>
      </c>
      <c r="E104" s="265">
        <v>0</v>
      </c>
      <c r="F104" s="265">
        <v>0</v>
      </c>
      <c r="G104" s="265">
        <v>0</v>
      </c>
      <c r="H104" s="265">
        <f t="shared" si="76"/>
        <v>0</v>
      </c>
      <c r="I104" s="265">
        <f>I101+I102</f>
        <v>0</v>
      </c>
      <c r="J104" s="265">
        <f>J101+J102</f>
        <v>0</v>
      </c>
      <c r="K104" s="265">
        <f t="shared" si="77"/>
        <v>0</v>
      </c>
      <c r="L104" s="265">
        <f>L101+L102</f>
        <v>0</v>
      </c>
      <c r="M104" s="265">
        <f>M101+M102</f>
        <v>0</v>
      </c>
      <c r="N104" s="265">
        <f>N101+N102</f>
        <v>0</v>
      </c>
      <c r="O104" s="265">
        <f t="shared" si="78"/>
        <v>0</v>
      </c>
      <c r="P104" s="265">
        <f>P101+P102</f>
        <v>0</v>
      </c>
      <c r="Q104" s="265">
        <f t="shared" ref="Q104:V104" si="106">Q101+Q102</f>
        <v>0</v>
      </c>
      <c r="R104" s="265">
        <f t="shared" si="106"/>
        <v>0</v>
      </c>
      <c r="S104" s="265">
        <f t="shared" si="106"/>
        <v>0</v>
      </c>
      <c r="T104" s="265">
        <f t="shared" si="106"/>
        <v>0</v>
      </c>
      <c r="U104" s="265">
        <f t="shared" si="106"/>
        <v>0</v>
      </c>
      <c r="V104" s="265">
        <f t="shared" si="106"/>
        <v>0</v>
      </c>
      <c r="W104" s="265">
        <f t="shared" si="80"/>
        <v>0</v>
      </c>
      <c r="X104" s="265">
        <f t="shared" ref="X104:AM104" si="107">X101+X102</f>
        <v>0</v>
      </c>
      <c r="Y104" s="265">
        <f t="shared" si="107"/>
        <v>0</v>
      </c>
      <c r="Z104" s="265">
        <f t="shared" si="107"/>
        <v>0</v>
      </c>
      <c r="AA104" s="265">
        <f t="shared" si="107"/>
        <v>0</v>
      </c>
      <c r="AB104" s="265">
        <f t="shared" si="107"/>
        <v>0</v>
      </c>
      <c r="AC104" s="265">
        <f t="shared" si="107"/>
        <v>0</v>
      </c>
      <c r="AD104" s="265">
        <f t="shared" si="107"/>
        <v>0</v>
      </c>
      <c r="AE104" s="265">
        <f t="shared" si="107"/>
        <v>0</v>
      </c>
      <c r="AF104" s="265">
        <f t="shared" si="107"/>
        <v>0</v>
      </c>
      <c r="AG104" s="265">
        <f t="shared" si="107"/>
        <v>0</v>
      </c>
      <c r="AH104" s="265">
        <f t="shared" si="107"/>
        <v>0</v>
      </c>
      <c r="AI104" s="265">
        <f t="shared" si="107"/>
        <v>0</v>
      </c>
      <c r="AJ104" s="265">
        <f t="shared" si="107"/>
        <v>0</v>
      </c>
      <c r="AK104" s="265">
        <f t="shared" si="107"/>
        <v>0</v>
      </c>
      <c r="AL104" s="265">
        <f t="shared" si="107"/>
        <v>0</v>
      </c>
      <c r="AM104" s="266">
        <f t="shared" si="107"/>
        <v>0</v>
      </c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</row>
    <row r="105" spans="1:51" s="201" customFormat="1" ht="17.25" customHeight="1" x14ac:dyDescent="0.25">
      <c r="A105" s="254">
        <v>9</v>
      </c>
      <c r="B105" s="228" t="s">
        <v>121</v>
      </c>
      <c r="C105" s="229" t="s">
        <v>46</v>
      </c>
      <c r="D105" s="13" t="s">
        <v>425</v>
      </c>
      <c r="E105" s="76">
        <v>1044</v>
      </c>
      <c r="F105" s="76">
        <v>1024</v>
      </c>
      <c r="G105" s="76">
        <v>20</v>
      </c>
      <c r="H105" s="76">
        <f t="shared" si="76"/>
        <v>0</v>
      </c>
      <c r="I105" s="76">
        <f>SUM(I106+I109)</f>
        <v>0</v>
      </c>
      <c r="J105" s="76">
        <f>SUM(J106+J109)</f>
        <v>0</v>
      </c>
      <c r="K105" s="76">
        <f t="shared" si="77"/>
        <v>0</v>
      </c>
      <c r="L105" s="76">
        <f>SUM(L106+L109)</f>
        <v>0</v>
      </c>
      <c r="M105" s="76">
        <f>SUM(M106+M109)</f>
        <v>0</v>
      </c>
      <c r="N105" s="76">
        <f>SUM(N106+N109)</f>
        <v>0</v>
      </c>
      <c r="O105" s="76">
        <f t="shared" si="78"/>
        <v>0</v>
      </c>
      <c r="P105" s="76">
        <f t="shared" ref="P105:V105" si="108">SUM(P106+P109)</f>
        <v>0</v>
      </c>
      <c r="Q105" s="76">
        <f t="shared" si="108"/>
        <v>0</v>
      </c>
      <c r="R105" s="76">
        <f t="shared" si="108"/>
        <v>0</v>
      </c>
      <c r="S105" s="76">
        <f t="shared" si="108"/>
        <v>0</v>
      </c>
      <c r="T105" s="76">
        <f t="shared" si="108"/>
        <v>0</v>
      </c>
      <c r="U105" s="76">
        <f t="shared" si="108"/>
        <v>0</v>
      </c>
      <c r="V105" s="76">
        <f t="shared" si="108"/>
        <v>0</v>
      </c>
      <c r="W105" s="76">
        <f t="shared" si="80"/>
        <v>1044</v>
      </c>
      <c r="X105" s="76">
        <f t="shared" ref="X105:AM105" si="109">SUM(X106+X109)</f>
        <v>0</v>
      </c>
      <c r="Y105" s="76">
        <f t="shared" si="109"/>
        <v>0</v>
      </c>
      <c r="Z105" s="76">
        <f t="shared" si="109"/>
        <v>0</v>
      </c>
      <c r="AA105" s="76">
        <f t="shared" si="109"/>
        <v>0</v>
      </c>
      <c r="AB105" s="76">
        <f t="shared" si="109"/>
        <v>0</v>
      </c>
      <c r="AC105" s="76">
        <f t="shared" si="109"/>
        <v>0</v>
      </c>
      <c r="AD105" s="76">
        <f t="shared" si="109"/>
        <v>0</v>
      </c>
      <c r="AE105" s="76">
        <f t="shared" si="109"/>
        <v>0</v>
      </c>
      <c r="AF105" s="76">
        <f t="shared" si="109"/>
        <v>0</v>
      </c>
      <c r="AG105" s="76">
        <f t="shared" si="109"/>
        <v>0</v>
      </c>
      <c r="AH105" s="76">
        <f t="shared" si="109"/>
        <v>0</v>
      </c>
      <c r="AI105" s="76">
        <f t="shared" si="109"/>
        <v>0</v>
      </c>
      <c r="AJ105" s="76">
        <f t="shared" si="109"/>
        <v>0</v>
      </c>
      <c r="AK105" s="76">
        <f t="shared" si="109"/>
        <v>0</v>
      </c>
      <c r="AL105" s="76">
        <f t="shared" si="109"/>
        <v>0</v>
      </c>
      <c r="AM105" s="77">
        <f t="shared" si="109"/>
        <v>0</v>
      </c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</row>
    <row r="106" spans="1:51" s="201" customFormat="1" ht="13.5" customHeight="1" x14ac:dyDescent="0.25">
      <c r="A106" s="235"/>
      <c r="B106" s="236" t="s">
        <v>121</v>
      </c>
      <c r="C106" s="237" t="s">
        <v>46</v>
      </c>
      <c r="D106" s="255" t="s">
        <v>426</v>
      </c>
      <c r="E106" s="256">
        <v>949</v>
      </c>
      <c r="F106" s="256">
        <v>949</v>
      </c>
      <c r="G106" s="256">
        <v>0</v>
      </c>
      <c r="H106" s="256">
        <f t="shared" si="76"/>
        <v>0</v>
      </c>
      <c r="I106" s="256">
        <f>I107+I108</f>
        <v>0</v>
      </c>
      <c r="J106" s="256">
        <f>J107+J108</f>
        <v>0</v>
      </c>
      <c r="K106" s="256">
        <f t="shared" si="77"/>
        <v>0</v>
      </c>
      <c r="L106" s="256">
        <f>L107+L108</f>
        <v>0</v>
      </c>
      <c r="M106" s="256">
        <f>M107+M108</f>
        <v>0</v>
      </c>
      <c r="N106" s="256">
        <f>N107+N108</f>
        <v>0</v>
      </c>
      <c r="O106" s="256">
        <f t="shared" si="78"/>
        <v>0</v>
      </c>
      <c r="P106" s="256">
        <f>P107+P108</f>
        <v>0</v>
      </c>
      <c r="Q106" s="256">
        <f t="shared" ref="Q106:V106" si="110">Q107+Q108</f>
        <v>0</v>
      </c>
      <c r="R106" s="256">
        <f t="shared" si="110"/>
        <v>0</v>
      </c>
      <c r="S106" s="256">
        <f t="shared" si="110"/>
        <v>0</v>
      </c>
      <c r="T106" s="256">
        <f t="shared" si="110"/>
        <v>0</v>
      </c>
      <c r="U106" s="256">
        <f t="shared" si="110"/>
        <v>0</v>
      </c>
      <c r="V106" s="256">
        <f t="shared" si="110"/>
        <v>0</v>
      </c>
      <c r="W106" s="256">
        <f t="shared" si="80"/>
        <v>949</v>
      </c>
      <c r="X106" s="256">
        <f>X107+X108</f>
        <v>0</v>
      </c>
      <c r="Y106" s="256">
        <f t="shared" ref="Y106:AM106" si="111">Y107+Y108</f>
        <v>0</v>
      </c>
      <c r="Z106" s="256">
        <f t="shared" si="111"/>
        <v>0</v>
      </c>
      <c r="AA106" s="256">
        <f t="shared" si="111"/>
        <v>0</v>
      </c>
      <c r="AB106" s="256">
        <f t="shared" si="111"/>
        <v>0</v>
      </c>
      <c r="AC106" s="256">
        <f t="shared" si="111"/>
        <v>0</v>
      </c>
      <c r="AD106" s="256">
        <f t="shared" si="111"/>
        <v>0</v>
      </c>
      <c r="AE106" s="256">
        <f t="shared" si="111"/>
        <v>0</v>
      </c>
      <c r="AF106" s="256">
        <f t="shared" si="111"/>
        <v>0</v>
      </c>
      <c r="AG106" s="256">
        <f t="shared" si="111"/>
        <v>0</v>
      </c>
      <c r="AH106" s="256">
        <f t="shared" si="111"/>
        <v>0</v>
      </c>
      <c r="AI106" s="256">
        <f t="shared" si="111"/>
        <v>0</v>
      </c>
      <c r="AJ106" s="256">
        <f t="shared" si="111"/>
        <v>0</v>
      </c>
      <c r="AK106" s="256">
        <f t="shared" si="111"/>
        <v>0</v>
      </c>
      <c r="AL106" s="256">
        <f t="shared" si="111"/>
        <v>0</v>
      </c>
      <c r="AM106" s="257">
        <f t="shared" si="111"/>
        <v>0</v>
      </c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</row>
    <row r="107" spans="1:51" s="201" customFormat="1" ht="15" customHeight="1" x14ac:dyDescent="0.25">
      <c r="A107" s="235"/>
      <c r="B107" s="236" t="s">
        <v>121</v>
      </c>
      <c r="C107" s="237" t="s">
        <v>46</v>
      </c>
      <c r="D107" s="255" t="s">
        <v>427</v>
      </c>
      <c r="E107" s="256">
        <v>699</v>
      </c>
      <c r="F107" s="258">
        <v>699</v>
      </c>
      <c r="G107" s="258"/>
      <c r="H107" s="256">
        <f t="shared" si="76"/>
        <v>0</v>
      </c>
      <c r="I107" s="259"/>
      <c r="J107" s="259"/>
      <c r="K107" s="256">
        <f t="shared" si="77"/>
        <v>0</v>
      </c>
      <c r="L107" s="259"/>
      <c r="M107" s="259"/>
      <c r="N107" s="259"/>
      <c r="O107" s="256">
        <f t="shared" si="78"/>
        <v>0</v>
      </c>
      <c r="P107" s="259"/>
      <c r="Q107" s="259"/>
      <c r="R107" s="259"/>
      <c r="S107" s="259"/>
      <c r="T107" s="259"/>
      <c r="U107" s="259"/>
      <c r="V107" s="259"/>
      <c r="W107" s="256">
        <f t="shared" si="80"/>
        <v>699</v>
      </c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60"/>
      <c r="AH107" s="259"/>
      <c r="AI107" s="259"/>
      <c r="AJ107" s="259"/>
      <c r="AK107" s="259"/>
      <c r="AL107" s="259"/>
      <c r="AM107" s="261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</row>
    <row r="108" spans="1:51" s="201" customFormat="1" ht="15" customHeight="1" x14ac:dyDescent="0.25">
      <c r="A108" s="235"/>
      <c r="B108" s="236" t="s">
        <v>121</v>
      </c>
      <c r="C108" s="237" t="s">
        <v>46</v>
      </c>
      <c r="D108" s="255" t="s">
        <v>428</v>
      </c>
      <c r="E108" s="256">
        <v>250</v>
      </c>
      <c r="F108" s="258">
        <v>250</v>
      </c>
      <c r="G108" s="258"/>
      <c r="H108" s="256">
        <f t="shared" si="76"/>
        <v>0</v>
      </c>
      <c r="I108" s="259"/>
      <c r="J108" s="259"/>
      <c r="K108" s="256">
        <f t="shared" si="77"/>
        <v>0</v>
      </c>
      <c r="L108" s="259"/>
      <c r="M108" s="259"/>
      <c r="N108" s="259"/>
      <c r="O108" s="256">
        <f t="shared" si="78"/>
        <v>0</v>
      </c>
      <c r="P108" s="259"/>
      <c r="Q108" s="259"/>
      <c r="R108" s="259"/>
      <c r="S108" s="259"/>
      <c r="T108" s="259"/>
      <c r="U108" s="259"/>
      <c r="V108" s="259"/>
      <c r="W108" s="256">
        <f t="shared" si="80"/>
        <v>250</v>
      </c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60"/>
      <c r="AH108" s="259"/>
      <c r="AI108" s="259"/>
      <c r="AJ108" s="259"/>
      <c r="AK108" s="259"/>
      <c r="AL108" s="259"/>
      <c r="AM108" s="261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</row>
    <row r="109" spans="1:51" s="201" customFormat="1" ht="15" customHeight="1" x14ac:dyDescent="0.25">
      <c r="A109" s="235"/>
      <c r="B109" s="236" t="s">
        <v>121</v>
      </c>
      <c r="C109" s="244" t="s">
        <v>46</v>
      </c>
      <c r="D109" s="255" t="s">
        <v>429</v>
      </c>
      <c r="E109" s="256">
        <v>95</v>
      </c>
      <c r="F109" s="258">
        <v>75</v>
      </c>
      <c r="G109" s="258">
        <v>20</v>
      </c>
      <c r="H109" s="256">
        <f t="shared" si="76"/>
        <v>0</v>
      </c>
      <c r="I109" s="259"/>
      <c r="J109" s="259"/>
      <c r="K109" s="256">
        <f t="shared" si="77"/>
        <v>0</v>
      </c>
      <c r="L109" s="259"/>
      <c r="M109" s="259"/>
      <c r="N109" s="259"/>
      <c r="O109" s="256">
        <f t="shared" si="78"/>
        <v>0</v>
      </c>
      <c r="P109" s="242"/>
      <c r="Q109" s="242"/>
      <c r="R109" s="242"/>
      <c r="S109" s="259"/>
      <c r="T109" s="259"/>
      <c r="U109" s="259"/>
      <c r="V109" s="259"/>
      <c r="W109" s="256">
        <f t="shared" si="80"/>
        <v>95</v>
      </c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60"/>
      <c r="AH109" s="259"/>
      <c r="AI109" s="259"/>
      <c r="AJ109" s="259"/>
      <c r="AK109" s="259"/>
      <c r="AL109" s="259"/>
      <c r="AM109" s="261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</row>
    <row r="110" spans="1:51" s="201" customFormat="1" ht="15" customHeight="1" x14ac:dyDescent="0.25">
      <c r="A110" s="235"/>
      <c r="B110" s="236" t="s">
        <v>121</v>
      </c>
      <c r="C110" s="244" t="s">
        <v>46</v>
      </c>
      <c r="D110" s="255" t="s">
        <v>430</v>
      </c>
      <c r="E110" s="256">
        <v>345</v>
      </c>
      <c r="F110" s="256">
        <v>325</v>
      </c>
      <c r="G110" s="256">
        <v>20</v>
      </c>
      <c r="H110" s="256">
        <f t="shared" si="76"/>
        <v>0</v>
      </c>
      <c r="I110" s="256">
        <f>I108+I109</f>
        <v>0</v>
      </c>
      <c r="J110" s="256">
        <f>J108+J109</f>
        <v>0</v>
      </c>
      <c r="K110" s="256">
        <f t="shared" si="77"/>
        <v>0</v>
      </c>
      <c r="L110" s="256">
        <f>L108+L109</f>
        <v>0</v>
      </c>
      <c r="M110" s="256">
        <f>M108+M109</f>
        <v>0</v>
      </c>
      <c r="N110" s="256">
        <f>N108+N109</f>
        <v>0</v>
      </c>
      <c r="O110" s="256">
        <f t="shared" si="78"/>
        <v>0</v>
      </c>
      <c r="P110" s="256">
        <f>P108+P109</f>
        <v>0</v>
      </c>
      <c r="Q110" s="256">
        <f t="shared" ref="Q110:V110" si="112">Q108+Q109</f>
        <v>0</v>
      </c>
      <c r="R110" s="256">
        <f t="shared" si="112"/>
        <v>0</v>
      </c>
      <c r="S110" s="256">
        <f t="shared" si="112"/>
        <v>0</v>
      </c>
      <c r="T110" s="256">
        <f t="shared" si="112"/>
        <v>0</v>
      </c>
      <c r="U110" s="256">
        <f t="shared" si="112"/>
        <v>0</v>
      </c>
      <c r="V110" s="256">
        <f t="shared" si="112"/>
        <v>0</v>
      </c>
      <c r="W110" s="256">
        <f t="shared" si="80"/>
        <v>345</v>
      </c>
      <c r="X110" s="256">
        <f>X108+X109</f>
        <v>0</v>
      </c>
      <c r="Y110" s="256">
        <f t="shared" ref="Y110:AM110" si="113">Y108+Y109</f>
        <v>0</v>
      </c>
      <c r="Z110" s="256">
        <f t="shared" si="113"/>
        <v>0</v>
      </c>
      <c r="AA110" s="256">
        <f t="shared" si="113"/>
        <v>0</v>
      </c>
      <c r="AB110" s="256">
        <f t="shared" si="113"/>
        <v>0</v>
      </c>
      <c r="AC110" s="256">
        <f t="shared" si="113"/>
        <v>0</v>
      </c>
      <c r="AD110" s="256">
        <f t="shared" si="113"/>
        <v>0</v>
      </c>
      <c r="AE110" s="256">
        <f t="shared" si="113"/>
        <v>0</v>
      </c>
      <c r="AF110" s="256">
        <f t="shared" si="113"/>
        <v>0</v>
      </c>
      <c r="AG110" s="256">
        <f>AG108+AG109</f>
        <v>0</v>
      </c>
      <c r="AH110" s="256">
        <f t="shared" si="113"/>
        <v>0</v>
      </c>
      <c r="AI110" s="256">
        <f t="shared" si="113"/>
        <v>0</v>
      </c>
      <c r="AJ110" s="256">
        <f t="shared" si="113"/>
        <v>0</v>
      </c>
      <c r="AK110" s="256">
        <f t="shared" si="113"/>
        <v>0</v>
      </c>
      <c r="AL110" s="256">
        <f t="shared" si="113"/>
        <v>0</v>
      </c>
      <c r="AM110" s="257">
        <f t="shared" si="113"/>
        <v>0</v>
      </c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</row>
    <row r="111" spans="1:51" s="201" customFormat="1" ht="15" customHeight="1" x14ac:dyDescent="0.25">
      <c r="A111" s="235"/>
      <c r="B111" s="236" t="s">
        <v>121</v>
      </c>
      <c r="C111" s="237" t="s">
        <v>46</v>
      </c>
      <c r="D111" s="255" t="s">
        <v>431</v>
      </c>
      <c r="E111" s="256">
        <v>103</v>
      </c>
      <c r="F111" s="256">
        <v>30</v>
      </c>
      <c r="G111" s="256">
        <v>73</v>
      </c>
      <c r="H111" s="256">
        <f t="shared" si="76"/>
        <v>0</v>
      </c>
      <c r="I111" s="256">
        <f>I112+I113</f>
        <v>0</v>
      </c>
      <c r="J111" s="256">
        <f>J112+J113</f>
        <v>0</v>
      </c>
      <c r="K111" s="256">
        <f t="shared" si="77"/>
        <v>0</v>
      </c>
      <c r="L111" s="256">
        <f>L112+L113</f>
        <v>0</v>
      </c>
      <c r="M111" s="256">
        <f>M112+M113</f>
        <v>0</v>
      </c>
      <c r="N111" s="256">
        <f>N112+N113</f>
        <v>0</v>
      </c>
      <c r="O111" s="256">
        <f t="shared" si="78"/>
        <v>0</v>
      </c>
      <c r="P111" s="256">
        <f>P112+P113</f>
        <v>0</v>
      </c>
      <c r="Q111" s="256">
        <f t="shared" ref="Q111:V111" si="114">Q112+Q113</f>
        <v>0</v>
      </c>
      <c r="R111" s="256">
        <f t="shared" si="114"/>
        <v>0</v>
      </c>
      <c r="S111" s="256">
        <f t="shared" si="114"/>
        <v>0</v>
      </c>
      <c r="T111" s="256">
        <f t="shared" si="114"/>
        <v>0</v>
      </c>
      <c r="U111" s="256">
        <f t="shared" si="114"/>
        <v>0</v>
      </c>
      <c r="V111" s="256">
        <f t="shared" si="114"/>
        <v>0</v>
      </c>
      <c r="W111" s="256">
        <f t="shared" si="80"/>
        <v>103</v>
      </c>
      <c r="X111" s="256">
        <f>X112+X113</f>
        <v>0</v>
      </c>
      <c r="Y111" s="256">
        <f t="shared" ref="Y111:AM111" si="115">Y112+Y113</f>
        <v>0</v>
      </c>
      <c r="Z111" s="256">
        <f t="shared" si="115"/>
        <v>0</v>
      </c>
      <c r="AA111" s="256">
        <f t="shared" si="115"/>
        <v>0</v>
      </c>
      <c r="AB111" s="256">
        <f t="shared" si="115"/>
        <v>0</v>
      </c>
      <c r="AC111" s="256">
        <f t="shared" si="115"/>
        <v>0</v>
      </c>
      <c r="AD111" s="256">
        <f t="shared" si="115"/>
        <v>0</v>
      </c>
      <c r="AE111" s="256">
        <f t="shared" si="115"/>
        <v>0</v>
      </c>
      <c r="AF111" s="256">
        <f t="shared" si="115"/>
        <v>0</v>
      </c>
      <c r="AG111" s="256">
        <f t="shared" si="115"/>
        <v>0</v>
      </c>
      <c r="AH111" s="256">
        <f t="shared" si="115"/>
        <v>0</v>
      </c>
      <c r="AI111" s="256">
        <f t="shared" si="115"/>
        <v>0</v>
      </c>
      <c r="AJ111" s="256">
        <f t="shared" si="115"/>
        <v>0</v>
      </c>
      <c r="AK111" s="256">
        <f t="shared" si="115"/>
        <v>0</v>
      </c>
      <c r="AL111" s="256">
        <f t="shared" si="115"/>
        <v>0</v>
      </c>
      <c r="AM111" s="257">
        <f t="shared" si="115"/>
        <v>0</v>
      </c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</row>
    <row r="112" spans="1:51" s="201" customFormat="1" ht="19.5" customHeight="1" x14ac:dyDescent="0.25">
      <c r="A112" s="235"/>
      <c r="B112" s="236" t="s">
        <v>121</v>
      </c>
      <c r="C112" s="237" t="s">
        <v>46</v>
      </c>
      <c r="D112" s="255" t="s">
        <v>432</v>
      </c>
      <c r="E112" s="256">
        <v>30</v>
      </c>
      <c r="F112" s="258">
        <v>30</v>
      </c>
      <c r="G112" s="258"/>
      <c r="H112" s="256">
        <f t="shared" si="76"/>
        <v>0</v>
      </c>
      <c r="I112" s="259"/>
      <c r="J112" s="259"/>
      <c r="K112" s="256">
        <f t="shared" si="77"/>
        <v>0</v>
      </c>
      <c r="L112" s="259"/>
      <c r="M112" s="259"/>
      <c r="N112" s="259"/>
      <c r="O112" s="256">
        <f t="shared" si="78"/>
        <v>0</v>
      </c>
      <c r="P112" s="259"/>
      <c r="Q112" s="259"/>
      <c r="R112" s="259"/>
      <c r="S112" s="259"/>
      <c r="T112" s="259"/>
      <c r="U112" s="259"/>
      <c r="V112" s="259"/>
      <c r="W112" s="256">
        <f t="shared" si="80"/>
        <v>30</v>
      </c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60"/>
      <c r="AH112" s="259"/>
      <c r="AI112" s="259"/>
      <c r="AJ112" s="259"/>
      <c r="AK112" s="259"/>
      <c r="AL112" s="259"/>
      <c r="AM112" s="261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</row>
    <row r="113" spans="1:51" s="201" customFormat="1" ht="18" customHeight="1" x14ac:dyDescent="0.25">
      <c r="A113" s="235"/>
      <c r="B113" s="236" t="s">
        <v>121</v>
      </c>
      <c r="C113" s="244" t="s">
        <v>46</v>
      </c>
      <c r="D113" s="246" t="s">
        <v>755</v>
      </c>
      <c r="E113" s="256">
        <v>73</v>
      </c>
      <c r="F113" s="262"/>
      <c r="G113" s="262">
        <v>73</v>
      </c>
      <c r="H113" s="245">
        <f t="shared" ref="H113:H114" si="116">SUM(I113:J113)</f>
        <v>0</v>
      </c>
      <c r="I113" s="260"/>
      <c r="J113" s="242"/>
      <c r="K113" s="245">
        <f t="shared" si="77"/>
        <v>0</v>
      </c>
      <c r="L113" s="260"/>
      <c r="M113" s="260"/>
      <c r="N113" s="242"/>
      <c r="O113" s="239">
        <f t="shared" ref="O113:O114" si="117">SUM(P113:V113)</f>
        <v>0</v>
      </c>
      <c r="P113" s="242"/>
      <c r="Q113" s="242"/>
      <c r="R113" s="242"/>
      <c r="S113" s="242"/>
      <c r="T113" s="242"/>
      <c r="U113" s="242"/>
      <c r="V113" s="242"/>
      <c r="W113" s="256">
        <f t="shared" ref="W113:W144" si="118">SUM(E113+H113-K113-O113)</f>
        <v>73</v>
      </c>
      <c r="X113" s="260"/>
      <c r="Y113" s="260"/>
      <c r="Z113" s="242"/>
      <c r="AA113" s="242"/>
      <c r="AB113" s="242"/>
      <c r="AC113" s="242"/>
      <c r="AD113" s="242"/>
      <c r="AE113" s="242"/>
      <c r="AF113" s="242"/>
      <c r="AG113" s="264"/>
      <c r="AH113" s="242"/>
      <c r="AI113" s="242"/>
      <c r="AJ113" s="242"/>
      <c r="AK113" s="242"/>
      <c r="AL113" s="242"/>
      <c r="AM113" s="243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</row>
    <row r="114" spans="1:51" s="201" customFormat="1" ht="22.5" customHeight="1" x14ac:dyDescent="0.25">
      <c r="A114" s="235"/>
      <c r="B114" s="236" t="s">
        <v>121</v>
      </c>
      <c r="C114" s="244" t="s">
        <v>46</v>
      </c>
      <c r="D114" s="246" t="s">
        <v>756</v>
      </c>
      <c r="E114" s="256">
        <v>0</v>
      </c>
      <c r="F114" s="262"/>
      <c r="G114" s="262"/>
      <c r="H114" s="245">
        <f t="shared" si="116"/>
        <v>0</v>
      </c>
      <c r="I114" s="260"/>
      <c r="J114" s="242"/>
      <c r="K114" s="245">
        <f t="shared" si="77"/>
        <v>0</v>
      </c>
      <c r="L114" s="260"/>
      <c r="M114" s="260"/>
      <c r="N114" s="242"/>
      <c r="O114" s="239">
        <f t="shared" si="117"/>
        <v>0</v>
      </c>
      <c r="P114" s="242"/>
      <c r="Q114" s="242"/>
      <c r="R114" s="242"/>
      <c r="S114" s="242"/>
      <c r="T114" s="242"/>
      <c r="U114" s="242"/>
      <c r="V114" s="242"/>
      <c r="W114" s="256">
        <f t="shared" si="118"/>
        <v>0</v>
      </c>
      <c r="X114" s="260"/>
      <c r="Y114" s="260"/>
      <c r="Z114" s="242"/>
      <c r="AA114" s="242"/>
      <c r="AB114" s="242"/>
      <c r="AC114" s="242"/>
      <c r="AD114" s="242"/>
      <c r="AE114" s="242"/>
      <c r="AF114" s="242"/>
      <c r="AG114" s="264"/>
      <c r="AH114" s="242"/>
      <c r="AI114" s="242"/>
      <c r="AJ114" s="242"/>
      <c r="AK114" s="242"/>
      <c r="AL114" s="242"/>
      <c r="AM114" s="243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</row>
    <row r="115" spans="1:51" s="201" customFormat="1" ht="18.75" customHeight="1" x14ac:dyDescent="0.25">
      <c r="A115" s="235"/>
      <c r="B115" s="236" t="s">
        <v>121</v>
      </c>
      <c r="C115" s="244" t="s">
        <v>46</v>
      </c>
      <c r="D115" s="247" t="s">
        <v>435</v>
      </c>
      <c r="E115" s="256">
        <v>1074</v>
      </c>
      <c r="F115" s="256">
        <v>1054</v>
      </c>
      <c r="G115" s="256">
        <v>20</v>
      </c>
      <c r="H115" s="256">
        <f>SUM(I115:J115)</f>
        <v>0</v>
      </c>
      <c r="I115" s="256">
        <f>I106+I109+I112</f>
        <v>0</v>
      </c>
      <c r="J115" s="256">
        <f>J106+J109+J112</f>
        <v>0</v>
      </c>
      <c r="K115" s="256">
        <f>SUM(L115:M115)</f>
        <v>0</v>
      </c>
      <c r="L115" s="256">
        <f>L106+L109+L112</f>
        <v>0</v>
      </c>
      <c r="M115" s="256">
        <f>M106+M109+M112</f>
        <v>0</v>
      </c>
      <c r="N115" s="256">
        <f>N106+N109+N112</f>
        <v>0</v>
      </c>
      <c r="O115" s="256">
        <f>SUM(P115:V115)</f>
        <v>0</v>
      </c>
      <c r="P115" s="256">
        <f t="shared" ref="P115:V115" si="119">P106+P109+P112</f>
        <v>0</v>
      </c>
      <c r="Q115" s="256">
        <f t="shared" si="119"/>
        <v>0</v>
      </c>
      <c r="R115" s="256">
        <f t="shared" si="119"/>
        <v>0</v>
      </c>
      <c r="S115" s="256">
        <f t="shared" si="119"/>
        <v>0</v>
      </c>
      <c r="T115" s="256">
        <f t="shared" si="119"/>
        <v>0</v>
      </c>
      <c r="U115" s="256">
        <f t="shared" si="119"/>
        <v>0</v>
      </c>
      <c r="V115" s="256">
        <f t="shared" si="119"/>
        <v>0</v>
      </c>
      <c r="W115" s="256">
        <f t="shared" si="118"/>
        <v>1074</v>
      </c>
      <c r="X115" s="256">
        <f>X106+X109+X112</f>
        <v>0</v>
      </c>
      <c r="Y115" s="256">
        <f t="shared" ref="Y115:AM115" si="120">Y106+Y109+Y112</f>
        <v>0</v>
      </c>
      <c r="Z115" s="256">
        <f t="shared" si="120"/>
        <v>0</v>
      </c>
      <c r="AA115" s="256">
        <f t="shared" si="120"/>
        <v>0</v>
      </c>
      <c r="AB115" s="256">
        <f t="shared" si="120"/>
        <v>0</v>
      </c>
      <c r="AC115" s="256">
        <f t="shared" si="120"/>
        <v>0</v>
      </c>
      <c r="AD115" s="256">
        <f t="shared" si="120"/>
        <v>0</v>
      </c>
      <c r="AE115" s="256">
        <f t="shared" si="120"/>
        <v>0</v>
      </c>
      <c r="AF115" s="256">
        <f t="shared" si="120"/>
        <v>0</v>
      </c>
      <c r="AG115" s="256">
        <f t="shared" si="120"/>
        <v>0</v>
      </c>
      <c r="AH115" s="256">
        <f t="shared" si="120"/>
        <v>0</v>
      </c>
      <c r="AI115" s="256">
        <f t="shared" si="120"/>
        <v>0</v>
      </c>
      <c r="AJ115" s="256">
        <f t="shared" si="120"/>
        <v>0</v>
      </c>
      <c r="AK115" s="256">
        <f t="shared" si="120"/>
        <v>0</v>
      </c>
      <c r="AL115" s="256">
        <f t="shared" si="120"/>
        <v>0</v>
      </c>
      <c r="AM115" s="257">
        <f t="shared" si="120"/>
        <v>0</v>
      </c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</row>
    <row r="116" spans="1:51" s="201" customFormat="1" ht="38.25" customHeight="1" x14ac:dyDescent="0.25">
      <c r="A116" s="248"/>
      <c r="B116" s="249" t="s">
        <v>121</v>
      </c>
      <c r="C116" s="250" t="s">
        <v>46</v>
      </c>
      <c r="D116" s="251" t="s">
        <v>436</v>
      </c>
      <c r="E116" s="265">
        <v>73</v>
      </c>
      <c r="F116" s="265">
        <v>0</v>
      </c>
      <c r="G116" s="265">
        <v>73</v>
      </c>
      <c r="H116" s="265">
        <f>SUM(I116:J116)</f>
        <v>0</v>
      </c>
      <c r="I116" s="265">
        <f>I113+I114</f>
        <v>0</v>
      </c>
      <c r="J116" s="265">
        <f>J113+J114</f>
        <v>0</v>
      </c>
      <c r="K116" s="265">
        <f>SUM(L116:M116)</f>
        <v>0</v>
      </c>
      <c r="L116" s="265">
        <f>L113+L114</f>
        <v>0</v>
      </c>
      <c r="M116" s="265">
        <f>M113+M114</f>
        <v>0</v>
      </c>
      <c r="N116" s="265">
        <f>N113+N114</f>
        <v>0</v>
      </c>
      <c r="O116" s="265">
        <f>SUM(P116:V116)</f>
        <v>0</v>
      </c>
      <c r="P116" s="265">
        <f>P113+P114</f>
        <v>0</v>
      </c>
      <c r="Q116" s="265">
        <f t="shared" ref="Q116:V116" si="121">Q113+Q114</f>
        <v>0</v>
      </c>
      <c r="R116" s="265">
        <f t="shared" si="121"/>
        <v>0</v>
      </c>
      <c r="S116" s="265">
        <f t="shared" si="121"/>
        <v>0</v>
      </c>
      <c r="T116" s="265">
        <f t="shared" si="121"/>
        <v>0</v>
      </c>
      <c r="U116" s="265">
        <f t="shared" si="121"/>
        <v>0</v>
      </c>
      <c r="V116" s="265">
        <f t="shared" si="121"/>
        <v>0</v>
      </c>
      <c r="W116" s="265">
        <f t="shared" si="118"/>
        <v>73</v>
      </c>
      <c r="X116" s="265">
        <f t="shared" ref="X116:AM116" si="122">X113+X114</f>
        <v>0</v>
      </c>
      <c r="Y116" s="265">
        <f t="shared" si="122"/>
        <v>0</v>
      </c>
      <c r="Z116" s="265">
        <f t="shared" si="122"/>
        <v>0</v>
      </c>
      <c r="AA116" s="265">
        <f t="shared" si="122"/>
        <v>0</v>
      </c>
      <c r="AB116" s="265">
        <f t="shared" si="122"/>
        <v>0</v>
      </c>
      <c r="AC116" s="265">
        <f t="shared" si="122"/>
        <v>0</v>
      </c>
      <c r="AD116" s="265">
        <f t="shared" si="122"/>
        <v>0</v>
      </c>
      <c r="AE116" s="265">
        <f t="shared" si="122"/>
        <v>0</v>
      </c>
      <c r="AF116" s="265">
        <f t="shared" si="122"/>
        <v>0</v>
      </c>
      <c r="AG116" s="265">
        <f t="shared" si="122"/>
        <v>0</v>
      </c>
      <c r="AH116" s="265">
        <f t="shared" si="122"/>
        <v>0</v>
      </c>
      <c r="AI116" s="265">
        <f t="shared" si="122"/>
        <v>0</v>
      </c>
      <c r="AJ116" s="265">
        <f t="shared" si="122"/>
        <v>0</v>
      </c>
      <c r="AK116" s="265">
        <f t="shared" si="122"/>
        <v>0</v>
      </c>
      <c r="AL116" s="265">
        <f t="shared" si="122"/>
        <v>0</v>
      </c>
      <c r="AM116" s="266">
        <f t="shared" si="122"/>
        <v>0</v>
      </c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</row>
    <row r="117" spans="1:51" s="201" customFormat="1" ht="17.25" customHeight="1" x14ac:dyDescent="0.25">
      <c r="A117" s="254">
        <v>10</v>
      </c>
      <c r="B117" s="228" t="s">
        <v>122</v>
      </c>
      <c r="C117" s="229" t="s">
        <v>46</v>
      </c>
      <c r="D117" s="13" t="s">
        <v>425</v>
      </c>
      <c r="E117" s="76">
        <v>738</v>
      </c>
      <c r="F117" s="76">
        <v>605</v>
      </c>
      <c r="G117" s="76">
        <v>133</v>
      </c>
      <c r="H117" s="76">
        <f>SUM(I117:J117)</f>
        <v>0</v>
      </c>
      <c r="I117" s="76">
        <f>SUM(I118+I121)</f>
        <v>0</v>
      </c>
      <c r="J117" s="76">
        <f>SUM(J118+J121)</f>
        <v>0</v>
      </c>
      <c r="K117" s="76">
        <f>SUM(L117:M117)</f>
        <v>0</v>
      </c>
      <c r="L117" s="76">
        <f>SUM(L118+L121)</f>
        <v>0</v>
      </c>
      <c r="M117" s="76">
        <f>SUM(M118+M121)</f>
        <v>0</v>
      </c>
      <c r="N117" s="76">
        <f>SUM(N118+N121)</f>
        <v>0</v>
      </c>
      <c r="O117" s="76">
        <f>SUM(P117:V117)</f>
        <v>0</v>
      </c>
      <c r="P117" s="76">
        <f t="shared" ref="P117:V117" si="123">SUM(P118+P121)</f>
        <v>0</v>
      </c>
      <c r="Q117" s="76">
        <f t="shared" si="123"/>
        <v>0</v>
      </c>
      <c r="R117" s="76">
        <f t="shared" si="123"/>
        <v>0</v>
      </c>
      <c r="S117" s="76">
        <f t="shared" si="123"/>
        <v>0</v>
      </c>
      <c r="T117" s="76">
        <f t="shared" si="123"/>
        <v>0</v>
      </c>
      <c r="U117" s="76">
        <f t="shared" si="123"/>
        <v>0</v>
      </c>
      <c r="V117" s="76">
        <f t="shared" si="123"/>
        <v>0</v>
      </c>
      <c r="W117" s="76">
        <f t="shared" si="118"/>
        <v>738</v>
      </c>
      <c r="X117" s="76">
        <f t="shared" ref="X117:AM117" si="124">SUM(X118+X121)</f>
        <v>0</v>
      </c>
      <c r="Y117" s="76">
        <f t="shared" si="124"/>
        <v>0</v>
      </c>
      <c r="Z117" s="76">
        <f t="shared" si="124"/>
        <v>0</v>
      </c>
      <c r="AA117" s="76">
        <f t="shared" si="124"/>
        <v>0</v>
      </c>
      <c r="AB117" s="76">
        <f t="shared" si="124"/>
        <v>0</v>
      </c>
      <c r="AC117" s="76">
        <f t="shared" si="124"/>
        <v>0</v>
      </c>
      <c r="AD117" s="76">
        <f t="shared" si="124"/>
        <v>0</v>
      </c>
      <c r="AE117" s="76">
        <f t="shared" si="124"/>
        <v>0</v>
      </c>
      <c r="AF117" s="76">
        <f t="shared" si="124"/>
        <v>0</v>
      </c>
      <c r="AG117" s="76">
        <f t="shared" si="124"/>
        <v>0</v>
      </c>
      <c r="AH117" s="76">
        <f t="shared" si="124"/>
        <v>0</v>
      </c>
      <c r="AI117" s="76">
        <f t="shared" si="124"/>
        <v>0</v>
      </c>
      <c r="AJ117" s="76">
        <f t="shared" si="124"/>
        <v>0</v>
      </c>
      <c r="AK117" s="76">
        <f t="shared" si="124"/>
        <v>0</v>
      </c>
      <c r="AL117" s="76">
        <f t="shared" si="124"/>
        <v>0</v>
      </c>
      <c r="AM117" s="77">
        <f t="shared" si="124"/>
        <v>0</v>
      </c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</row>
    <row r="118" spans="1:51" s="201" customFormat="1" ht="13.5" customHeight="1" x14ac:dyDescent="0.25">
      <c r="A118" s="235"/>
      <c r="B118" s="236" t="s">
        <v>122</v>
      </c>
      <c r="C118" s="237" t="s">
        <v>46</v>
      </c>
      <c r="D118" s="255" t="s">
        <v>426</v>
      </c>
      <c r="E118" s="256">
        <v>428</v>
      </c>
      <c r="F118" s="256">
        <v>425</v>
      </c>
      <c r="G118" s="256">
        <v>3</v>
      </c>
      <c r="H118" s="256">
        <f>SUM(I118:J118)</f>
        <v>0</v>
      </c>
      <c r="I118" s="256">
        <f>I119+I120</f>
        <v>0</v>
      </c>
      <c r="J118" s="256">
        <f>J119+J120</f>
        <v>0</v>
      </c>
      <c r="K118" s="256">
        <f>SUM(L118:M118)</f>
        <v>0</v>
      </c>
      <c r="L118" s="256">
        <f>L119+L120</f>
        <v>0</v>
      </c>
      <c r="M118" s="256">
        <f>M119+M120</f>
        <v>0</v>
      </c>
      <c r="N118" s="256">
        <f>N119+N120</f>
        <v>0</v>
      </c>
      <c r="O118" s="256">
        <f>SUM(P118:V118)</f>
        <v>0</v>
      </c>
      <c r="P118" s="256">
        <f>P119+P120</f>
        <v>0</v>
      </c>
      <c r="Q118" s="256">
        <f t="shared" ref="Q118:V118" si="125">Q119+Q120</f>
        <v>0</v>
      </c>
      <c r="R118" s="256">
        <f t="shared" si="125"/>
        <v>0</v>
      </c>
      <c r="S118" s="256">
        <f t="shared" si="125"/>
        <v>0</v>
      </c>
      <c r="T118" s="256">
        <f t="shared" si="125"/>
        <v>0</v>
      </c>
      <c r="U118" s="256">
        <f t="shared" si="125"/>
        <v>0</v>
      </c>
      <c r="V118" s="256">
        <f t="shared" si="125"/>
        <v>0</v>
      </c>
      <c r="W118" s="256">
        <f t="shared" si="118"/>
        <v>428</v>
      </c>
      <c r="X118" s="256">
        <f>X119+X120</f>
        <v>0</v>
      </c>
      <c r="Y118" s="256">
        <f t="shared" ref="Y118:AM118" si="126">Y119+Y120</f>
        <v>0</v>
      </c>
      <c r="Z118" s="256">
        <f t="shared" si="126"/>
        <v>0</v>
      </c>
      <c r="AA118" s="256">
        <f t="shared" si="126"/>
        <v>0</v>
      </c>
      <c r="AB118" s="256">
        <f t="shared" si="126"/>
        <v>0</v>
      </c>
      <c r="AC118" s="256">
        <f t="shared" si="126"/>
        <v>0</v>
      </c>
      <c r="AD118" s="256">
        <f t="shared" si="126"/>
        <v>0</v>
      </c>
      <c r="AE118" s="256">
        <f t="shared" si="126"/>
        <v>0</v>
      </c>
      <c r="AF118" s="256">
        <f t="shared" si="126"/>
        <v>0</v>
      </c>
      <c r="AG118" s="256">
        <f t="shared" si="126"/>
        <v>0</v>
      </c>
      <c r="AH118" s="256">
        <f t="shared" si="126"/>
        <v>0</v>
      </c>
      <c r="AI118" s="256">
        <f t="shared" si="126"/>
        <v>0</v>
      </c>
      <c r="AJ118" s="256">
        <f t="shared" si="126"/>
        <v>0</v>
      </c>
      <c r="AK118" s="256">
        <f t="shared" si="126"/>
        <v>0</v>
      </c>
      <c r="AL118" s="256">
        <f t="shared" si="126"/>
        <v>0</v>
      </c>
      <c r="AM118" s="257">
        <f t="shared" si="126"/>
        <v>0</v>
      </c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</row>
    <row r="119" spans="1:51" s="201" customFormat="1" ht="15" customHeight="1" x14ac:dyDescent="0.25">
      <c r="A119" s="235"/>
      <c r="B119" s="236" t="s">
        <v>122</v>
      </c>
      <c r="C119" s="237" t="s">
        <v>46</v>
      </c>
      <c r="D119" s="255" t="s">
        <v>427</v>
      </c>
      <c r="E119" s="256">
        <v>132</v>
      </c>
      <c r="F119" s="258">
        <v>132</v>
      </c>
      <c r="G119" s="258"/>
      <c r="H119" s="256">
        <f t="shared" ref="H119:H124" si="127">SUM(I119:J119)</f>
        <v>0</v>
      </c>
      <c r="I119" s="259"/>
      <c r="J119" s="259"/>
      <c r="K119" s="256">
        <f t="shared" ref="K119:K126" si="128">SUM(L119:M119)</f>
        <v>0</v>
      </c>
      <c r="L119" s="259"/>
      <c r="M119" s="259"/>
      <c r="N119" s="259"/>
      <c r="O119" s="256">
        <f t="shared" ref="O119:O124" si="129">SUM(P119:V119)</f>
        <v>0</v>
      </c>
      <c r="P119" s="259"/>
      <c r="Q119" s="259"/>
      <c r="R119" s="259"/>
      <c r="S119" s="259"/>
      <c r="T119" s="259"/>
      <c r="U119" s="259"/>
      <c r="V119" s="259"/>
      <c r="W119" s="256">
        <f t="shared" si="118"/>
        <v>132</v>
      </c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60"/>
      <c r="AH119" s="259"/>
      <c r="AI119" s="259"/>
      <c r="AJ119" s="259"/>
      <c r="AK119" s="259"/>
      <c r="AL119" s="259"/>
      <c r="AM119" s="261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</row>
    <row r="120" spans="1:51" s="201" customFormat="1" ht="15" customHeight="1" x14ac:dyDescent="0.25">
      <c r="A120" s="235"/>
      <c r="B120" s="236" t="s">
        <v>122</v>
      </c>
      <c r="C120" s="237" t="s">
        <v>46</v>
      </c>
      <c r="D120" s="255" t="s">
        <v>428</v>
      </c>
      <c r="E120" s="256">
        <v>296</v>
      </c>
      <c r="F120" s="258">
        <v>293</v>
      </c>
      <c r="G120" s="258">
        <v>3</v>
      </c>
      <c r="H120" s="256">
        <f t="shared" si="127"/>
        <v>0</v>
      </c>
      <c r="I120" s="259"/>
      <c r="J120" s="259"/>
      <c r="K120" s="256">
        <f t="shared" si="128"/>
        <v>0</v>
      </c>
      <c r="L120" s="259"/>
      <c r="M120" s="259"/>
      <c r="N120" s="259"/>
      <c r="O120" s="256">
        <f t="shared" si="129"/>
        <v>0</v>
      </c>
      <c r="P120" s="259"/>
      <c r="Q120" s="259"/>
      <c r="R120" s="259"/>
      <c r="S120" s="259"/>
      <c r="T120" s="259"/>
      <c r="U120" s="259"/>
      <c r="V120" s="259"/>
      <c r="W120" s="256">
        <f t="shared" si="118"/>
        <v>296</v>
      </c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60"/>
      <c r="AH120" s="259"/>
      <c r="AI120" s="259"/>
      <c r="AJ120" s="259"/>
      <c r="AK120" s="259"/>
      <c r="AL120" s="259"/>
      <c r="AM120" s="261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</row>
    <row r="121" spans="1:51" s="201" customFormat="1" ht="15" customHeight="1" x14ac:dyDescent="0.25">
      <c r="A121" s="235"/>
      <c r="B121" s="236" t="s">
        <v>122</v>
      </c>
      <c r="C121" s="244" t="s">
        <v>46</v>
      </c>
      <c r="D121" s="255" t="s">
        <v>429</v>
      </c>
      <c r="E121" s="256">
        <v>310</v>
      </c>
      <c r="F121" s="258">
        <v>180</v>
      </c>
      <c r="G121" s="258">
        <v>130</v>
      </c>
      <c r="H121" s="256">
        <f t="shared" si="127"/>
        <v>0</v>
      </c>
      <c r="I121" s="259"/>
      <c r="J121" s="259"/>
      <c r="K121" s="256">
        <f t="shared" si="128"/>
        <v>0</v>
      </c>
      <c r="L121" s="259"/>
      <c r="M121" s="259"/>
      <c r="N121" s="259"/>
      <c r="O121" s="256">
        <f t="shared" si="129"/>
        <v>0</v>
      </c>
      <c r="P121" s="242"/>
      <c r="Q121" s="242"/>
      <c r="R121" s="242"/>
      <c r="S121" s="259"/>
      <c r="T121" s="259"/>
      <c r="U121" s="259"/>
      <c r="V121" s="259"/>
      <c r="W121" s="256">
        <f t="shared" si="118"/>
        <v>310</v>
      </c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60"/>
      <c r="AH121" s="259"/>
      <c r="AI121" s="259"/>
      <c r="AJ121" s="259"/>
      <c r="AK121" s="259"/>
      <c r="AL121" s="259"/>
      <c r="AM121" s="261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</row>
    <row r="122" spans="1:51" s="201" customFormat="1" ht="15" customHeight="1" x14ac:dyDescent="0.25">
      <c r="A122" s="235"/>
      <c r="B122" s="236" t="s">
        <v>122</v>
      </c>
      <c r="C122" s="244" t="s">
        <v>46</v>
      </c>
      <c r="D122" s="255" t="s">
        <v>430</v>
      </c>
      <c r="E122" s="256">
        <v>606</v>
      </c>
      <c r="F122" s="256">
        <v>473</v>
      </c>
      <c r="G122" s="256">
        <v>133</v>
      </c>
      <c r="H122" s="256">
        <f t="shared" si="127"/>
        <v>0</v>
      </c>
      <c r="I122" s="256">
        <f>I120+I121</f>
        <v>0</v>
      </c>
      <c r="J122" s="256">
        <f>J120+J121</f>
        <v>0</v>
      </c>
      <c r="K122" s="256">
        <f t="shared" si="128"/>
        <v>0</v>
      </c>
      <c r="L122" s="256">
        <f>L120+L121</f>
        <v>0</v>
      </c>
      <c r="M122" s="256">
        <f>M120+M121</f>
        <v>0</v>
      </c>
      <c r="N122" s="256">
        <f>N120+N121</f>
        <v>0</v>
      </c>
      <c r="O122" s="256">
        <f t="shared" si="129"/>
        <v>0</v>
      </c>
      <c r="P122" s="256">
        <f>P120+P121</f>
        <v>0</v>
      </c>
      <c r="Q122" s="256">
        <f t="shared" ref="Q122:V122" si="130">Q120+Q121</f>
        <v>0</v>
      </c>
      <c r="R122" s="256">
        <f t="shared" si="130"/>
        <v>0</v>
      </c>
      <c r="S122" s="256">
        <f t="shared" si="130"/>
        <v>0</v>
      </c>
      <c r="T122" s="256">
        <f t="shared" si="130"/>
        <v>0</v>
      </c>
      <c r="U122" s="256">
        <f t="shared" si="130"/>
        <v>0</v>
      </c>
      <c r="V122" s="256">
        <f t="shared" si="130"/>
        <v>0</v>
      </c>
      <c r="W122" s="256">
        <f t="shared" si="118"/>
        <v>606</v>
      </c>
      <c r="X122" s="256">
        <f>X120+X121</f>
        <v>0</v>
      </c>
      <c r="Y122" s="256">
        <f t="shared" ref="Y122:AM122" si="131">Y120+Y121</f>
        <v>0</v>
      </c>
      <c r="Z122" s="256">
        <f t="shared" si="131"/>
        <v>0</v>
      </c>
      <c r="AA122" s="256">
        <f t="shared" si="131"/>
        <v>0</v>
      </c>
      <c r="AB122" s="256">
        <f t="shared" si="131"/>
        <v>0</v>
      </c>
      <c r="AC122" s="256">
        <f t="shared" si="131"/>
        <v>0</v>
      </c>
      <c r="AD122" s="256">
        <f t="shared" si="131"/>
        <v>0</v>
      </c>
      <c r="AE122" s="256">
        <f t="shared" si="131"/>
        <v>0</v>
      </c>
      <c r="AF122" s="256">
        <f t="shared" si="131"/>
        <v>0</v>
      </c>
      <c r="AG122" s="256">
        <f t="shared" si="131"/>
        <v>0</v>
      </c>
      <c r="AH122" s="256">
        <f t="shared" si="131"/>
        <v>0</v>
      </c>
      <c r="AI122" s="256">
        <f t="shared" si="131"/>
        <v>0</v>
      </c>
      <c r="AJ122" s="256">
        <f t="shared" si="131"/>
        <v>0</v>
      </c>
      <c r="AK122" s="256">
        <f t="shared" si="131"/>
        <v>0</v>
      </c>
      <c r="AL122" s="256">
        <f t="shared" si="131"/>
        <v>0</v>
      </c>
      <c r="AM122" s="257">
        <f t="shared" si="131"/>
        <v>0</v>
      </c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</row>
    <row r="123" spans="1:51" s="201" customFormat="1" ht="15" customHeight="1" x14ac:dyDescent="0.25">
      <c r="A123" s="235"/>
      <c r="B123" s="236" t="s">
        <v>122</v>
      </c>
      <c r="C123" s="237" t="s">
        <v>46</v>
      </c>
      <c r="D123" s="255" t="s">
        <v>431</v>
      </c>
      <c r="E123" s="256">
        <v>59</v>
      </c>
      <c r="F123" s="256">
        <v>58</v>
      </c>
      <c r="G123" s="256">
        <v>1</v>
      </c>
      <c r="H123" s="256">
        <f t="shared" si="127"/>
        <v>0</v>
      </c>
      <c r="I123" s="256">
        <f>I124+I125</f>
        <v>0</v>
      </c>
      <c r="J123" s="256">
        <f>J124+J125</f>
        <v>0</v>
      </c>
      <c r="K123" s="256">
        <f t="shared" si="128"/>
        <v>0</v>
      </c>
      <c r="L123" s="256">
        <f>L124+L125</f>
        <v>0</v>
      </c>
      <c r="M123" s="256">
        <f>M124+M125</f>
        <v>0</v>
      </c>
      <c r="N123" s="256">
        <f>N124+N125</f>
        <v>0</v>
      </c>
      <c r="O123" s="256">
        <f t="shared" si="129"/>
        <v>0</v>
      </c>
      <c r="P123" s="256">
        <f>P124+P125</f>
        <v>0</v>
      </c>
      <c r="Q123" s="256">
        <f t="shared" ref="Q123:V123" si="132">Q124+Q125</f>
        <v>0</v>
      </c>
      <c r="R123" s="256">
        <f t="shared" si="132"/>
        <v>0</v>
      </c>
      <c r="S123" s="256">
        <f t="shared" si="132"/>
        <v>0</v>
      </c>
      <c r="T123" s="256">
        <f t="shared" si="132"/>
        <v>0</v>
      </c>
      <c r="U123" s="256">
        <f t="shared" si="132"/>
        <v>0</v>
      </c>
      <c r="V123" s="256">
        <f t="shared" si="132"/>
        <v>0</v>
      </c>
      <c r="W123" s="256">
        <f t="shared" si="118"/>
        <v>59</v>
      </c>
      <c r="X123" s="256">
        <f>X124+X125</f>
        <v>0</v>
      </c>
      <c r="Y123" s="256">
        <f t="shared" ref="Y123:AM123" si="133">Y124+Y125</f>
        <v>0</v>
      </c>
      <c r="Z123" s="256">
        <f t="shared" si="133"/>
        <v>0</v>
      </c>
      <c r="AA123" s="256">
        <f t="shared" si="133"/>
        <v>0</v>
      </c>
      <c r="AB123" s="256">
        <f t="shared" si="133"/>
        <v>0</v>
      </c>
      <c r="AC123" s="256">
        <f t="shared" si="133"/>
        <v>0</v>
      </c>
      <c r="AD123" s="256">
        <f t="shared" si="133"/>
        <v>0</v>
      </c>
      <c r="AE123" s="256">
        <f t="shared" si="133"/>
        <v>0</v>
      </c>
      <c r="AF123" s="256">
        <f t="shared" si="133"/>
        <v>0</v>
      </c>
      <c r="AG123" s="256">
        <f t="shared" si="133"/>
        <v>0</v>
      </c>
      <c r="AH123" s="256">
        <f t="shared" si="133"/>
        <v>0</v>
      </c>
      <c r="AI123" s="256">
        <f t="shared" si="133"/>
        <v>0</v>
      </c>
      <c r="AJ123" s="256">
        <f t="shared" si="133"/>
        <v>0</v>
      </c>
      <c r="AK123" s="256">
        <f t="shared" si="133"/>
        <v>0</v>
      </c>
      <c r="AL123" s="256">
        <f t="shared" si="133"/>
        <v>0</v>
      </c>
      <c r="AM123" s="257">
        <f t="shared" si="133"/>
        <v>0</v>
      </c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</row>
    <row r="124" spans="1:51" s="201" customFormat="1" ht="15" customHeight="1" x14ac:dyDescent="0.25">
      <c r="A124" s="235"/>
      <c r="B124" s="236" t="s">
        <v>122</v>
      </c>
      <c r="C124" s="237" t="s">
        <v>46</v>
      </c>
      <c r="D124" s="255" t="s">
        <v>432</v>
      </c>
      <c r="E124" s="256">
        <v>52</v>
      </c>
      <c r="F124" s="258">
        <v>52</v>
      </c>
      <c r="G124" s="258"/>
      <c r="H124" s="256">
        <f t="shared" si="127"/>
        <v>0</v>
      </c>
      <c r="I124" s="259"/>
      <c r="J124" s="259"/>
      <c r="K124" s="256">
        <f t="shared" si="128"/>
        <v>0</v>
      </c>
      <c r="L124" s="259"/>
      <c r="M124" s="259"/>
      <c r="N124" s="259"/>
      <c r="O124" s="256">
        <f t="shared" si="129"/>
        <v>0</v>
      </c>
      <c r="P124" s="259"/>
      <c r="Q124" s="259"/>
      <c r="R124" s="259"/>
      <c r="S124" s="259"/>
      <c r="T124" s="259"/>
      <c r="U124" s="259"/>
      <c r="V124" s="259"/>
      <c r="W124" s="256">
        <f t="shared" si="118"/>
        <v>52</v>
      </c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60"/>
      <c r="AH124" s="259"/>
      <c r="AI124" s="259"/>
      <c r="AJ124" s="259"/>
      <c r="AK124" s="259"/>
      <c r="AL124" s="259"/>
      <c r="AM124" s="261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</row>
    <row r="125" spans="1:51" s="201" customFormat="1" ht="18" customHeight="1" x14ac:dyDescent="0.25">
      <c r="A125" s="619"/>
      <c r="B125" s="236" t="s">
        <v>122</v>
      </c>
      <c r="C125" s="620" t="s">
        <v>46</v>
      </c>
      <c r="D125" s="627" t="s">
        <v>755</v>
      </c>
      <c r="E125" s="580">
        <v>7</v>
      </c>
      <c r="F125" s="588">
        <v>6</v>
      </c>
      <c r="G125" s="588">
        <v>1</v>
      </c>
      <c r="H125" s="245">
        <f t="shared" ref="H125:H126" si="134">SUM(I125:J125)</f>
        <v>0</v>
      </c>
      <c r="I125" s="585"/>
      <c r="J125" s="590"/>
      <c r="K125" s="245">
        <f t="shared" si="128"/>
        <v>0</v>
      </c>
      <c r="L125" s="585"/>
      <c r="M125" s="585"/>
      <c r="N125" s="590"/>
      <c r="O125" s="239">
        <f t="shared" ref="O125:O126" si="135">SUM(P125:V125)</f>
        <v>0</v>
      </c>
      <c r="P125" s="590"/>
      <c r="Q125" s="590"/>
      <c r="R125" s="590"/>
      <c r="S125" s="590"/>
      <c r="T125" s="590"/>
      <c r="U125" s="590"/>
      <c r="V125" s="590"/>
      <c r="W125" s="580">
        <f t="shared" si="118"/>
        <v>7</v>
      </c>
      <c r="X125" s="585"/>
      <c r="Y125" s="585"/>
      <c r="Z125" s="590"/>
      <c r="AA125" s="590"/>
      <c r="AB125" s="590"/>
      <c r="AC125" s="590"/>
      <c r="AD125" s="590"/>
      <c r="AE125" s="590"/>
      <c r="AF125" s="590"/>
      <c r="AG125" s="590"/>
      <c r="AH125" s="590"/>
      <c r="AI125" s="590"/>
      <c r="AJ125" s="590"/>
      <c r="AK125" s="590"/>
      <c r="AL125" s="590"/>
      <c r="AM125" s="628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</row>
    <row r="126" spans="1:51" s="201" customFormat="1" ht="18" customHeight="1" x14ac:dyDescent="0.25">
      <c r="A126" s="619"/>
      <c r="B126" s="236" t="s">
        <v>122</v>
      </c>
      <c r="C126" s="620" t="s">
        <v>46</v>
      </c>
      <c r="D126" s="627" t="s">
        <v>756</v>
      </c>
      <c r="E126" s="580">
        <v>0</v>
      </c>
      <c r="F126" s="588"/>
      <c r="G126" s="588"/>
      <c r="H126" s="245">
        <f t="shared" si="134"/>
        <v>0</v>
      </c>
      <c r="I126" s="585"/>
      <c r="J126" s="590"/>
      <c r="K126" s="245">
        <f t="shared" si="128"/>
        <v>0</v>
      </c>
      <c r="L126" s="585"/>
      <c r="M126" s="585"/>
      <c r="N126" s="590"/>
      <c r="O126" s="239">
        <f t="shared" si="135"/>
        <v>0</v>
      </c>
      <c r="P126" s="590"/>
      <c r="Q126" s="590"/>
      <c r="R126" s="590"/>
      <c r="S126" s="590"/>
      <c r="T126" s="590"/>
      <c r="U126" s="590"/>
      <c r="V126" s="590"/>
      <c r="W126" s="580">
        <f t="shared" si="118"/>
        <v>0</v>
      </c>
      <c r="X126" s="585"/>
      <c r="Y126" s="585"/>
      <c r="Z126" s="590"/>
      <c r="AA126" s="590"/>
      <c r="AB126" s="590"/>
      <c r="AC126" s="590"/>
      <c r="AD126" s="590"/>
      <c r="AE126" s="590"/>
      <c r="AF126" s="590"/>
      <c r="AG126" s="590"/>
      <c r="AH126" s="590"/>
      <c r="AI126" s="590"/>
      <c r="AJ126" s="590"/>
      <c r="AK126" s="590"/>
      <c r="AL126" s="590"/>
      <c r="AM126" s="628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</row>
    <row r="127" spans="1:51" s="201" customFormat="1" ht="27.75" customHeight="1" x14ac:dyDescent="0.25">
      <c r="A127" s="235"/>
      <c r="B127" s="236" t="s">
        <v>122</v>
      </c>
      <c r="C127" s="244" t="s">
        <v>46</v>
      </c>
      <c r="D127" s="247" t="s">
        <v>435</v>
      </c>
      <c r="E127" s="256">
        <v>790</v>
      </c>
      <c r="F127" s="256">
        <v>657</v>
      </c>
      <c r="G127" s="256">
        <v>133</v>
      </c>
      <c r="H127" s="256">
        <f>SUM(I127:J127)</f>
        <v>0</v>
      </c>
      <c r="I127" s="256">
        <f>I118+I121+I124</f>
        <v>0</v>
      </c>
      <c r="J127" s="256">
        <f>J118+J121+J124</f>
        <v>0</v>
      </c>
      <c r="K127" s="256">
        <f>SUM(L127:M127)</f>
        <v>0</v>
      </c>
      <c r="L127" s="256">
        <f>L118+L121+L124</f>
        <v>0</v>
      </c>
      <c r="M127" s="256">
        <f>M118+M121+M124</f>
        <v>0</v>
      </c>
      <c r="N127" s="256">
        <f>N118+N121+N124</f>
        <v>0</v>
      </c>
      <c r="O127" s="256">
        <f>SUM(P127:V127)</f>
        <v>0</v>
      </c>
      <c r="P127" s="256">
        <f t="shared" ref="P127:V127" si="136">P118+P121+P124</f>
        <v>0</v>
      </c>
      <c r="Q127" s="256">
        <f t="shared" si="136"/>
        <v>0</v>
      </c>
      <c r="R127" s="256">
        <f t="shared" si="136"/>
        <v>0</v>
      </c>
      <c r="S127" s="256">
        <f t="shared" si="136"/>
        <v>0</v>
      </c>
      <c r="T127" s="256">
        <f t="shared" si="136"/>
        <v>0</v>
      </c>
      <c r="U127" s="256">
        <f t="shared" si="136"/>
        <v>0</v>
      </c>
      <c r="V127" s="256">
        <f t="shared" si="136"/>
        <v>0</v>
      </c>
      <c r="W127" s="256">
        <f t="shared" si="118"/>
        <v>790</v>
      </c>
      <c r="X127" s="256">
        <f>X118+X121+X124</f>
        <v>0</v>
      </c>
      <c r="Y127" s="256">
        <f t="shared" ref="Y127:AM127" si="137">Y118+Y121+Y124</f>
        <v>0</v>
      </c>
      <c r="Z127" s="256">
        <f t="shared" si="137"/>
        <v>0</v>
      </c>
      <c r="AA127" s="256">
        <f t="shared" si="137"/>
        <v>0</v>
      </c>
      <c r="AB127" s="256">
        <f t="shared" si="137"/>
        <v>0</v>
      </c>
      <c r="AC127" s="256">
        <f t="shared" si="137"/>
        <v>0</v>
      </c>
      <c r="AD127" s="256">
        <f t="shared" si="137"/>
        <v>0</v>
      </c>
      <c r="AE127" s="256">
        <f t="shared" si="137"/>
        <v>0</v>
      </c>
      <c r="AF127" s="256">
        <f t="shared" si="137"/>
        <v>0</v>
      </c>
      <c r="AG127" s="256">
        <f t="shared" si="137"/>
        <v>0</v>
      </c>
      <c r="AH127" s="256">
        <f t="shared" si="137"/>
        <v>0</v>
      </c>
      <c r="AI127" s="256">
        <f t="shared" si="137"/>
        <v>0</v>
      </c>
      <c r="AJ127" s="256">
        <f t="shared" si="137"/>
        <v>0</v>
      </c>
      <c r="AK127" s="256">
        <f t="shared" si="137"/>
        <v>0</v>
      </c>
      <c r="AL127" s="256">
        <f t="shared" si="137"/>
        <v>0</v>
      </c>
      <c r="AM127" s="257">
        <f t="shared" si="137"/>
        <v>0</v>
      </c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</row>
    <row r="128" spans="1:51" s="201" customFormat="1" ht="29.25" customHeight="1" x14ac:dyDescent="0.25">
      <c r="A128" s="248"/>
      <c r="B128" s="249" t="s">
        <v>122</v>
      </c>
      <c r="C128" s="250" t="s">
        <v>46</v>
      </c>
      <c r="D128" s="251" t="s">
        <v>436</v>
      </c>
      <c r="E128" s="265">
        <v>7</v>
      </c>
      <c r="F128" s="265">
        <v>6</v>
      </c>
      <c r="G128" s="265">
        <v>1</v>
      </c>
      <c r="H128" s="265">
        <f>SUM(I128:J128)</f>
        <v>0</v>
      </c>
      <c r="I128" s="265">
        <f>I125+I126</f>
        <v>0</v>
      </c>
      <c r="J128" s="265">
        <f>J125+J126</f>
        <v>0</v>
      </c>
      <c r="K128" s="265">
        <f>SUM(L128:M128)</f>
        <v>0</v>
      </c>
      <c r="L128" s="265">
        <f>L125+L126</f>
        <v>0</v>
      </c>
      <c r="M128" s="265">
        <f>M125+M126</f>
        <v>0</v>
      </c>
      <c r="N128" s="265">
        <f>N125+N126</f>
        <v>0</v>
      </c>
      <c r="O128" s="265">
        <f>SUM(P128:V128)</f>
        <v>0</v>
      </c>
      <c r="P128" s="265">
        <f>P125+P126</f>
        <v>0</v>
      </c>
      <c r="Q128" s="265">
        <f t="shared" ref="Q128:V128" si="138">Q125+Q126</f>
        <v>0</v>
      </c>
      <c r="R128" s="265">
        <f t="shared" si="138"/>
        <v>0</v>
      </c>
      <c r="S128" s="265">
        <f t="shared" si="138"/>
        <v>0</v>
      </c>
      <c r="T128" s="265">
        <f t="shared" si="138"/>
        <v>0</v>
      </c>
      <c r="U128" s="265">
        <f t="shared" si="138"/>
        <v>0</v>
      </c>
      <c r="V128" s="265">
        <f t="shared" si="138"/>
        <v>0</v>
      </c>
      <c r="W128" s="265">
        <f t="shared" si="118"/>
        <v>7</v>
      </c>
      <c r="X128" s="265">
        <f t="shared" ref="X128:AM128" si="139">X125+X126</f>
        <v>0</v>
      </c>
      <c r="Y128" s="265">
        <f t="shared" si="139"/>
        <v>0</v>
      </c>
      <c r="Z128" s="265">
        <f t="shared" si="139"/>
        <v>0</v>
      </c>
      <c r="AA128" s="265">
        <f t="shared" si="139"/>
        <v>0</v>
      </c>
      <c r="AB128" s="265">
        <f t="shared" si="139"/>
        <v>0</v>
      </c>
      <c r="AC128" s="265">
        <f t="shared" si="139"/>
        <v>0</v>
      </c>
      <c r="AD128" s="265">
        <f t="shared" si="139"/>
        <v>0</v>
      </c>
      <c r="AE128" s="265">
        <f t="shared" si="139"/>
        <v>0</v>
      </c>
      <c r="AF128" s="265">
        <f t="shared" si="139"/>
        <v>0</v>
      </c>
      <c r="AG128" s="265">
        <f t="shared" si="139"/>
        <v>0</v>
      </c>
      <c r="AH128" s="265">
        <f t="shared" si="139"/>
        <v>0</v>
      </c>
      <c r="AI128" s="265">
        <f t="shared" si="139"/>
        <v>0</v>
      </c>
      <c r="AJ128" s="265">
        <f t="shared" si="139"/>
        <v>0</v>
      </c>
      <c r="AK128" s="265">
        <f t="shared" si="139"/>
        <v>0</v>
      </c>
      <c r="AL128" s="265">
        <f t="shared" si="139"/>
        <v>0</v>
      </c>
      <c r="AM128" s="266">
        <f t="shared" si="139"/>
        <v>0</v>
      </c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</row>
    <row r="129" spans="1:51" s="45" customFormat="1" ht="17.25" customHeight="1" x14ac:dyDescent="0.25">
      <c r="A129" s="254">
        <v>11</v>
      </c>
      <c r="B129" s="228" t="s">
        <v>120</v>
      </c>
      <c r="C129" s="229" t="s">
        <v>46</v>
      </c>
      <c r="D129" s="13" t="s">
        <v>425</v>
      </c>
      <c r="E129" s="76">
        <v>824</v>
      </c>
      <c r="F129" s="76">
        <v>816</v>
      </c>
      <c r="G129" s="76">
        <v>8</v>
      </c>
      <c r="H129" s="76">
        <f t="shared" ref="H129:H158" si="140">SUM(I129:J129)</f>
        <v>0</v>
      </c>
      <c r="I129" s="76">
        <f>SUM(I130+I133)</f>
        <v>0</v>
      </c>
      <c r="J129" s="76">
        <f>SUM(J130+J133)</f>
        <v>0</v>
      </c>
      <c r="K129" s="76">
        <f t="shared" ref="K129:K158" si="141">SUM(L129:M129)</f>
        <v>0</v>
      </c>
      <c r="L129" s="76">
        <f>SUM(L130+L133)</f>
        <v>0</v>
      </c>
      <c r="M129" s="76">
        <f>SUM(M130+M133)</f>
        <v>0</v>
      </c>
      <c r="N129" s="76">
        <f>SUM(N130+N133)</f>
        <v>0</v>
      </c>
      <c r="O129" s="76">
        <f t="shared" ref="O129:O158" si="142">SUM(P129:V129)</f>
        <v>0</v>
      </c>
      <c r="P129" s="76">
        <f t="shared" ref="P129:V129" si="143">SUM(P130+P133)</f>
        <v>0</v>
      </c>
      <c r="Q129" s="76">
        <f t="shared" si="143"/>
        <v>0</v>
      </c>
      <c r="R129" s="76">
        <f t="shared" si="143"/>
        <v>0</v>
      </c>
      <c r="S129" s="76">
        <f t="shared" si="143"/>
        <v>0</v>
      </c>
      <c r="T129" s="76">
        <f t="shared" si="143"/>
        <v>0</v>
      </c>
      <c r="U129" s="76">
        <f t="shared" si="143"/>
        <v>0</v>
      </c>
      <c r="V129" s="76">
        <f t="shared" si="143"/>
        <v>0</v>
      </c>
      <c r="W129" s="76">
        <f t="shared" si="118"/>
        <v>824</v>
      </c>
      <c r="X129" s="76">
        <f t="shared" ref="X129:AM129" si="144">SUM(X130+X133)</f>
        <v>0</v>
      </c>
      <c r="Y129" s="76">
        <f t="shared" si="144"/>
        <v>0</v>
      </c>
      <c r="Z129" s="76">
        <f t="shared" si="144"/>
        <v>0</v>
      </c>
      <c r="AA129" s="76">
        <f t="shared" si="144"/>
        <v>0</v>
      </c>
      <c r="AB129" s="76">
        <f t="shared" si="144"/>
        <v>0</v>
      </c>
      <c r="AC129" s="76">
        <f t="shared" si="144"/>
        <v>0</v>
      </c>
      <c r="AD129" s="76">
        <f t="shared" si="144"/>
        <v>0</v>
      </c>
      <c r="AE129" s="76">
        <f t="shared" si="144"/>
        <v>0</v>
      </c>
      <c r="AF129" s="76">
        <f t="shared" si="144"/>
        <v>0</v>
      </c>
      <c r="AG129" s="76">
        <f t="shared" si="144"/>
        <v>0</v>
      </c>
      <c r="AH129" s="76">
        <f t="shared" si="144"/>
        <v>0</v>
      </c>
      <c r="AI129" s="76">
        <f t="shared" si="144"/>
        <v>0</v>
      </c>
      <c r="AJ129" s="76">
        <f t="shared" si="144"/>
        <v>0</v>
      </c>
      <c r="AK129" s="76">
        <f t="shared" si="144"/>
        <v>0</v>
      </c>
      <c r="AL129" s="76">
        <f t="shared" si="144"/>
        <v>0</v>
      </c>
      <c r="AM129" s="77">
        <f t="shared" si="144"/>
        <v>0</v>
      </c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</row>
    <row r="130" spans="1:51" s="45" customFormat="1" ht="13.5" customHeight="1" x14ac:dyDescent="0.25">
      <c r="A130" s="235"/>
      <c r="B130" s="236" t="s">
        <v>120</v>
      </c>
      <c r="C130" s="237" t="s">
        <v>46</v>
      </c>
      <c r="D130" s="255" t="s">
        <v>426</v>
      </c>
      <c r="E130" s="256">
        <v>647</v>
      </c>
      <c r="F130" s="256">
        <v>643</v>
      </c>
      <c r="G130" s="256">
        <v>4</v>
      </c>
      <c r="H130" s="256">
        <f t="shared" si="140"/>
        <v>0</v>
      </c>
      <c r="I130" s="256">
        <f>I131+I132</f>
        <v>0</v>
      </c>
      <c r="J130" s="256">
        <f>J131+J132</f>
        <v>0</v>
      </c>
      <c r="K130" s="256">
        <f t="shared" si="141"/>
        <v>0</v>
      </c>
      <c r="L130" s="256">
        <f>L131+L132</f>
        <v>0</v>
      </c>
      <c r="M130" s="256">
        <f>M131+M132</f>
        <v>0</v>
      </c>
      <c r="N130" s="256">
        <f>N131+N132</f>
        <v>0</v>
      </c>
      <c r="O130" s="256">
        <f t="shared" si="142"/>
        <v>0</v>
      </c>
      <c r="P130" s="256">
        <f>P131+P132</f>
        <v>0</v>
      </c>
      <c r="Q130" s="256">
        <f t="shared" ref="Q130:V130" si="145">Q131+Q132</f>
        <v>0</v>
      </c>
      <c r="R130" s="256">
        <f t="shared" si="145"/>
        <v>0</v>
      </c>
      <c r="S130" s="256">
        <f t="shared" si="145"/>
        <v>0</v>
      </c>
      <c r="T130" s="256">
        <f t="shared" si="145"/>
        <v>0</v>
      </c>
      <c r="U130" s="256">
        <f t="shared" si="145"/>
        <v>0</v>
      </c>
      <c r="V130" s="256">
        <f t="shared" si="145"/>
        <v>0</v>
      </c>
      <c r="W130" s="256">
        <f t="shared" si="118"/>
        <v>647</v>
      </c>
      <c r="X130" s="256">
        <f>X131+X132</f>
        <v>0</v>
      </c>
      <c r="Y130" s="256">
        <f t="shared" ref="Y130:AM130" si="146">Y131+Y132</f>
        <v>0</v>
      </c>
      <c r="Z130" s="256">
        <f t="shared" si="146"/>
        <v>0</v>
      </c>
      <c r="AA130" s="256">
        <f t="shared" si="146"/>
        <v>0</v>
      </c>
      <c r="AB130" s="256">
        <f t="shared" si="146"/>
        <v>0</v>
      </c>
      <c r="AC130" s="256">
        <f t="shared" si="146"/>
        <v>0</v>
      </c>
      <c r="AD130" s="256">
        <f t="shared" si="146"/>
        <v>0</v>
      </c>
      <c r="AE130" s="256">
        <f t="shared" si="146"/>
        <v>0</v>
      </c>
      <c r="AF130" s="256">
        <f t="shared" si="146"/>
        <v>0</v>
      </c>
      <c r="AG130" s="256">
        <f t="shared" si="146"/>
        <v>0</v>
      </c>
      <c r="AH130" s="256">
        <f t="shared" si="146"/>
        <v>0</v>
      </c>
      <c r="AI130" s="256">
        <f t="shared" si="146"/>
        <v>0</v>
      </c>
      <c r="AJ130" s="256">
        <f t="shared" si="146"/>
        <v>0</v>
      </c>
      <c r="AK130" s="256">
        <f t="shared" si="146"/>
        <v>0</v>
      </c>
      <c r="AL130" s="256">
        <f t="shared" si="146"/>
        <v>0</v>
      </c>
      <c r="AM130" s="257">
        <f t="shared" si="146"/>
        <v>0</v>
      </c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</row>
    <row r="131" spans="1:51" s="45" customFormat="1" ht="15" customHeight="1" x14ac:dyDescent="0.25">
      <c r="A131" s="235"/>
      <c r="B131" s="236" t="s">
        <v>120</v>
      </c>
      <c r="C131" s="237" t="s">
        <v>46</v>
      </c>
      <c r="D131" s="255" t="s">
        <v>427</v>
      </c>
      <c r="E131" s="256">
        <v>150</v>
      </c>
      <c r="F131" s="258">
        <v>150</v>
      </c>
      <c r="G131" s="258"/>
      <c r="H131" s="256">
        <f t="shared" si="140"/>
        <v>0</v>
      </c>
      <c r="I131" s="259"/>
      <c r="J131" s="259"/>
      <c r="K131" s="256">
        <f t="shared" si="141"/>
        <v>0</v>
      </c>
      <c r="L131" s="259"/>
      <c r="M131" s="259"/>
      <c r="N131" s="259"/>
      <c r="O131" s="256">
        <f t="shared" si="142"/>
        <v>0</v>
      </c>
      <c r="P131" s="259"/>
      <c r="Q131" s="259"/>
      <c r="R131" s="259"/>
      <c r="S131" s="259"/>
      <c r="T131" s="259"/>
      <c r="U131" s="259"/>
      <c r="V131" s="259"/>
      <c r="W131" s="256">
        <f t="shared" si="118"/>
        <v>150</v>
      </c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60"/>
      <c r="AH131" s="259"/>
      <c r="AI131" s="259"/>
      <c r="AJ131" s="259"/>
      <c r="AK131" s="259"/>
      <c r="AL131" s="259"/>
      <c r="AM131" s="261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</row>
    <row r="132" spans="1:51" s="45" customFormat="1" ht="15" customHeight="1" x14ac:dyDescent="0.25">
      <c r="A132" s="235"/>
      <c r="B132" s="236" t="s">
        <v>120</v>
      </c>
      <c r="C132" s="237" t="s">
        <v>46</v>
      </c>
      <c r="D132" s="255" t="s">
        <v>428</v>
      </c>
      <c r="E132" s="256">
        <v>497</v>
      </c>
      <c r="F132" s="258">
        <v>493</v>
      </c>
      <c r="G132" s="258">
        <v>4</v>
      </c>
      <c r="H132" s="256">
        <f t="shared" si="140"/>
        <v>0</v>
      </c>
      <c r="I132" s="259"/>
      <c r="J132" s="259"/>
      <c r="K132" s="256">
        <f t="shared" si="141"/>
        <v>0</v>
      </c>
      <c r="L132" s="259"/>
      <c r="M132" s="259"/>
      <c r="N132" s="259"/>
      <c r="O132" s="256">
        <f t="shared" si="142"/>
        <v>0</v>
      </c>
      <c r="P132" s="259"/>
      <c r="Q132" s="259"/>
      <c r="R132" s="259"/>
      <c r="S132" s="259"/>
      <c r="T132" s="259"/>
      <c r="U132" s="259"/>
      <c r="V132" s="259"/>
      <c r="W132" s="256">
        <f t="shared" si="118"/>
        <v>497</v>
      </c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60"/>
      <c r="AH132" s="259"/>
      <c r="AI132" s="259"/>
      <c r="AJ132" s="259"/>
      <c r="AK132" s="259"/>
      <c r="AL132" s="259"/>
      <c r="AM132" s="261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</row>
    <row r="133" spans="1:51" s="45" customFormat="1" ht="15" customHeight="1" x14ac:dyDescent="0.25">
      <c r="A133" s="235"/>
      <c r="B133" s="236" t="s">
        <v>120</v>
      </c>
      <c r="C133" s="244" t="s">
        <v>46</v>
      </c>
      <c r="D133" s="255" t="s">
        <v>429</v>
      </c>
      <c r="E133" s="256">
        <v>177</v>
      </c>
      <c r="F133" s="258">
        <v>173</v>
      </c>
      <c r="G133" s="258">
        <v>4</v>
      </c>
      <c r="H133" s="256">
        <f t="shared" si="140"/>
        <v>0</v>
      </c>
      <c r="I133" s="259"/>
      <c r="J133" s="259"/>
      <c r="K133" s="256">
        <f t="shared" si="141"/>
        <v>0</v>
      </c>
      <c r="L133" s="259"/>
      <c r="M133" s="259"/>
      <c r="N133" s="259"/>
      <c r="O133" s="256">
        <f t="shared" si="142"/>
        <v>0</v>
      </c>
      <c r="P133" s="242"/>
      <c r="Q133" s="242"/>
      <c r="R133" s="242"/>
      <c r="S133" s="259"/>
      <c r="T133" s="259"/>
      <c r="U133" s="259"/>
      <c r="V133" s="259"/>
      <c r="W133" s="256">
        <f t="shared" si="118"/>
        <v>177</v>
      </c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60"/>
      <c r="AH133" s="259"/>
      <c r="AI133" s="259"/>
      <c r="AJ133" s="259"/>
      <c r="AK133" s="259"/>
      <c r="AL133" s="259"/>
      <c r="AM133" s="261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</row>
    <row r="134" spans="1:51" s="45" customFormat="1" ht="15" customHeight="1" x14ac:dyDescent="0.25">
      <c r="A134" s="235"/>
      <c r="B134" s="236" t="s">
        <v>120</v>
      </c>
      <c r="C134" s="244" t="s">
        <v>46</v>
      </c>
      <c r="D134" s="255" t="s">
        <v>430</v>
      </c>
      <c r="E134" s="256">
        <v>674</v>
      </c>
      <c r="F134" s="256">
        <v>666</v>
      </c>
      <c r="G134" s="256">
        <v>8</v>
      </c>
      <c r="H134" s="256">
        <f t="shared" si="140"/>
        <v>0</v>
      </c>
      <c r="I134" s="256">
        <f>I132+I133</f>
        <v>0</v>
      </c>
      <c r="J134" s="256">
        <f>J132+J133</f>
        <v>0</v>
      </c>
      <c r="K134" s="256">
        <f t="shared" si="141"/>
        <v>0</v>
      </c>
      <c r="L134" s="256">
        <f>L132+L133</f>
        <v>0</v>
      </c>
      <c r="M134" s="256">
        <f>M132+M133</f>
        <v>0</v>
      </c>
      <c r="N134" s="256">
        <f>N132+N133</f>
        <v>0</v>
      </c>
      <c r="O134" s="256">
        <f t="shared" si="142"/>
        <v>0</v>
      </c>
      <c r="P134" s="256">
        <f>P132+P133</f>
        <v>0</v>
      </c>
      <c r="Q134" s="256">
        <f t="shared" ref="Q134:V134" si="147">Q132+Q133</f>
        <v>0</v>
      </c>
      <c r="R134" s="256">
        <f t="shared" si="147"/>
        <v>0</v>
      </c>
      <c r="S134" s="256">
        <f t="shared" si="147"/>
        <v>0</v>
      </c>
      <c r="T134" s="256">
        <f t="shared" si="147"/>
        <v>0</v>
      </c>
      <c r="U134" s="256">
        <f t="shared" si="147"/>
        <v>0</v>
      </c>
      <c r="V134" s="256">
        <f t="shared" si="147"/>
        <v>0</v>
      </c>
      <c r="W134" s="256">
        <f t="shared" si="118"/>
        <v>674</v>
      </c>
      <c r="X134" s="256">
        <f>X132+X133</f>
        <v>0</v>
      </c>
      <c r="Y134" s="256">
        <f t="shared" ref="Y134:AM134" si="148">Y132+Y133</f>
        <v>0</v>
      </c>
      <c r="Z134" s="256">
        <f t="shared" si="148"/>
        <v>0</v>
      </c>
      <c r="AA134" s="256">
        <f t="shared" si="148"/>
        <v>0</v>
      </c>
      <c r="AB134" s="256">
        <f t="shared" si="148"/>
        <v>0</v>
      </c>
      <c r="AC134" s="256">
        <f t="shared" si="148"/>
        <v>0</v>
      </c>
      <c r="AD134" s="256">
        <f t="shared" si="148"/>
        <v>0</v>
      </c>
      <c r="AE134" s="256">
        <f t="shared" si="148"/>
        <v>0</v>
      </c>
      <c r="AF134" s="256">
        <f t="shared" si="148"/>
        <v>0</v>
      </c>
      <c r="AG134" s="256">
        <f t="shared" si="148"/>
        <v>0</v>
      </c>
      <c r="AH134" s="256">
        <f t="shared" si="148"/>
        <v>0</v>
      </c>
      <c r="AI134" s="256">
        <f t="shared" si="148"/>
        <v>0</v>
      </c>
      <c r="AJ134" s="256">
        <f t="shared" si="148"/>
        <v>0</v>
      </c>
      <c r="AK134" s="256">
        <f t="shared" si="148"/>
        <v>0</v>
      </c>
      <c r="AL134" s="256">
        <f t="shared" si="148"/>
        <v>0</v>
      </c>
      <c r="AM134" s="257">
        <f t="shared" si="148"/>
        <v>0</v>
      </c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</row>
    <row r="135" spans="1:51" s="45" customFormat="1" ht="15" customHeight="1" x14ac:dyDescent="0.25">
      <c r="A135" s="235"/>
      <c r="B135" s="236" t="s">
        <v>120</v>
      </c>
      <c r="C135" s="237" t="s">
        <v>46</v>
      </c>
      <c r="D135" s="255" t="s">
        <v>431</v>
      </c>
      <c r="E135" s="256">
        <v>15</v>
      </c>
      <c r="F135" s="256">
        <v>15</v>
      </c>
      <c r="G135" s="256">
        <v>0</v>
      </c>
      <c r="H135" s="256">
        <f t="shared" si="140"/>
        <v>0</v>
      </c>
      <c r="I135" s="256">
        <f>I136+I137</f>
        <v>0</v>
      </c>
      <c r="J135" s="256">
        <f>J136+J137</f>
        <v>0</v>
      </c>
      <c r="K135" s="256">
        <f t="shared" si="141"/>
        <v>0</v>
      </c>
      <c r="L135" s="256">
        <f>L136+L137</f>
        <v>0</v>
      </c>
      <c r="M135" s="256">
        <f>M136+M137</f>
        <v>0</v>
      </c>
      <c r="N135" s="256">
        <f>N136+N137</f>
        <v>0</v>
      </c>
      <c r="O135" s="256">
        <f t="shared" si="142"/>
        <v>0</v>
      </c>
      <c r="P135" s="256">
        <f>P136+P137</f>
        <v>0</v>
      </c>
      <c r="Q135" s="256">
        <f t="shared" ref="Q135:V135" si="149">Q136+Q137</f>
        <v>0</v>
      </c>
      <c r="R135" s="256">
        <f t="shared" si="149"/>
        <v>0</v>
      </c>
      <c r="S135" s="256">
        <f t="shared" si="149"/>
        <v>0</v>
      </c>
      <c r="T135" s="256">
        <f t="shared" si="149"/>
        <v>0</v>
      </c>
      <c r="U135" s="256">
        <f t="shared" si="149"/>
        <v>0</v>
      </c>
      <c r="V135" s="256">
        <f t="shared" si="149"/>
        <v>0</v>
      </c>
      <c r="W135" s="256">
        <f t="shared" si="118"/>
        <v>15</v>
      </c>
      <c r="X135" s="256">
        <f>X136+X137</f>
        <v>0</v>
      </c>
      <c r="Y135" s="256">
        <f t="shared" ref="Y135:AM135" si="150">Y136+Y137</f>
        <v>0</v>
      </c>
      <c r="Z135" s="256">
        <f t="shared" si="150"/>
        <v>0</v>
      </c>
      <c r="AA135" s="256">
        <f t="shared" si="150"/>
        <v>0</v>
      </c>
      <c r="AB135" s="256">
        <f t="shared" si="150"/>
        <v>0</v>
      </c>
      <c r="AC135" s="256">
        <f t="shared" si="150"/>
        <v>0</v>
      </c>
      <c r="AD135" s="256">
        <f t="shared" si="150"/>
        <v>0</v>
      </c>
      <c r="AE135" s="256">
        <f t="shared" si="150"/>
        <v>0</v>
      </c>
      <c r="AF135" s="256">
        <f t="shared" si="150"/>
        <v>0</v>
      </c>
      <c r="AG135" s="256">
        <f t="shared" si="150"/>
        <v>0</v>
      </c>
      <c r="AH135" s="256">
        <f t="shared" si="150"/>
        <v>0</v>
      </c>
      <c r="AI135" s="256">
        <f t="shared" si="150"/>
        <v>0</v>
      </c>
      <c r="AJ135" s="256">
        <f t="shared" si="150"/>
        <v>0</v>
      </c>
      <c r="AK135" s="256">
        <f t="shared" si="150"/>
        <v>0</v>
      </c>
      <c r="AL135" s="256">
        <f t="shared" si="150"/>
        <v>0</v>
      </c>
      <c r="AM135" s="257">
        <f t="shared" si="150"/>
        <v>0</v>
      </c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</row>
    <row r="136" spans="1:51" s="45" customFormat="1" ht="15" customHeight="1" x14ac:dyDescent="0.25">
      <c r="A136" s="235"/>
      <c r="B136" s="236" t="s">
        <v>120</v>
      </c>
      <c r="C136" s="237" t="s">
        <v>46</v>
      </c>
      <c r="D136" s="255" t="s">
        <v>432</v>
      </c>
      <c r="E136" s="256">
        <v>15</v>
      </c>
      <c r="F136" s="258">
        <v>15</v>
      </c>
      <c r="G136" s="258"/>
      <c r="H136" s="256">
        <f t="shared" si="140"/>
        <v>0</v>
      </c>
      <c r="I136" s="259"/>
      <c r="J136" s="259"/>
      <c r="K136" s="256">
        <f t="shared" si="141"/>
        <v>0</v>
      </c>
      <c r="L136" s="259"/>
      <c r="M136" s="259"/>
      <c r="N136" s="259"/>
      <c r="O136" s="256">
        <f t="shared" si="142"/>
        <v>0</v>
      </c>
      <c r="P136" s="259"/>
      <c r="Q136" s="259"/>
      <c r="R136" s="259"/>
      <c r="S136" s="259"/>
      <c r="T136" s="259"/>
      <c r="U136" s="259"/>
      <c r="V136" s="259"/>
      <c r="W136" s="256">
        <f t="shared" si="118"/>
        <v>15</v>
      </c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60"/>
      <c r="AH136" s="259"/>
      <c r="AI136" s="259"/>
      <c r="AJ136" s="259"/>
      <c r="AK136" s="259"/>
      <c r="AL136" s="259"/>
      <c r="AM136" s="261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</row>
    <row r="137" spans="1:51" s="638" customFormat="1" ht="18" customHeight="1" x14ac:dyDescent="0.25">
      <c r="A137" s="639"/>
      <c r="B137" s="622" t="s">
        <v>120</v>
      </c>
      <c r="C137" s="640" t="s">
        <v>46</v>
      </c>
      <c r="D137" s="625" t="s">
        <v>755</v>
      </c>
      <c r="E137" s="256">
        <v>0</v>
      </c>
      <c r="F137" s="262"/>
      <c r="G137" s="262"/>
      <c r="H137" s="245">
        <f t="shared" ref="H137:H138" si="151">SUM(I137:J137)</f>
        <v>0</v>
      </c>
      <c r="I137" s="260"/>
      <c r="J137" s="264"/>
      <c r="K137" s="245">
        <f t="shared" si="141"/>
        <v>0</v>
      </c>
      <c r="L137" s="260"/>
      <c r="M137" s="260"/>
      <c r="N137" s="264"/>
      <c r="O137" s="239">
        <f t="shared" ref="O137:O138" si="152">SUM(P137:V137)</f>
        <v>0</v>
      </c>
      <c r="P137" s="264"/>
      <c r="Q137" s="264"/>
      <c r="R137" s="264"/>
      <c r="S137" s="264"/>
      <c r="T137" s="264"/>
      <c r="U137" s="264"/>
      <c r="V137" s="264"/>
      <c r="W137" s="256">
        <f t="shared" si="118"/>
        <v>0</v>
      </c>
      <c r="X137" s="260"/>
      <c r="Y137" s="260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64"/>
      <c r="AK137" s="264"/>
      <c r="AL137" s="264"/>
      <c r="AM137" s="626"/>
      <c r="AN137" s="637"/>
      <c r="AO137" s="637"/>
      <c r="AP137" s="637"/>
      <c r="AQ137" s="637"/>
      <c r="AR137" s="637"/>
      <c r="AS137" s="637"/>
      <c r="AT137" s="637"/>
      <c r="AU137" s="637"/>
      <c r="AV137" s="637"/>
      <c r="AW137" s="637"/>
      <c r="AX137" s="637"/>
      <c r="AY137" s="637"/>
    </row>
    <row r="138" spans="1:51" s="638" customFormat="1" ht="18" customHeight="1" x14ac:dyDescent="0.25">
      <c r="A138" s="639"/>
      <c r="B138" s="622" t="s">
        <v>120</v>
      </c>
      <c r="C138" s="640" t="s">
        <v>46</v>
      </c>
      <c r="D138" s="625" t="s">
        <v>756</v>
      </c>
      <c r="E138" s="256">
        <v>0</v>
      </c>
      <c r="F138" s="262"/>
      <c r="G138" s="262"/>
      <c r="H138" s="245">
        <f t="shared" si="151"/>
        <v>0</v>
      </c>
      <c r="I138" s="260"/>
      <c r="J138" s="264"/>
      <c r="K138" s="245">
        <f t="shared" si="141"/>
        <v>0</v>
      </c>
      <c r="L138" s="260"/>
      <c r="M138" s="260"/>
      <c r="N138" s="264"/>
      <c r="O138" s="239">
        <f t="shared" si="152"/>
        <v>0</v>
      </c>
      <c r="P138" s="264"/>
      <c r="Q138" s="264"/>
      <c r="R138" s="264"/>
      <c r="S138" s="264"/>
      <c r="T138" s="264"/>
      <c r="U138" s="264"/>
      <c r="V138" s="264"/>
      <c r="W138" s="256">
        <f t="shared" si="118"/>
        <v>0</v>
      </c>
      <c r="X138" s="260"/>
      <c r="Y138" s="260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64"/>
      <c r="AK138" s="264"/>
      <c r="AL138" s="264"/>
      <c r="AM138" s="626"/>
      <c r="AN138" s="637"/>
      <c r="AO138" s="637"/>
      <c r="AP138" s="637"/>
      <c r="AQ138" s="637"/>
      <c r="AR138" s="637"/>
      <c r="AS138" s="637"/>
      <c r="AT138" s="637"/>
      <c r="AU138" s="637"/>
      <c r="AV138" s="637"/>
      <c r="AW138" s="637"/>
      <c r="AX138" s="637"/>
      <c r="AY138" s="637"/>
    </row>
    <row r="139" spans="1:51" s="45" customFormat="1" ht="18.75" customHeight="1" x14ac:dyDescent="0.25">
      <c r="A139" s="235"/>
      <c r="B139" s="236" t="s">
        <v>120</v>
      </c>
      <c r="C139" s="244" t="s">
        <v>46</v>
      </c>
      <c r="D139" s="247" t="s">
        <v>435</v>
      </c>
      <c r="E139" s="256">
        <v>839</v>
      </c>
      <c r="F139" s="256">
        <v>831</v>
      </c>
      <c r="G139" s="256">
        <v>8</v>
      </c>
      <c r="H139" s="256">
        <f t="shared" si="140"/>
        <v>0</v>
      </c>
      <c r="I139" s="256">
        <f>I130+I133+I136</f>
        <v>0</v>
      </c>
      <c r="J139" s="256">
        <f>J130+J133+J136</f>
        <v>0</v>
      </c>
      <c r="K139" s="256">
        <f t="shared" si="141"/>
        <v>0</v>
      </c>
      <c r="L139" s="256">
        <f>L130+L133+L136</f>
        <v>0</v>
      </c>
      <c r="M139" s="256">
        <f>M130+M133+M136</f>
        <v>0</v>
      </c>
      <c r="N139" s="256">
        <f>N130+N133+N136</f>
        <v>0</v>
      </c>
      <c r="O139" s="256">
        <f t="shared" si="142"/>
        <v>0</v>
      </c>
      <c r="P139" s="256">
        <f t="shared" ref="P139:V139" si="153">P130+P133+P136</f>
        <v>0</v>
      </c>
      <c r="Q139" s="256">
        <f t="shared" si="153"/>
        <v>0</v>
      </c>
      <c r="R139" s="256">
        <f t="shared" si="153"/>
        <v>0</v>
      </c>
      <c r="S139" s="256">
        <f t="shared" si="153"/>
        <v>0</v>
      </c>
      <c r="T139" s="256">
        <f t="shared" si="153"/>
        <v>0</v>
      </c>
      <c r="U139" s="256">
        <f t="shared" si="153"/>
        <v>0</v>
      </c>
      <c r="V139" s="256">
        <f t="shared" si="153"/>
        <v>0</v>
      </c>
      <c r="W139" s="256">
        <f t="shared" si="118"/>
        <v>839</v>
      </c>
      <c r="X139" s="256">
        <f>X130+X133+X136</f>
        <v>0</v>
      </c>
      <c r="Y139" s="256">
        <f t="shared" ref="Y139:AM139" si="154">Y130+Y133+Y136</f>
        <v>0</v>
      </c>
      <c r="Z139" s="256">
        <f t="shared" si="154"/>
        <v>0</v>
      </c>
      <c r="AA139" s="256">
        <f t="shared" si="154"/>
        <v>0</v>
      </c>
      <c r="AB139" s="256">
        <f t="shared" si="154"/>
        <v>0</v>
      </c>
      <c r="AC139" s="256">
        <f t="shared" si="154"/>
        <v>0</v>
      </c>
      <c r="AD139" s="256">
        <f t="shared" si="154"/>
        <v>0</v>
      </c>
      <c r="AE139" s="256">
        <f t="shared" si="154"/>
        <v>0</v>
      </c>
      <c r="AF139" s="256">
        <f t="shared" si="154"/>
        <v>0</v>
      </c>
      <c r="AG139" s="256">
        <f t="shared" si="154"/>
        <v>0</v>
      </c>
      <c r="AH139" s="256">
        <f t="shared" si="154"/>
        <v>0</v>
      </c>
      <c r="AI139" s="256">
        <f t="shared" si="154"/>
        <v>0</v>
      </c>
      <c r="AJ139" s="256">
        <f t="shared" si="154"/>
        <v>0</v>
      </c>
      <c r="AK139" s="256">
        <f t="shared" si="154"/>
        <v>0</v>
      </c>
      <c r="AL139" s="256">
        <f t="shared" si="154"/>
        <v>0</v>
      </c>
      <c r="AM139" s="257">
        <f t="shared" si="154"/>
        <v>0</v>
      </c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</row>
    <row r="140" spans="1:51" s="45" customFormat="1" ht="18.75" customHeight="1" x14ac:dyDescent="0.25">
      <c r="A140" s="248"/>
      <c r="B140" s="249" t="s">
        <v>120</v>
      </c>
      <c r="C140" s="250" t="s">
        <v>46</v>
      </c>
      <c r="D140" s="251" t="s">
        <v>436</v>
      </c>
      <c r="E140" s="265">
        <v>0</v>
      </c>
      <c r="F140" s="265">
        <v>0</v>
      </c>
      <c r="G140" s="265">
        <v>0</v>
      </c>
      <c r="H140" s="265">
        <f t="shared" si="140"/>
        <v>0</v>
      </c>
      <c r="I140" s="265">
        <f>I137+I138</f>
        <v>0</v>
      </c>
      <c r="J140" s="265">
        <f>J137+J138</f>
        <v>0</v>
      </c>
      <c r="K140" s="265">
        <f t="shared" si="141"/>
        <v>0</v>
      </c>
      <c r="L140" s="265">
        <f>L137+L138</f>
        <v>0</v>
      </c>
      <c r="M140" s="265">
        <f>M137+M138</f>
        <v>0</v>
      </c>
      <c r="N140" s="265">
        <f>N137+N138</f>
        <v>0</v>
      </c>
      <c r="O140" s="265">
        <f t="shared" si="142"/>
        <v>0</v>
      </c>
      <c r="P140" s="265">
        <f>P137+P138</f>
        <v>0</v>
      </c>
      <c r="Q140" s="265">
        <f t="shared" ref="Q140:V140" si="155">Q137+Q138</f>
        <v>0</v>
      </c>
      <c r="R140" s="265">
        <f t="shared" si="155"/>
        <v>0</v>
      </c>
      <c r="S140" s="265">
        <f t="shared" si="155"/>
        <v>0</v>
      </c>
      <c r="T140" s="265">
        <f t="shared" si="155"/>
        <v>0</v>
      </c>
      <c r="U140" s="265">
        <f t="shared" si="155"/>
        <v>0</v>
      </c>
      <c r="V140" s="265">
        <f t="shared" si="155"/>
        <v>0</v>
      </c>
      <c r="W140" s="265">
        <f t="shared" si="118"/>
        <v>0</v>
      </c>
      <c r="X140" s="265">
        <f t="shared" ref="X140:AM140" si="156">X137+X138</f>
        <v>0</v>
      </c>
      <c r="Y140" s="265">
        <f t="shared" si="156"/>
        <v>0</v>
      </c>
      <c r="Z140" s="265">
        <f t="shared" si="156"/>
        <v>0</v>
      </c>
      <c r="AA140" s="265">
        <f t="shared" si="156"/>
        <v>0</v>
      </c>
      <c r="AB140" s="265">
        <f t="shared" si="156"/>
        <v>0</v>
      </c>
      <c r="AC140" s="265">
        <f t="shared" si="156"/>
        <v>0</v>
      </c>
      <c r="AD140" s="265">
        <f t="shared" si="156"/>
        <v>0</v>
      </c>
      <c r="AE140" s="265">
        <f t="shared" si="156"/>
        <v>0</v>
      </c>
      <c r="AF140" s="265">
        <f t="shared" si="156"/>
        <v>0</v>
      </c>
      <c r="AG140" s="265">
        <f t="shared" si="156"/>
        <v>0</v>
      </c>
      <c r="AH140" s="265">
        <f t="shared" si="156"/>
        <v>0</v>
      </c>
      <c r="AI140" s="265">
        <f t="shared" si="156"/>
        <v>0</v>
      </c>
      <c r="AJ140" s="265">
        <f t="shared" si="156"/>
        <v>0</v>
      </c>
      <c r="AK140" s="265">
        <f t="shared" si="156"/>
        <v>0</v>
      </c>
      <c r="AL140" s="265">
        <f t="shared" si="156"/>
        <v>0</v>
      </c>
      <c r="AM140" s="266">
        <f t="shared" si="156"/>
        <v>0</v>
      </c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</row>
    <row r="141" spans="1:51" s="201" customFormat="1" ht="17.25" customHeight="1" x14ac:dyDescent="0.25">
      <c r="A141" s="254" t="s">
        <v>621</v>
      </c>
      <c r="B141" s="275" t="s">
        <v>242</v>
      </c>
      <c r="C141" s="229" t="s">
        <v>46</v>
      </c>
      <c r="D141" s="13" t="s">
        <v>425</v>
      </c>
      <c r="E141" s="76">
        <v>524</v>
      </c>
      <c r="F141" s="76">
        <v>459</v>
      </c>
      <c r="G141" s="76">
        <v>65</v>
      </c>
      <c r="H141" s="76">
        <f t="shared" si="140"/>
        <v>0</v>
      </c>
      <c r="I141" s="76">
        <f>SUM(I142+I145)</f>
        <v>0</v>
      </c>
      <c r="J141" s="76">
        <f>SUM(J142+J145)</f>
        <v>0</v>
      </c>
      <c r="K141" s="76">
        <f t="shared" si="141"/>
        <v>0</v>
      </c>
      <c r="L141" s="76">
        <f>SUM(L142+L145)</f>
        <v>0</v>
      </c>
      <c r="M141" s="76">
        <f>SUM(M142+M145)</f>
        <v>0</v>
      </c>
      <c r="N141" s="76">
        <f>SUM(N142+N145)</f>
        <v>0</v>
      </c>
      <c r="O141" s="76">
        <f t="shared" si="142"/>
        <v>0</v>
      </c>
      <c r="P141" s="76">
        <f t="shared" ref="P141:V141" si="157">SUM(P142+P145)</f>
        <v>0</v>
      </c>
      <c r="Q141" s="76">
        <f t="shared" si="157"/>
        <v>0</v>
      </c>
      <c r="R141" s="76">
        <f t="shared" si="157"/>
        <v>0</v>
      </c>
      <c r="S141" s="76">
        <f t="shared" si="157"/>
        <v>0</v>
      </c>
      <c r="T141" s="76">
        <f t="shared" si="157"/>
        <v>0</v>
      </c>
      <c r="U141" s="76">
        <f t="shared" si="157"/>
        <v>0</v>
      </c>
      <c r="V141" s="76">
        <f t="shared" si="157"/>
        <v>0</v>
      </c>
      <c r="W141" s="76">
        <f t="shared" si="118"/>
        <v>524</v>
      </c>
      <c r="X141" s="76">
        <f t="shared" ref="X141:AM141" si="158">SUM(X142+X145)</f>
        <v>0</v>
      </c>
      <c r="Y141" s="76">
        <f t="shared" si="158"/>
        <v>0</v>
      </c>
      <c r="Z141" s="76">
        <f t="shared" si="158"/>
        <v>0</v>
      </c>
      <c r="AA141" s="76">
        <f t="shared" si="158"/>
        <v>0</v>
      </c>
      <c r="AB141" s="76">
        <f t="shared" si="158"/>
        <v>0</v>
      </c>
      <c r="AC141" s="76">
        <f t="shared" si="158"/>
        <v>0</v>
      </c>
      <c r="AD141" s="76">
        <f t="shared" si="158"/>
        <v>0</v>
      </c>
      <c r="AE141" s="76">
        <f t="shared" si="158"/>
        <v>0</v>
      </c>
      <c r="AF141" s="76">
        <f t="shared" si="158"/>
        <v>0</v>
      </c>
      <c r="AG141" s="76">
        <f t="shared" si="158"/>
        <v>0</v>
      </c>
      <c r="AH141" s="76">
        <f t="shared" si="158"/>
        <v>0</v>
      </c>
      <c r="AI141" s="76">
        <f t="shared" si="158"/>
        <v>0</v>
      </c>
      <c r="AJ141" s="76">
        <f t="shared" si="158"/>
        <v>0</v>
      </c>
      <c r="AK141" s="76">
        <f t="shared" si="158"/>
        <v>0</v>
      </c>
      <c r="AL141" s="76">
        <f t="shared" si="158"/>
        <v>0</v>
      </c>
      <c r="AM141" s="77">
        <f t="shared" si="158"/>
        <v>0</v>
      </c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</row>
    <row r="142" spans="1:51" s="201" customFormat="1" ht="13.5" customHeight="1" x14ac:dyDescent="0.25">
      <c r="A142" s="235"/>
      <c r="B142" s="276" t="s">
        <v>242</v>
      </c>
      <c r="C142" s="237" t="s">
        <v>46</v>
      </c>
      <c r="D142" s="255" t="s">
        <v>426</v>
      </c>
      <c r="E142" s="256">
        <v>334</v>
      </c>
      <c r="F142" s="256">
        <v>320</v>
      </c>
      <c r="G142" s="256">
        <v>14</v>
      </c>
      <c r="H142" s="256">
        <f t="shared" si="140"/>
        <v>0</v>
      </c>
      <c r="I142" s="256">
        <f>I143+I144</f>
        <v>0</v>
      </c>
      <c r="J142" s="256">
        <f>J143+J144</f>
        <v>0</v>
      </c>
      <c r="K142" s="256">
        <f t="shared" si="141"/>
        <v>0</v>
      </c>
      <c r="L142" s="256">
        <f>L143+L144</f>
        <v>0</v>
      </c>
      <c r="M142" s="256">
        <f>M143+M144</f>
        <v>0</v>
      </c>
      <c r="N142" s="256">
        <f>N143+N144</f>
        <v>0</v>
      </c>
      <c r="O142" s="256">
        <f t="shared" si="142"/>
        <v>0</v>
      </c>
      <c r="P142" s="256">
        <f>P143+P144</f>
        <v>0</v>
      </c>
      <c r="Q142" s="256">
        <f t="shared" ref="Q142:V142" si="159">Q143+Q144</f>
        <v>0</v>
      </c>
      <c r="R142" s="256">
        <f t="shared" si="159"/>
        <v>0</v>
      </c>
      <c r="S142" s="256">
        <f t="shared" si="159"/>
        <v>0</v>
      </c>
      <c r="T142" s="256">
        <f t="shared" si="159"/>
        <v>0</v>
      </c>
      <c r="U142" s="256">
        <f t="shared" si="159"/>
        <v>0</v>
      </c>
      <c r="V142" s="256">
        <f t="shared" si="159"/>
        <v>0</v>
      </c>
      <c r="W142" s="256">
        <f t="shared" si="118"/>
        <v>334</v>
      </c>
      <c r="X142" s="256">
        <f>X143+X144</f>
        <v>0</v>
      </c>
      <c r="Y142" s="256">
        <f t="shared" ref="Y142:AM142" si="160">Y143+Y144</f>
        <v>0</v>
      </c>
      <c r="Z142" s="256">
        <f t="shared" si="160"/>
        <v>0</v>
      </c>
      <c r="AA142" s="256">
        <f t="shared" si="160"/>
        <v>0</v>
      </c>
      <c r="AB142" s="256">
        <f t="shared" si="160"/>
        <v>0</v>
      </c>
      <c r="AC142" s="256">
        <f t="shared" si="160"/>
        <v>0</v>
      </c>
      <c r="AD142" s="256">
        <f t="shared" si="160"/>
        <v>0</v>
      </c>
      <c r="AE142" s="256">
        <f t="shared" si="160"/>
        <v>0</v>
      </c>
      <c r="AF142" s="256">
        <f t="shared" si="160"/>
        <v>0</v>
      </c>
      <c r="AG142" s="256">
        <f t="shared" si="160"/>
        <v>0</v>
      </c>
      <c r="AH142" s="256">
        <f t="shared" si="160"/>
        <v>0</v>
      </c>
      <c r="AI142" s="256">
        <f t="shared" si="160"/>
        <v>0</v>
      </c>
      <c r="AJ142" s="256">
        <f t="shared" si="160"/>
        <v>0</v>
      </c>
      <c r="AK142" s="256">
        <f t="shared" si="160"/>
        <v>0</v>
      </c>
      <c r="AL142" s="256">
        <f t="shared" si="160"/>
        <v>0</v>
      </c>
      <c r="AM142" s="257">
        <f t="shared" si="160"/>
        <v>0</v>
      </c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</row>
    <row r="143" spans="1:51" s="201" customFormat="1" ht="15" customHeight="1" x14ac:dyDescent="0.25">
      <c r="A143" s="235"/>
      <c r="B143" s="276" t="s">
        <v>242</v>
      </c>
      <c r="C143" s="237" t="s">
        <v>46</v>
      </c>
      <c r="D143" s="255" t="s">
        <v>427</v>
      </c>
      <c r="E143" s="256">
        <v>83</v>
      </c>
      <c r="F143" s="258">
        <v>83</v>
      </c>
      <c r="G143" s="258"/>
      <c r="H143" s="256">
        <f t="shared" si="140"/>
        <v>0</v>
      </c>
      <c r="I143" s="259"/>
      <c r="J143" s="259"/>
      <c r="K143" s="256">
        <f t="shared" si="141"/>
        <v>0</v>
      </c>
      <c r="L143" s="259"/>
      <c r="M143" s="259"/>
      <c r="N143" s="259"/>
      <c r="O143" s="256">
        <f t="shared" si="142"/>
        <v>0</v>
      </c>
      <c r="P143" s="259"/>
      <c r="Q143" s="259"/>
      <c r="R143" s="259"/>
      <c r="S143" s="259"/>
      <c r="T143" s="259"/>
      <c r="U143" s="259"/>
      <c r="V143" s="259"/>
      <c r="W143" s="256">
        <f t="shared" si="118"/>
        <v>83</v>
      </c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60"/>
      <c r="AH143" s="259"/>
      <c r="AI143" s="259"/>
      <c r="AJ143" s="259"/>
      <c r="AK143" s="259"/>
      <c r="AL143" s="259"/>
      <c r="AM143" s="261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</row>
    <row r="144" spans="1:51" s="201" customFormat="1" ht="15" customHeight="1" x14ac:dyDescent="0.25">
      <c r="A144" s="235"/>
      <c r="B144" s="276" t="s">
        <v>242</v>
      </c>
      <c r="C144" s="237" t="s">
        <v>46</v>
      </c>
      <c r="D144" s="255" t="s">
        <v>428</v>
      </c>
      <c r="E144" s="256">
        <v>251</v>
      </c>
      <c r="F144" s="258">
        <v>237</v>
      </c>
      <c r="G144" s="258">
        <v>14</v>
      </c>
      <c r="H144" s="256">
        <f t="shared" si="140"/>
        <v>0</v>
      </c>
      <c r="I144" s="259"/>
      <c r="J144" s="259"/>
      <c r="K144" s="256">
        <f t="shared" si="141"/>
        <v>0</v>
      </c>
      <c r="L144" s="259"/>
      <c r="M144" s="259"/>
      <c r="N144" s="259"/>
      <c r="O144" s="256">
        <f t="shared" si="142"/>
        <v>0</v>
      </c>
      <c r="P144" s="259"/>
      <c r="Q144" s="259"/>
      <c r="R144" s="259"/>
      <c r="S144" s="259"/>
      <c r="T144" s="259"/>
      <c r="U144" s="259"/>
      <c r="V144" s="259"/>
      <c r="W144" s="256">
        <f t="shared" si="118"/>
        <v>251</v>
      </c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60"/>
      <c r="AH144" s="259"/>
      <c r="AI144" s="259"/>
      <c r="AJ144" s="259"/>
      <c r="AK144" s="259"/>
      <c r="AL144" s="259"/>
      <c r="AM144" s="261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</row>
    <row r="145" spans="1:51" s="201" customFormat="1" ht="15" customHeight="1" x14ac:dyDescent="0.25">
      <c r="A145" s="235"/>
      <c r="B145" s="276" t="s">
        <v>242</v>
      </c>
      <c r="C145" s="244" t="s">
        <v>46</v>
      </c>
      <c r="D145" s="255" t="s">
        <v>429</v>
      </c>
      <c r="E145" s="256">
        <v>190</v>
      </c>
      <c r="F145" s="258">
        <v>139</v>
      </c>
      <c r="G145" s="258">
        <v>51</v>
      </c>
      <c r="H145" s="256">
        <f t="shared" si="140"/>
        <v>0</v>
      </c>
      <c r="I145" s="259"/>
      <c r="J145" s="259"/>
      <c r="K145" s="256">
        <f t="shared" si="141"/>
        <v>0</v>
      </c>
      <c r="L145" s="259"/>
      <c r="M145" s="259"/>
      <c r="N145" s="259"/>
      <c r="O145" s="256">
        <f t="shared" si="142"/>
        <v>0</v>
      </c>
      <c r="P145" s="242"/>
      <c r="Q145" s="242"/>
      <c r="R145" s="242"/>
      <c r="S145" s="259"/>
      <c r="T145" s="259"/>
      <c r="U145" s="259"/>
      <c r="V145" s="259"/>
      <c r="W145" s="256">
        <f t="shared" ref="W145:W175" si="161">SUM(E145+H145-K145-O145)</f>
        <v>190</v>
      </c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60"/>
      <c r="AH145" s="259"/>
      <c r="AI145" s="259"/>
      <c r="AJ145" s="259"/>
      <c r="AK145" s="259"/>
      <c r="AL145" s="259"/>
      <c r="AM145" s="261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</row>
    <row r="146" spans="1:51" s="201" customFormat="1" ht="15" customHeight="1" x14ac:dyDescent="0.25">
      <c r="A146" s="235"/>
      <c r="B146" s="276" t="s">
        <v>242</v>
      </c>
      <c r="C146" s="244" t="s">
        <v>46</v>
      </c>
      <c r="D146" s="255" t="s">
        <v>430</v>
      </c>
      <c r="E146" s="256">
        <v>441</v>
      </c>
      <c r="F146" s="256">
        <v>376</v>
      </c>
      <c r="G146" s="256">
        <v>65</v>
      </c>
      <c r="H146" s="256">
        <f t="shared" si="140"/>
        <v>0</v>
      </c>
      <c r="I146" s="256">
        <f>I144+I145</f>
        <v>0</v>
      </c>
      <c r="J146" s="256">
        <f>J144+J145</f>
        <v>0</v>
      </c>
      <c r="K146" s="256">
        <f t="shared" si="141"/>
        <v>0</v>
      </c>
      <c r="L146" s="256">
        <f>L144+L145</f>
        <v>0</v>
      </c>
      <c r="M146" s="256">
        <f>M144+M145</f>
        <v>0</v>
      </c>
      <c r="N146" s="256">
        <f>N144+N145</f>
        <v>0</v>
      </c>
      <c r="O146" s="256">
        <f t="shared" si="142"/>
        <v>0</v>
      </c>
      <c r="P146" s="256">
        <f>P144+P145</f>
        <v>0</v>
      </c>
      <c r="Q146" s="256">
        <f t="shared" ref="Q146:V146" si="162">Q144+Q145</f>
        <v>0</v>
      </c>
      <c r="R146" s="256">
        <f t="shared" si="162"/>
        <v>0</v>
      </c>
      <c r="S146" s="256">
        <f t="shared" si="162"/>
        <v>0</v>
      </c>
      <c r="T146" s="256">
        <f t="shared" si="162"/>
        <v>0</v>
      </c>
      <c r="U146" s="256">
        <f t="shared" si="162"/>
        <v>0</v>
      </c>
      <c r="V146" s="256">
        <f t="shared" si="162"/>
        <v>0</v>
      </c>
      <c r="W146" s="256">
        <f t="shared" si="161"/>
        <v>441</v>
      </c>
      <c r="X146" s="256">
        <f>X144+X145</f>
        <v>0</v>
      </c>
      <c r="Y146" s="256">
        <f t="shared" ref="Y146:AM146" si="163">Y144+Y145</f>
        <v>0</v>
      </c>
      <c r="Z146" s="256">
        <f t="shared" si="163"/>
        <v>0</v>
      </c>
      <c r="AA146" s="256">
        <f t="shared" si="163"/>
        <v>0</v>
      </c>
      <c r="AB146" s="256">
        <f t="shared" si="163"/>
        <v>0</v>
      </c>
      <c r="AC146" s="256">
        <f t="shared" si="163"/>
        <v>0</v>
      </c>
      <c r="AD146" s="256">
        <f t="shared" si="163"/>
        <v>0</v>
      </c>
      <c r="AE146" s="256">
        <f t="shared" si="163"/>
        <v>0</v>
      </c>
      <c r="AF146" s="256">
        <f t="shared" si="163"/>
        <v>0</v>
      </c>
      <c r="AG146" s="256">
        <f t="shared" si="163"/>
        <v>0</v>
      </c>
      <c r="AH146" s="256">
        <f t="shared" si="163"/>
        <v>0</v>
      </c>
      <c r="AI146" s="256">
        <f t="shared" si="163"/>
        <v>0</v>
      </c>
      <c r="AJ146" s="256">
        <f t="shared" si="163"/>
        <v>0</v>
      </c>
      <c r="AK146" s="256">
        <f t="shared" si="163"/>
        <v>0</v>
      </c>
      <c r="AL146" s="256">
        <f t="shared" si="163"/>
        <v>0</v>
      </c>
      <c r="AM146" s="257">
        <f t="shared" si="163"/>
        <v>0</v>
      </c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</row>
    <row r="147" spans="1:51" s="201" customFormat="1" ht="15" customHeight="1" x14ac:dyDescent="0.25">
      <c r="A147" s="235"/>
      <c r="B147" s="276" t="s">
        <v>242</v>
      </c>
      <c r="C147" s="237" t="s">
        <v>46</v>
      </c>
      <c r="D147" s="255" t="s">
        <v>431</v>
      </c>
      <c r="E147" s="256">
        <v>0</v>
      </c>
      <c r="F147" s="256">
        <v>0</v>
      </c>
      <c r="G147" s="256">
        <v>0</v>
      </c>
      <c r="H147" s="256">
        <f t="shared" si="140"/>
        <v>0</v>
      </c>
      <c r="I147" s="256">
        <f>I148+I149</f>
        <v>0</v>
      </c>
      <c r="J147" s="256">
        <f>J148+J149</f>
        <v>0</v>
      </c>
      <c r="K147" s="256">
        <f t="shared" si="141"/>
        <v>0</v>
      </c>
      <c r="L147" s="256">
        <f>L148+L149</f>
        <v>0</v>
      </c>
      <c r="M147" s="256">
        <f>M148+M149</f>
        <v>0</v>
      </c>
      <c r="N147" s="256">
        <f>N148+N149</f>
        <v>0</v>
      </c>
      <c r="O147" s="256">
        <f t="shared" si="142"/>
        <v>0</v>
      </c>
      <c r="P147" s="256">
        <f>P148+P149</f>
        <v>0</v>
      </c>
      <c r="Q147" s="256">
        <f t="shared" ref="Q147:V147" si="164">Q148+Q149</f>
        <v>0</v>
      </c>
      <c r="R147" s="256">
        <f t="shared" si="164"/>
        <v>0</v>
      </c>
      <c r="S147" s="256">
        <f t="shared" si="164"/>
        <v>0</v>
      </c>
      <c r="T147" s="256">
        <f t="shared" si="164"/>
        <v>0</v>
      </c>
      <c r="U147" s="256">
        <f t="shared" si="164"/>
        <v>0</v>
      </c>
      <c r="V147" s="256">
        <f t="shared" si="164"/>
        <v>0</v>
      </c>
      <c r="W147" s="256">
        <f t="shared" si="161"/>
        <v>0</v>
      </c>
      <c r="X147" s="256">
        <f>X148+X149</f>
        <v>0</v>
      </c>
      <c r="Y147" s="256">
        <f t="shared" ref="Y147:AM147" si="165">Y148+Y149</f>
        <v>0</v>
      </c>
      <c r="Z147" s="256">
        <f t="shared" si="165"/>
        <v>0</v>
      </c>
      <c r="AA147" s="256">
        <f t="shared" si="165"/>
        <v>0</v>
      </c>
      <c r="AB147" s="256">
        <f t="shared" si="165"/>
        <v>0</v>
      </c>
      <c r="AC147" s="256">
        <f t="shared" si="165"/>
        <v>0</v>
      </c>
      <c r="AD147" s="256">
        <f t="shared" si="165"/>
        <v>0</v>
      </c>
      <c r="AE147" s="256">
        <f t="shared" si="165"/>
        <v>0</v>
      </c>
      <c r="AF147" s="256">
        <f t="shared" si="165"/>
        <v>0</v>
      </c>
      <c r="AG147" s="256">
        <f t="shared" si="165"/>
        <v>0</v>
      </c>
      <c r="AH147" s="256">
        <f t="shared" si="165"/>
        <v>0</v>
      </c>
      <c r="AI147" s="256">
        <f t="shared" si="165"/>
        <v>0</v>
      </c>
      <c r="AJ147" s="256">
        <f t="shared" si="165"/>
        <v>0</v>
      </c>
      <c r="AK147" s="256">
        <f t="shared" si="165"/>
        <v>0</v>
      </c>
      <c r="AL147" s="256">
        <f t="shared" si="165"/>
        <v>0</v>
      </c>
      <c r="AM147" s="257">
        <f t="shared" si="165"/>
        <v>0</v>
      </c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</row>
    <row r="148" spans="1:51" s="201" customFormat="1" ht="15" customHeight="1" x14ac:dyDescent="0.25">
      <c r="A148" s="235"/>
      <c r="B148" s="276" t="s">
        <v>242</v>
      </c>
      <c r="C148" s="237" t="s">
        <v>46</v>
      </c>
      <c r="D148" s="255" t="s">
        <v>432</v>
      </c>
      <c r="E148" s="256">
        <v>0</v>
      </c>
      <c r="F148" s="258"/>
      <c r="G148" s="258"/>
      <c r="H148" s="256">
        <f t="shared" si="140"/>
        <v>0</v>
      </c>
      <c r="I148" s="259"/>
      <c r="J148" s="259"/>
      <c r="K148" s="256">
        <f t="shared" si="141"/>
        <v>0</v>
      </c>
      <c r="L148" s="259"/>
      <c r="M148" s="259"/>
      <c r="N148" s="259"/>
      <c r="O148" s="256">
        <f t="shared" si="142"/>
        <v>0</v>
      </c>
      <c r="P148" s="259"/>
      <c r="Q148" s="259"/>
      <c r="R148" s="259"/>
      <c r="S148" s="259"/>
      <c r="T148" s="259"/>
      <c r="U148" s="259"/>
      <c r="V148" s="259"/>
      <c r="W148" s="256">
        <f t="shared" si="161"/>
        <v>0</v>
      </c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60"/>
      <c r="AH148" s="259"/>
      <c r="AI148" s="259"/>
      <c r="AJ148" s="259"/>
      <c r="AK148" s="259"/>
      <c r="AL148" s="259"/>
      <c r="AM148" s="261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</row>
    <row r="149" spans="1:51" s="643" customFormat="1" ht="18" customHeight="1" x14ac:dyDescent="0.25">
      <c r="A149" s="639"/>
      <c r="B149" s="642" t="s">
        <v>242</v>
      </c>
      <c r="C149" s="640" t="s">
        <v>46</v>
      </c>
      <c r="D149" s="625" t="s">
        <v>755</v>
      </c>
      <c r="E149" s="256">
        <v>0</v>
      </c>
      <c r="F149" s="262"/>
      <c r="G149" s="262"/>
      <c r="H149" s="245">
        <f t="shared" ref="H149:H150" si="166">SUM(I149:J149)</f>
        <v>0</v>
      </c>
      <c r="I149" s="260"/>
      <c r="J149" s="264"/>
      <c r="K149" s="245">
        <f t="shared" si="141"/>
        <v>0</v>
      </c>
      <c r="L149" s="260"/>
      <c r="M149" s="260"/>
      <c r="N149" s="264"/>
      <c r="O149" s="239">
        <f t="shared" ref="O149:O150" si="167">SUM(P149:V149)</f>
        <v>0</v>
      </c>
      <c r="P149" s="264"/>
      <c r="Q149" s="264"/>
      <c r="R149" s="264"/>
      <c r="S149" s="264"/>
      <c r="T149" s="264"/>
      <c r="U149" s="264"/>
      <c r="V149" s="264"/>
      <c r="W149" s="256">
        <f t="shared" si="161"/>
        <v>0</v>
      </c>
      <c r="X149" s="260"/>
      <c r="Y149" s="260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626"/>
      <c r="AN149" s="641"/>
      <c r="AO149" s="641"/>
      <c r="AP149" s="641"/>
      <c r="AQ149" s="641"/>
      <c r="AR149" s="641"/>
      <c r="AS149" s="641"/>
      <c r="AT149" s="641"/>
      <c r="AU149" s="641"/>
      <c r="AV149" s="641"/>
      <c r="AW149" s="641"/>
      <c r="AX149" s="641"/>
      <c r="AY149" s="641"/>
    </row>
    <row r="150" spans="1:51" s="643" customFormat="1" ht="18" customHeight="1" x14ac:dyDescent="0.25">
      <c r="A150" s="639"/>
      <c r="B150" s="642" t="s">
        <v>242</v>
      </c>
      <c r="C150" s="640" t="s">
        <v>46</v>
      </c>
      <c r="D150" s="625" t="s">
        <v>756</v>
      </c>
      <c r="E150" s="256">
        <v>0</v>
      </c>
      <c r="F150" s="262"/>
      <c r="G150" s="262"/>
      <c r="H150" s="245">
        <f t="shared" si="166"/>
        <v>0</v>
      </c>
      <c r="I150" s="260"/>
      <c r="J150" s="264"/>
      <c r="K150" s="245">
        <f t="shared" si="141"/>
        <v>0</v>
      </c>
      <c r="L150" s="260"/>
      <c r="M150" s="260"/>
      <c r="N150" s="264"/>
      <c r="O150" s="239">
        <f t="shared" si="167"/>
        <v>0</v>
      </c>
      <c r="P150" s="264"/>
      <c r="Q150" s="264"/>
      <c r="R150" s="264"/>
      <c r="S150" s="264"/>
      <c r="T150" s="264"/>
      <c r="U150" s="264"/>
      <c r="V150" s="264"/>
      <c r="W150" s="256">
        <f t="shared" si="161"/>
        <v>0</v>
      </c>
      <c r="X150" s="260"/>
      <c r="Y150" s="260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626"/>
      <c r="AN150" s="641"/>
      <c r="AO150" s="641"/>
      <c r="AP150" s="641"/>
      <c r="AQ150" s="641"/>
      <c r="AR150" s="641"/>
      <c r="AS150" s="641"/>
      <c r="AT150" s="641"/>
      <c r="AU150" s="641"/>
      <c r="AV150" s="641"/>
      <c r="AW150" s="641"/>
      <c r="AX150" s="641"/>
      <c r="AY150" s="641"/>
    </row>
    <row r="151" spans="1:51" s="201" customFormat="1" ht="18.75" customHeight="1" x14ac:dyDescent="0.25">
      <c r="A151" s="235"/>
      <c r="B151" s="276" t="s">
        <v>242</v>
      </c>
      <c r="C151" s="244" t="s">
        <v>46</v>
      </c>
      <c r="D151" s="247" t="s">
        <v>435</v>
      </c>
      <c r="E151" s="256">
        <v>524</v>
      </c>
      <c r="F151" s="256">
        <v>459</v>
      </c>
      <c r="G151" s="256">
        <v>65</v>
      </c>
      <c r="H151" s="256">
        <f t="shared" si="140"/>
        <v>0</v>
      </c>
      <c r="I151" s="256">
        <f>I142+I145+I148</f>
        <v>0</v>
      </c>
      <c r="J151" s="256">
        <f>J142+J145+J148</f>
        <v>0</v>
      </c>
      <c r="K151" s="256">
        <f t="shared" si="141"/>
        <v>0</v>
      </c>
      <c r="L151" s="256">
        <f>L142+L145+L148</f>
        <v>0</v>
      </c>
      <c r="M151" s="256">
        <f>M142+M145+M148</f>
        <v>0</v>
      </c>
      <c r="N151" s="256">
        <f>N142+N145+N148</f>
        <v>0</v>
      </c>
      <c r="O151" s="256">
        <f t="shared" si="142"/>
        <v>0</v>
      </c>
      <c r="P151" s="256">
        <f t="shared" ref="P151:V151" si="168">P142+P145+P148</f>
        <v>0</v>
      </c>
      <c r="Q151" s="256">
        <f t="shared" si="168"/>
        <v>0</v>
      </c>
      <c r="R151" s="256">
        <f t="shared" si="168"/>
        <v>0</v>
      </c>
      <c r="S151" s="256">
        <f t="shared" si="168"/>
        <v>0</v>
      </c>
      <c r="T151" s="256">
        <f t="shared" si="168"/>
        <v>0</v>
      </c>
      <c r="U151" s="256">
        <f t="shared" si="168"/>
        <v>0</v>
      </c>
      <c r="V151" s="256">
        <f t="shared" si="168"/>
        <v>0</v>
      </c>
      <c r="W151" s="256">
        <f t="shared" si="161"/>
        <v>524</v>
      </c>
      <c r="X151" s="256">
        <f>X142+X145+X148</f>
        <v>0</v>
      </c>
      <c r="Y151" s="256">
        <f>Y142+Y145+Y148</f>
        <v>0</v>
      </c>
      <c r="Z151" s="256">
        <f t="shared" ref="Z151:AM151" si="169">Z142+Z145+Z148</f>
        <v>0</v>
      </c>
      <c r="AA151" s="256">
        <f t="shared" si="169"/>
        <v>0</v>
      </c>
      <c r="AB151" s="256">
        <f t="shared" si="169"/>
        <v>0</v>
      </c>
      <c r="AC151" s="256">
        <f t="shared" si="169"/>
        <v>0</v>
      </c>
      <c r="AD151" s="256">
        <f t="shared" si="169"/>
        <v>0</v>
      </c>
      <c r="AE151" s="256">
        <f t="shared" si="169"/>
        <v>0</v>
      </c>
      <c r="AF151" s="256">
        <f t="shared" si="169"/>
        <v>0</v>
      </c>
      <c r="AG151" s="256">
        <f t="shared" si="169"/>
        <v>0</v>
      </c>
      <c r="AH151" s="256">
        <f t="shared" si="169"/>
        <v>0</v>
      </c>
      <c r="AI151" s="256">
        <f t="shared" si="169"/>
        <v>0</v>
      </c>
      <c r="AJ151" s="256">
        <f t="shared" si="169"/>
        <v>0</v>
      </c>
      <c r="AK151" s="256">
        <f t="shared" si="169"/>
        <v>0</v>
      </c>
      <c r="AL151" s="256">
        <f t="shared" si="169"/>
        <v>0</v>
      </c>
      <c r="AM151" s="257">
        <f t="shared" si="169"/>
        <v>0</v>
      </c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</row>
    <row r="152" spans="1:51" s="201" customFormat="1" ht="18.75" customHeight="1" x14ac:dyDescent="0.25">
      <c r="A152" s="248"/>
      <c r="B152" s="277" t="s">
        <v>242</v>
      </c>
      <c r="C152" s="250" t="s">
        <v>46</v>
      </c>
      <c r="D152" s="273" t="s">
        <v>436</v>
      </c>
      <c r="E152" s="265">
        <v>0</v>
      </c>
      <c r="F152" s="265">
        <v>0</v>
      </c>
      <c r="G152" s="265">
        <v>0</v>
      </c>
      <c r="H152" s="265">
        <f t="shared" si="140"/>
        <v>0</v>
      </c>
      <c r="I152" s="265">
        <f>I149+I150</f>
        <v>0</v>
      </c>
      <c r="J152" s="265">
        <f>J149+J150</f>
        <v>0</v>
      </c>
      <c r="K152" s="265">
        <f t="shared" si="141"/>
        <v>0</v>
      </c>
      <c r="L152" s="265">
        <f>L149+L150</f>
        <v>0</v>
      </c>
      <c r="M152" s="265">
        <f>M149+M150</f>
        <v>0</v>
      </c>
      <c r="N152" s="265">
        <f>N149+N150</f>
        <v>0</v>
      </c>
      <c r="O152" s="265">
        <f t="shared" si="142"/>
        <v>0</v>
      </c>
      <c r="P152" s="265">
        <f>P149+P150</f>
        <v>0</v>
      </c>
      <c r="Q152" s="265">
        <f t="shared" ref="Q152:V152" si="170">Q149+Q150</f>
        <v>0</v>
      </c>
      <c r="R152" s="265">
        <f t="shared" si="170"/>
        <v>0</v>
      </c>
      <c r="S152" s="265">
        <f t="shared" si="170"/>
        <v>0</v>
      </c>
      <c r="T152" s="265">
        <f t="shared" si="170"/>
        <v>0</v>
      </c>
      <c r="U152" s="265">
        <f t="shared" si="170"/>
        <v>0</v>
      </c>
      <c r="V152" s="265">
        <f t="shared" si="170"/>
        <v>0</v>
      </c>
      <c r="W152" s="265">
        <f t="shared" si="161"/>
        <v>0</v>
      </c>
      <c r="X152" s="265">
        <f t="shared" ref="X152:AM152" si="171">X149+X150</f>
        <v>0</v>
      </c>
      <c r="Y152" s="265">
        <f t="shared" si="171"/>
        <v>0</v>
      </c>
      <c r="Z152" s="265">
        <f t="shared" si="171"/>
        <v>0</v>
      </c>
      <c r="AA152" s="265">
        <f t="shared" si="171"/>
        <v>0</v>
      </c>
      <c r="AB152" s="265">
        <f t="shared" si="171"/>
        <v>0</v>
      </c>
      <c r="AC152" s="265">
        <f t="shared" si="171"/>
        <v>0</v>
      </c>
      <c r="AD152" s="265">
        <f t="shared" si="171"/>
        <v>0</v>
      </c>
      <c r="AE152" s="265">
        <f t="shared" si="171"/>
        <v>0</v>
      </c>
      <c r="AF152" s="265">
        <f t="shared" si="171"/>
        <v>0</v>
      </c>
      <c r="AG152" s="265">
        <f t="shared" si="171"/>
        <v>0</v>
      </c>
      <c r="AH152" s="265">
        <f t="shared" si="171"/>
        <v>0</v>
      </c>
      <c r="AI152" s="265">
        <f t="shared" si="171"/>
        <v>0</v>
      </c>
      <c r="AJ152" s="265">
        <f t="shared" si="171"/>
        <v>0</v>
      </c>
      <c r="AK152" s="265">
        <f t="shared" si="171"/>
        <v>0</v>
      </c>
      <c r="AL152" s="265">
        <f t="shared" si="171"/>
        <v>0</v>
      </c>
      <c r="AM152" s="266">
        <f t="shared" si="171"/>
        <v>0</v>
      </c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</row>
    <row r="153" spans="1:51" s="45" customFormat="1" ht="17.25" customHeight="1" x14ac:dyDescent="0.25">
      <c r="A153" s="254">
        <v>12</v>
      </c>
      <c r="B153" s="228" t="s">
        <v>51</v>
      </c>
      <c r="C153" s="229" t="s">
        <v>46</v>
      </c>
      <c r="D153" s="11" t="s">
        <v>425</v>
      </c>
      <c r="E153" s="76">
        <v>431</v>
      </c>
      <c r="F153" s="76">
        <v>387</v>
      </c>
      <c r="G153" s="76">
        <v>44</v>
      </c>
      <c r="H153" s="76">
        <f t="shared" si="140"/>
        <v>0</v>
      </c>
      <c r="I153" s="76">
        <f>SUM(I154+I157)</f>
        <v>0</v>
      </c>
      <c r="J153" s="76">
        <f>SUM(J154+J157)</f>
        <v>0</v>
      </c>
      <c r="K153" s="76">
        <f t="shared" si="141"/>
        <v>0</v>
      </c>
      <c r="L153" s="76">
        <f>SUM(L154+L157)</f>
        <v>0</v>
      </c>
      <c r="M153" s="76">
        <f>SUM(M154+M157)</f>
        <v>0</v>
      </c>
      <c r="N153" s="76">
        <f>SUM(N154+N157)</f>
        <v>0</v>
      </c>
      <c r="O153" s="76">
        <f t="shared" si="142"/>
        <v>0</v>
      </c>
      <c r="P153" s="76">
        <f t="shared" ref="P153:V153" si="172">SUM(P154+P157)</f>
        <v>0</v>
      </c>
      <c r="Q153" s="76">
        <f t="shared" si="172"/>
        <v>0</v>
      </c>
      <c r="R153" s="76">
        <f t="shared" si="172"/>
        <v>0</v>
      </c>
      <c r="S153" s="76">
        <f t="shared" si="172"/>
        <v>0</v>
      </c>
      <c r="T153" s="76">
        <f t="shared" si="172"/>
        <v>0</v>
      </c>
      <c r="U153" s="76">
        <f t="shared" si="172"/>
        <v>0</v>
      </c>
      <c r="V153" s="76">
        <f t="shared" si="172"/>
        <v>0</v>
      </c>
      <c r="W153" s="76">
        <f t="shared" si="161"/>
        <v>431</v>
      </c>
      <c r="X153" s="76">
        <f t="shared" ref="X153:AM153" si="173">SUM(X154+X157)</f>
        <v>0</v>
      </c>
      <c r="Y153" s="76">
        <f t="shared" si="173"/>
        <v>0</v>
      </c>
      <c r="Z153" s="76">
        <f t="shared" si="173"/>
        <v>0</v>
      </c>
      <c r="AA153" s="76">
        <f t="shared" si="173"/>
        <v>0</v>
      </c>
      <c r="AB153" s="76">
        <f t="shared" si="173"/>
        <v>0</v>
      </c>
      <c r="AC153" s="76">
        <f t="shared" si="173"/>
        <v>0</v>
      </c>
      <c r="AD153" s="76">
        <f t="shared" si="173"/>
        <v>0</v>
      </c>
      <c r="AE153" s="76">
        <f t="shared" si="173"/>
        <v>0</v>
      </c>
      <c r="AF153" s="76">
        <f t="shared" si="173"/>
        <v>0</v>
      </c>
      <c r="AG153" s="76">
        <f t="shared" si="173"/>
        <v>0</v>
      </c>
      <c r="AH153" s="76">
        <f t="shared" si="173"/>
        <v>0</v>
      </c>
      <c r="AI153" s="76">
        <f t="shared" si="173"/>
        <v>0</v>
      </c>
      <c r="AJ153" s="76">
        <f t="shared" si="173"/>
        <v>0</v>
      </c>
      <c r="AK153" s="76">
        <f t="shared" si="173"/>
        <v>0</v>
      </c>
      <c r="AL153" s="76">
        <f t="shared" si="173"/>
        <v>0</v>
      </c>
      <c r="AM153" s="77">
        <f t="shared" si="173"/>
        <v>0</v>
      </c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</row>
    <row r="154" spans="1:51" s="45" customFormat="1" ht="13.5" customHeight="1" x14ac:dyDescent="0.25">
      <c r="A154" s="235"/>
      <c r="B154" s="236" t="s">
        <v>51</v>
      </c>
      <c r="C154" s="237" t="s">
        <v>46</v>
      </c>
      <c r="D154" s="255" t="s">
        <v>426</v>
      </c>
      <c r="E154" s="256">
        <v>332</v>
      </c>
      <c r="F154" s="256">
        <v>332</v>
      </c>
      <c r="G154" s="256">
        <v>0</v>
      </c>
      <c r="H154" s="256">
        <f t="shared" si="140"/>
        <v>0</v>
      </c>
      <c r="I154" s="256">
        <f>I155+I156</f>
        <v>0</v>
      </c>
      <c r="J154" s="256">
        <f>J155+J156</f>
        <v>0</v>
      </c>
      <c r="K154" s="256">
        <f t="shared" si="141"/>
        <v>0</v>
      </c>
      <c r="L154" s="256">
        <f>L155+L156</f>
        <v>0</v>
      </c>
      <c r="M154" s="256">
        <f>M155+M156</f>
        <v>0</v>
      </c>
      <c r="N154" s="256">
        <f>N155+N156</f>
        <v>0</v>
      </c>
      <c r="O154" s="256">
        <f t="shared" si="142"/>
        <v>0</v>
      </c>
      <c r="P154" s="256">
        <f>P155+P156</f>
        <v>0</v>
      </c>
      <c r="Q154" s="256">
        <f t="shared" ref="Q154:V154" si="174">Q155+Q156</f>
        <v>0</v>
      </c>
      <c r="R154" s="256">
        <f t="shared" si="174"/>
        <v>0</v>
      </c>
      <c r="S154" s="256">
        <f t="shared" si="174"/>
        <v>0</v>
      </c>
      <c r="T154" s="256">
        <f t="shared" si="174"/>
        <v>0</v>
      </c>
      <c r="U154" s="256">
        <f t="shared" si="174"/>
        <v>0</v>
      </c>
      <c r="V154" s="256">
        <f t="shared" si="174"/>
        <v>0</v>
      </c>
      <c r="W154" s="256">
        <f t="shared" si="161"/>
        <v>332</v>
      </c>
      <c r="X154" s="256">
        <f>X155+X156</f>
        <v>0</v>
      </c>
      <c r="Y154" s="256">
        <f t="shared" ref="Y154:AM154" si="175">Y155+Y156</f>
        <v>0</v>
      </c>
      <c r="Z154" s="256">
        <f t="shared" si="175"/>
        <v>0</v>
      </c>
      <c r="AA154" s="256">
        <f t="shared" si="175"/>
        <v>0</v>
      </c>
      <c r="AB154" s="256">
        <f t="shared" si="175"/>
        <v>0</v>
      </c>
      <c r="AC154" s="256">
        <f t="shared" si="175"/>
        <v>0</v>
      </c>
      <c r="AD154" s="256">
        <f t="shared" si="175"/>
        <v>0</v>
      </c>
      <c r="AE154" s="256">
        <f t="shared" si="175"/>
        <v>0</v>
      </c>
      <c r="AF154" s="256">
        <f t="shared" si="175"/>
        <v>0</v>
      </c>
      <c r="AG154" s="256">
        <f t="shared" si="175"/>
        <v>0</v>
      </c>
      <c r="AH154" s="256">
        <f t="shared" si="175"/>
        <v>0</v>
      </c>
      <c r="AI154" s="256">
        <f t="shared" si="175"/>
        <v>0</v>
      </c>
      <c r="AJ154" s="256">
        <f t="shared" si="175"/>
        <v>0</v>
      </c>
      <c r="AK154" s="256">
        <f t="shared" si="175"/>
        <v>0</v>
      </c>
      <c r="AL154" s="256">
        <f t="shared" si="175"/>
        <v>0</v>
      </c>
      <c r="AM154" s="257">
        <f t="shared" si="175"/>
        <v>0</v>
      </c>
      <c r="AN154" s="199"/>
      <c r="AO154" s="199"/>
      <c r="AP154" s="199"/>
      <c r="AQ154" s="199"/>
      <c r="AR154" s="199"/>
      <c r="AS154" s="199"/>
      <c r="AT154" s="199"/>
      <c r="AU154" s="199"/>
      <c r="AV154" s="199"/>
      <c r="AW154" s="199"/>
      <c r="AX154" s="199"/>
      <c r="AY154" s="199"/>
    </row>
    <row r="155" spans="1:51" s="45" customFormat="1" ht="15" customHeight="1" x14ac:dyDescent="0.25">
      <c r="A155" s="235"/>
      <c r="B155" s="236" t="s">
        <v>51</v>
      </c>
      <c r="C155" s="237" t="s">
        <v>46</v>
      </c>
      <c r="D155" s="255" t="s">
        <v>427</v>
      </c>
      <c r="E155" s="256">
        <v>183</v>
      </c>
      <c r="F155" s="258">
        <v>183</v>
      </c>
      <c r="G155" s="258"/>
      <c r="H155" s="256">
        <f t="shared" si="140"/>
        <v>0</v>
      </c>
      <c r="I155" s="259"/>
      <c r="J155" s="259"/>
      <c r="K155" s="256">
        <f t="shared" si="141"/>
        <v>0</v>
      </c>
      <c r="L155" s="259"/>
      <c r="M155" s="259"/>
      <c r="N155" s="259"/>
      <c r="O155" s="256">
        <f t="shared" si="142"/>
        <v>0</v>
      </c>
      <c r="P155" s="259"/>
      <c r="Q155" s="259"/>
      <c r="R155" s="259"/>
      <c r="S155" s="259"/>
      <c r="T155" s="259"/>
      <c r="U155" s="259"/>
      <c r="V155" s="259"/>
      <c r="W155" s="256">
        <f t="shared" si="161"/>
        <v>183</v>
      </c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260"/>
      <c r="AH155" s="259"/>
      <c r="AI155" s="259"/>
      <c r="AJ155" s="259"/>
      <c r="AK155" s="259"/>
      <c r="AL155" s="259"/>
      <c r="AM155" s="261"/>
      <c r="AN155" s="199"/>
      <c r="AO155" s="199"/>
      <c r="AP155" s="199"/>
      <c r="AQ155" s="199"/>
      <c r="AR155" s="199"/>
      <c r="AS155" s="199"/>
      <c r="AT155" s="199"/>
      <c r="AU155" s="199"/>
      <c r="AV155" s="199"/>
      <c r="AW155" s="199"/>
      <c r="AX155" s="199"/>
      <c r="AY155" s="199"/>
    </row>
    <row r="156" spans="1:51" s="45" customFormat="1" ht="15" customHeight="1" x14ac:dyDescent="0.25">
      <c r="A156" s="235"/>
      <c r="B156" s="236" t="s">
        <v>51</v>
      </c>
      <c r="C156" s="237" t="s">
        <v>46</v>
      </c>
      <c r="D156" s="255" t="s">
        <v>428</v>
      </c>
      <c r="E156" s="256">
        <v>149</v>
      </c>
      <c r="F156" s="258">
        <v>149</v>
      </c>
      <c r="G156" s="258"/>
      <c r="H156" s="256">
        <f t="shared" si="140"/>
        <v>0</v>
      </c>
      <c r="I156" s="259"/>
      <c r="J156" s="259"/>
      <c r="K156" s="256">
        <f t="shared" si="141"/>
        <v>0</v>
      </c>
      <c r="L156" s="259"/>
      <c r="M156" s="259"/>
      <c r="N156" s="259"/>
      <c r="O156" s="256">
        <f t="shared" si="142"/>
        <v>0</v>
      </c>
      <c r="P156" s="259"/>
      <c r="Q156" s="259"/>
      <c r="R156" s="259"/>
      <c r="S156" s="259"/>
      <c r="T156" s="259"/>
      <c r="U156" s="259"/>
      <c r="V156" s="259"/>
      <c r="W156" s="256">
        <f t="shared" si="161"/>
        <v>149</v>
      </c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260"/>
      <c r="AH156" s="259"/>
      <c r="AI156" s="259"/>
      <c r="AJ156" s="259"/>
      <c r="AK156" s="259"/>
      <c r="AL156" s="259"/>
      <c r="AM156" s="261"/>
      <c r="AN156" s="199"/>
      <c r="AO156" s="199"/>
      <c r="AP156" s="199"/>
      <c r="AQ156" s="199"/>
      <c r="AR156" s="199"/>
      <c r="AS156" s="199"/>
      <c r="AT156" s="199"/>
      <c r="AU156" s="199"/>
      <c r="AV156" s="199"/>
      <c r="AW156" s="199"/>
      <c r="AX156" s="199"/>
      <c r="AY156" s="199"/>
    </row>
    <row r="157" spans="1:51" s="45" customFormat="1" ht="15" customHeight="1" x14ac:dyDescent="0.25">
      <c r="A157" s="235"/>
      <c r="B157" s="236" t="s">
        <v>51</v>
      </c>
      <c r="C157" s="244" t="s">
        <v>46</v>
      </c>
      <c r="D157" s="255" t="s">
        <v>429</v>
      </c>
      <c r="E157" s="256">
        <v>99</v>
      </c>
      <c r="F157" s="258">
        <v>55</v>
      </c>
      <c r="G157" s="258">
        <v>44</v>
      </c>
      <c r="H157" s="256">
        <f t="shared" si="140"/>
        <v>0</v>
      </c>
      <c r="I157" s="259"/>
      <c r="J157" s="259"/>
      <c r="K157" s="256">
        <f t="shared" si="141"/>
        <v>0</v>
      </c>
      <c r="L157" s="259"/>
      <c r="M157" s="259"/>
      <c r="N157" s="259"/>
      <c r="O157" s="256">
        <f t="shared" si="142"/>
        <v>0</v>
      </c>
      <c r="P157" s="242"/>
      <c r="Q157" s="242"/>
      <c r="R157" s="242"/>
      <c r="S157" s="259"/>
      <c r="T157" s="259"/>
      <c r="U157" s="259"/>
      <c r="V157" s="259"/>
      <c r="W157" s="256">
        <f t="shared" si="161"/>
        <v>99</v>
      </c>
      <c r="X157" s="259"/>
      <c r="Y157" s="259"/>
      <c r="Z157" s="259"/>
      <c r="AA157" s="259"/>
      <c r="AB157" s="259"/>
      <c r="AC157" s="259"/>
      <c r="AD157" s="259"/>
      <c r="AE157" s="259"/>
      <c r="AF157" s="259"/>
      <c r="AG157" s="260"/>
      <c r="AH157" s="259"/>
      <c r="AI157" s="259"/>
      <c r="AJ157" s="259"/>
      <c r="AK157" s="259"/>
      <c r="AL157" s="259"/>
      <c r="AM157" s="261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</row>
    <row r="158" spans="1:51" s="45" customFormat="1" ht="15" customHeight="1" x14ac:dyDescent="0.25">
      <c r="A158" s="235"/>
      <c r="B158" s="236" t="s">
        <v>51</v>
      </c>
      <c r="C158" s="244" t="s">
        <v>46</v>
      </c>
      <c r="D158" s="255" t="s">
        <v>430</v>
      </c>
      <c r="E158" s="256">
        <v>248</v>
      </c>
      <c r="F158" s="256">
        <v>204</v>
      </c>
      <c r="G158" s="256">
        <v>44</v>
      </c>
      <c r="H158" s="256">
        <f t="shared" si="140"/>
        <v>0</v>
      </c>
      <c r="I158" s="256">
        <f>I156+I157</f>
        <v>0</v>
      </c>
      <c r="J158" s="256">
        <f>J156+J157</f>
        <v>0</v>
      </c>
      <c r="K158" s="256">
        <f t="shared" si="141"/>
        <v>0</v>
      </c>
      <c r="L158" s="256">
        <f>L156+L157</f>
        <v>0</v>
      </c>
      <c r="M158" s="256">
        <f>M156+M157</f>
        <v>0</v>
      </c>
      <c r="N158" s="256">
        <f>N156+N157</f>
        <v>0</v>
      </c>
      <c r="O158" s="256">
        <f t="shared" si="142"/>
        <v>0</v>
      </c>
      <c r="P158" s="256">
        <f>P156+P157</f>
        <v>0</v>
      </c>
      <c r="Q158" s="256">
        <f t="shared" ref="Q158:V158" si="176">Q156+Q157</f>
        <v>0</v>
      </c>
      <c r="R158" s="256">
        <f t="shared" si="176"/>
        <v>0</v>
      </c>
      <c r="S158" s="256">
        <f t="shared" si="176"/>
        <v>0</v>
      </c>
      <c r="T158" s="256">
        <f t="shared" si="176"/>
        <v>0</v>
      </c>
      <c r="U158" s="256">
        <f t="shared" si="176"/>
        <v>0</v>
      </c>
      <c r="V158" s="256">
        <f t="shared" si="176"/>
        <v>0</v>
      </c>
      <c r="W158" s="256">
        <f t="shared" si="161"/>
        <v>248</v>
      </c>
      <c r="X158" s="256">
        <f>X156+X157</f>
        <v>0</v>
      </c>
      <c r="Y158" s="256">
        <f t="shared" ref="Y158:AM158" si="177">Y156+Y157</f>
        <v>0</v>
      </c>
      <c r="Z158" s="256">
        <f t="shared" si="177"/>
        <v>0</v>
      </c>
      <c r="AA158" s="256">
        <f t="shared" si="177"/>
        <v>0</v>
      </c>
      <c r="AB158" s="256">
        <f t="shared" si="177"/>
        <v>0</v>
      </c>
      <c r="AC158" s="256">
        <f t="shared" si="177"/>
        <v>0</v>
      </c>
      <c r="AD158" s="256">
        <f t="shared" si="177"/>
        <v>0</v>
      </c>
      <c r="AE158" s="256">
        <f t="shared" si="177"/>
        <v>0</v>
      </c>
      <c r="AF158" s="256">
        <f t="shared" si="177"/>
        <v>0</v>
      </c>
      <c r="AG158" s="256">
        <f t="shared" si="177"/>
        <v>0</v>
      </c>
      <c r="AH158" s="256">
        <f t="shared" si="177"/>
        <v>0</v>
      </c>
      <c r="AI158" s="256">
        <f t="shared" si="177"/>
        <v>0</v>
      </c>
      <c r="AJ158" s="256">
        <f t="shared" si="177"/>
        <v>0</v>
      </c>
      <c r="AK158" s="256">
        <f t="shared" si="177"/>
        <v>0</v>
      </c>
      <c r="AL158" s="256">
        <f t="shared" si="177"/>
        <v>0</v>
      </c>
      <c r="AM158" s="257">
        <f t="shared" si="177"/>
        <v>0</v>
      </c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</row>
    <row r="159" spans="1:51" s="45" customFormat="1" ht="15" customHeight="1" x14ac:dyDescent="0.25">
      <c r="A159" s="235"/>
      <c r="B159" s="236" t="s">
        <v>51</v>
      </c>
      <c r="C159" s="237" t="s">
        <v>46</v>
      </c>
      <c r="D159" s="255" t="s">
        <v>431</v>
      </c>
      <c r="E159" s="256">
        <v>179</v>
      </c>
      <c r="F159" s="256">
        <v>30</v>
      </c>
      <c r="G159" s="256">
        <v>149</v>
      </c>
      <c r="H159" s="256">
        <f t="shared" ref="H159:H164" si="178">SUM(I159:J159)</f>
        <v>0</v>
      </c>
      <c r="I159" s="256">
        <f>I160+I161</f>
        <v>0</v>
      </c>
      <c r="J159" s="256">
        <f>J160+J161</f>
        <v>0</v>
      </c>
      <c r="K159" s="256">
        <f t="shared" ref="K159:K164" si="179">SUM(L159:M159)</f>
        <v>0</v>
      </c>
      <c r="L159" s="256">
        <f>L160+L161</f>
        <v>0</v>
      </c>
      <c r="M159" s="256">
        <f>M160+M161</f>
        <v>0</v>
      </c>
      <c r="N159" s="256">
        <f>N160+N161</f>
        <v>0</v>
      </c>
      <c r="O159" s="256">
        <f t="shared" ref="O159:O164" si="180">SUM(P159:V159)</f>
        <v>0</v>
      </c>
      <c r="P159" s="256">
        <f>P160+P161</f>
        <v>0</v>
      </c>
      <c r="Q159" s="256">
        <f t="shared" ref="Q159:V159" si="181">Q160+Q161</f>
        <v>0</v>
      </c>
      <c r="R159" s="256">
        <f t="shared" si="181"/>
        <v>0</v>
      </c>
      <c r="S159" s="256">
        <f t="shared" si="181"/>
        <v>0</v>
      </c>
      <c r="T159" s="256">
        <f t="shared" si="181"/>
        <v>0</v>
      </c>
      <c r="U159" s="256">
        <f t="shared" si="181"/>
        <v>0</v>
      </c>
      <c r="V159" s="256">
        <f t="shared" si="181"/>
        <v>0</v>
      </c>
      <c r="W159" s="256">
        <f t="shared" si="161"/>
        <v>179</v>
      </c>
      <c r="X159" s="256">
        <f>X160+X161</f>
        <v>0</v>
      </c>
      <c r="Y159" s="256">
        <f t="shared" ref="Y159:AM159" si="182">Y160+Y161</f>
        <v>0</v>
      </c>
      <c r="Z159" s="256">
        <f t="shared" si="182"/>
        <v>0</v>
      </c>
      <c r="AA159" s="256">
        <f t="shared" si="182"/>
        <v>0</v>
      </c>
      <c r="AB159" s="256">
        <f t="shared" si="182"/>
        <v>0</v>
      </c>
      <c r="AC159" s="256">
        <f t="shared" si="182"/>
        <v>0</v>
      </c>
      <c r="AD159" s="256">
        <f t="shared" si="182"/>
        <v>0</v>
      </c>
      <c r="AE159" s="256">
        <f t="shared" si="182"/>
        <v>0</v>
      </c>
      <c r="AF159" s="256">
        <f t="shared" si="182"/>
        <v>0</v>
      </c>
      <c r="AG159" s="256">
        <f t="shared" si="182"/>
        <v>0</v>
      </c>
      <c r="AH159" s="256">
        <f t="shared" si="182"/>
        <v>0</v>
      </c>
      <c r="AI159" s="256">
        <f t="shared" si="182"/>
        <v>0</v>
      </c>
      <c r="AJ159" s="256">
        <f t="shared" si="182"/>
        <v>0</v>
      </c>
      <c r="AK159" s="256">
        <f t="shared" si="182"/>
        <v>0</v>
      </c>
      <c r="AL159" s="256">
        <f t="shared" si="182"/>
        <v>0</v>
      </c>
      <c r="AM159" s="257">
        <f t="shared" si="182"/>
        <v>0</v>
      </c>
      <c r="AN159" s="199"/>
      <c r="AO159" s="199"/>
      <c r="AP159" s="199"/>
      <c r="AQ159" s="199"/>
      <c r="AR159" s="199"/>
      <c r="AS159" s="199"/>
      <c r="AT159" s="199"/>
      <c r="AU159" s="199"/>
      <c r="AV159" s="199"/>
      <c r="AW159" s="199"/>
      <c r="AX159" s="199"/>
      <c r="AY159" s="199"/>
    </row>
    <row r="160" spans="1:51" s="45" customFormat="1" ht="15" customHeight="1" x14ac:dyDescent="0.25">
      <c r="A160" s="235"/>
      <c r="B160" s="236" t="s">
        <v>51</v>
      </c>
      <c r="C160" s="237" t="s">
        <v>46</v>
      </c>
      <c r="D160" s="255" t="s">
        <v>432</v>
      </c>
      <c r="E160" s="256">
        <v>30</v>
      </c>
      <c r="F160" s="258">
        <v>30</v>
      </c>
      <c r="G160" s="258"/>
      <c r="H160" s="256">
        <f t="shared" si="178"/>
        <v>0</v>
      </c>
      <c r="I160" s="259"/>
      <c r="J160" s="259"/>
      <c r="K160" s="256">
        <f t="shared" si="179"/>
        <v>0</v>
      </c>
      <c r="L160" s="259"/>
      <c r="M160" s="259"/>
      <c r="N160" s="259"/>
      <c r="O160" s="256">
        <f t="shared" si="180"/>
        <v>0</v>
      </c>
      <c r="P160" s="259"/>
      <c r="Q160" s="259"/>
      <c r="R160" s="259"/>
      <c r="S160" s="259"/>
      <c r="T160" s="259"/>
      <c r="U160" s="259"/>
      <c r="V160" s="259"/>
      <c r="W160" s="256">
        <f t="shared" si="161"/>
        <v>30</v>
      </c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60"/>
      <c r="AH160" s="259"/>
      <c r="AI160" s="259"/>
      <c r="AJ160" s="259"/>
      <c r="AK160" s="259"/>
      <c r="AL160" s="259"/>
      <c r="AM160" s="261"/>
      <c r="AN160" s="199"/>
      <c r="AO160" s="199"/>
      <c r="AP160" s="199"/>
      <c r="AQ160" s="199"/>
      <c r="AR160" s="199"/>
      <c r="AS160" s="199"/>
      <c r="AT160" s="199"/>
      <c r="AU160" s="199"/>
      <c r="AV160" s="199"/>
      <c r="AW160" s="199"/>
      <c r="AX160" s="199"/>
      <c r="AY160" s="199"/>
    </row>
    <row r="161" spans="1:51" s="45" customFormat="1" ht="18" customHeight="1" x14ac:dyDescent="0.25">
      <c r="A161" s="235"/>
      <c r="B161" s="236" t="s">
        <v>51</v>
      </c>
      <c r="C161" s="244" t="s">
        <v>46</v>
      </c>
      <c r="D161" s="246" t="s">
        <v>433</v>
      </c>
      <c r="E161" s="256">
        <v>149</v>
      </c>
      <c r="F161" s="262"/>
      <c r="G161" s="262">
        <v>149</v>
      </c>
      <c r="H161" s="245">
        <f t="shared" ref="H161:H162" si="183">SUM(I161:J161)</f>
        <v>0</v>
      </c>
      <c r="I161" s="260"/>
      <c r="J161" s="242"/>
      <c r="K161" s="245">
        <f t="shared" si="179"/>
        <v>0</v>
      </c>
      <c r="L161" s="260"/>
      <c r="M161" s="260"/>
      <c r="N161" s="242"/>
      <c r="O161" s="239">
        <f t="shared" ref="O161:O162" si="184">SUM(P161:V161)</f>
        <v>0</v>
      </c>
      <c r="P161" s="242"/>
      <c r="Q161" s="242"/>
      <c r="R161" s="242"/>
      <c r="S161" s="242"/>
      <c r="T161" s="242"/>
      <c r="U161" s="242"/>
      <c r="V161" s="242"/>
      <c r="W161" s="256">
        <f t="shared" si="161"/>
        <v>149</v>
      </c>
      <c r="X161" s="260"/>
      <c r="Y161" s="260"/>
      <c r="Z161" s="242"/>
      <c r="AA161" s="242"/>
      <c r="AB161" s="242"/>
      <c r="AC161" s="242"/>
      <c r="AD161" s="242"/>
      <c r="AE161" s="242"/>
      <c r="AF161" s="242"/>
      <c r="AG161" s="264"/>
      <c r="AH161" s="242"/>
      <c r="AI161" s="242"/>
      <c r="AJ161" s="242"/>
      <c r="AK161" s="242"/>
      <c r="AL161" s="242"/>
      <c r="AM161" s="243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</row>
    <row r="162" spans="1:51" s="45" customFormat="1" ht="18" customHeight="1" x14ac:dyDescent="0.25">
      <c r="A162" s="235"/>
      <c r="B162" s="236" t="s">
        <v>51</v>
      </c>
      <c r="C162" s="244" t="s">
        <v>46</v>
      </c>
      <c r="D162" s="246" t="s">
        <v>434</v>
      </c>
      <c r="E162" s="256">
        <v>0</v>
      </c>
      <c r="F162" s="262"/>
      <c r="G162" s="262"/>
      <c r="H162" s="245">
        <f t="shared" si="183"/>
        <v>0</v>
      </c>
      <c r="I162" s="260"/>
      <c r="J162" s="242"/>
      <c r="K162" s="245">
        <f t="shared" si="179"/>
        <v>0</v>
      </c>
      <c r="L162" s="260"/>
      <c r="M162" s="260"/>
      <c r="N162" s="242"/>
      <c r="O162" s="239">
        <f t="shared" si="184"/>
        <v>0</v>
      </c>
      <c r="P162" s="242"/>
      <c r="Q162" s="242"/>
      <c r="R162" s="242"/>
      <c r="S162" s="242"/>
      <c r="T162" s="242"/>
      <c r="U162" s="242"/>
      <c r="V162" s="242"/>
      <c r="W162" s="256">
        <f t="shared" si="161"/>
        <v>0</v>
      </c>
      <c r="X162" s="260"/>
      <c r="Y162" s="260"/>
      <c r="Z162" s="242"/>
      <c r="AA162" s="242"/>
      <c r="AB162" s="242"/>
      <c r="AC162" s="242"/>
      <c r="AD162" s="242"/>
      <c r="AE162" s="242"/>
      <c r="AF162" s="242"/>
      <c r="AG162" s="264"/>
      <c r="AH162" s="242"/>
      <c r="AI162" s="242"/>
      <c r="AJ162" s="242"/>
      <c r="AK162" s="242"/>
      <c r="AL162" s="242"/>
      <c r="AM162" s="243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199"/>
      <c r="AY162" s="199"/>
    </row>
    <row r="163" spans="1:51" s="45" customFormat="1" ht="18.75" customHeight="1" x14ac:dyDescent="0.25">
      <c r="A163" s="235"/>
      <c r="B163" s="236" t="s">
        <v>51</v>
      </c>
      <c r="C163" s="244" t="s">
        <v>46</v>
      </c>
      <c r="D163" s="247" t="s">
        <v>435</v>
      </c>
      <c r="E163" s="256">
        <v>461</v>
      </c>
      <c r="F163" s="256">
        <v>417</v>
      </c>
      <c r="G163" s="256">
        <v>44</v>
      </c>
      <c r="H163" s="256">
        <f t="shared" si="178"/>
        <v>0</v>
      </c>
      <c r="I163" s="256">
        <f>I154+I157+I160</f>
        <v>0</v>
      </c>
      <c r="J163" s="256">
        <f>J154+J157+J160</f>
        <v>0</v>
      </c>
      <c r="K163" s="256">
        <f t="shared" si="179"/>
        <v>0</v>
      </c>
      <c r="L163" s="256">
        <f>L154+L157+L160</f>
        <v>0</v>
      </c>
      <c r="M163" s="256">
        <f>M154+M157+M160</f>
        <v>0</v>
      </c>
      <c r="N163" s="256">
        <f>N154+N157+N160</f>
        <v>0</v>
      </c>
      <c r="O163" s="256">
        <f t="shared" si="180"/>
        <v>0</v>
      </c>
      <c r="P163" s="256">
        <f t="shared" ref="P163:V163" si="185">P154+P157+P160</f>
        <v>0</v>
      </c>
      <c r="Q163" s="256">
        <f t="shared" si="185"/>
        <v>0</v>
      </c>
      <c r="R163" s="256">
        <f t="shared" si="185"/>
        <v>0</v>
      </c>
      <c r="S163" s="256">
        <f t="shared" si="185"/>
        <v>0</v>
      </c>
      <c r="T163" s="256">
        <f t="shared" si="185"/>
        <v>0</v>
      </c>
      <c r="U163" s="256">
        <f t="shared" si="185"/>
        <v>0</v>
      </c>
      <c r="V163" s="256">
        <f t="shared" si="185"/>
        <v>0</v>
      </c>
      <c r="W163" s="256">
        <f t="shared" si="161"/>
        <v>461</v>
      </c>
      <c r="X163" s="256">
        <f>X154+X157+X160</f>
        <v>0</v>
      </c>
      <c r="Y163" s="256">
        <f t="shared" ref="Y163:AM163" si="186">Y154+Y157+Y160</f>
        <v>0</v>
      </c>
      <c r="Z163" s="256">
        <f t="shared" si="186"/>
        <v>0</v>
      </c>
      <c r="AA163" s="256">
        <f t="shared" si="186"/>
        <v>0</v>
      </c>
      <c r="AB163" s="256">
        <f t="shared" si="186"/>
        <v>0</v>
      </c>
      <c r="AC163" s="256">
        <f t="shared" si="186"/>
        <v>0</v>
      </c>
      <c r="AD163" s="256">
        <f t="shared" si="186"/>
        <v>0</v>
      </c>
      <c r="AE163" s="256">
        <f t="shared" si="186"/>
        <v>0</v>
      </c>
      <c r="AF163" s="256">
        <f t="shared" si="186"/>
        <v>0</v>
      </c>
      <c r="AG163" s="256">
        <f t="shared" si="186"/>
        <v>0</v>
      </c>
      <c r="AH163" s="256">
        <f t="shared" si="186"/>
        <v>0</v>
      </c>
      <c r="AI163" s="256">
        <f t="shared" si="186"/>
        <v>0</v>
      </c>
      <c r="AJ163" s="256">
        <f t="shared" si="186"/>
        <v>0</v>
      </c>
      <c r="AK163" s="256">
        <f t="shared" si="186"/>
        <v>0</v>
      </c>
      <c r="AL163" s="256">
        <f t="shared" si="186"/>
        <v>0</v>
      </c>
      <c r="AM163" s="257">
        <f t="shared" si="186"/>
        <v>0</v>
      </c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</row>
    <row r="164" spans="1:51" s="45" customFormat="1" ht="18.75" customHeight="1" x14ac:dyDescent="0.25">
      <c r="A164" s="248"/>
      <c r="B164" s="249" t="s">
        <v>51</v>
      </c>
      <c r="C164" s="250" t="s">
        <v>46</v>
      </c>
      <c r="D164" s="251" t="s">
        <v>436</v>
      </c>
      <c r="E164" s="265">
        <v>149</v>
      </c>
      <c r="F164" s="265">
        <v>0</v>
      </c>
      <c r="G164" s="265">
        <v>149</v>
      </c>
      <c r="H164" s="265">
        <f t="shared" si="178"/>
        <v>0</v>
      </c>
      <c r="I164" s="265">
        <f>I161+I162</f>
        <v>0</v>
      </c>
      <c r="J164" s="265">
        <f>J161+J162</f>
        <v>0</v>
      </c>
      <c r="K164" s="265">
        <f t="shared" si="179"/>
        <v>0</v>
      </c>
      <c r="L164" s="265">
        <f>L161+L162</f>
        <v>0</v>
      </c>
      <c r="M164" s="265">
        <f>M161+M162</f>
        <v>0</v>
      </c>
      <c r="N164" s="265">
        <f>N161+N162</f>
        <v>0</v>
      </c>
      <c r="O164" s="265">
        <f t="shared" si="180"/>
        <v>0</v>
      </c>
      <c r="P164" s="265">
        <f>P161+P162</f>
        <v>0</v>
      </c>
      <c r="Q164" s="265">
        <f t="shared" ref="Q164:V164" si="187">Q161+Q162</f>
        <v>0</v>
      </c>
      <c r="R164" s="265">
        <f t="shared" si="187"/>
        <v>0</v>
      </c>
      <c r="S164" s="265">
        <f t="shared" si="187"/>
        <v>0</v>
      </c>
      <c r="T164" s="265">
        <f t="shared" si="187"/>
        <v>0</v>
      </c>
      <c r="U164" s="265">
        <f t="shared" si="187"/>
        <v>0</v>
      </c>
      <c r="V164" s="265">
        <f t="shared" si="187"/>
        <v>0</v>
      </c>
      <c r="W164" s="265">
        <f t="shared" si="161"/>
        <v>149</v>
      </c>
      <c r="X164" s="265">
        <f t="shared" ref="X164:AM164" si="188">X161+X162</f>
        <v>0</v>
      </c>
      <c r="Y164" s="265">
        <f t="shared" si="188"/>
        <v>0</v>
      </c>
      <c r="Z164" s="265">
        <f t="shared" si="188"/>
        <v>0</v>
      </c>
      <c r="AA164" s="265">
        <f t="shared" si="188"/>
        <v>0</v>
      </c>
      <c r="AB164" s="265">
        <f t="shared" si="188"/>
        <v>0</v>
      </c>
      <c r="AC164" s="265">
        <f t="shared" si="188"/>
        <v>0</v>
      </c>
      <c r="AD164" s="265">
        <f t="shared" si="188"/>
        <v>0</v>
      </c>
      <c r="AE164" s="265">
        <f t="shared" si="188"/>
        <v>0</v>
      </c>
      <c r="AF164" s="265">
        <f t="shared" si="188"/>
        <v>0</v>
      </c>
      <c r="AG164" s="265">
        <f t="shared" si="188"/>
        <v>0</v>
      </c>
      <c r="AH164" s="265">
        <f t="shared" si="188"/>
        <v>0</v>
      </c>
      <c r="AI164" s="265">
        <f t="shared" si="188"/>
        <v>0</v>
      </c>
      <c r="AJ164" s="265">
        <f t="shared" si="188"/>
        <v>0</v>
      </c>
      <c r="AK164" s="265">
        <f t="shared" si="188"/>
        <v>0</v>
      </c>
      <c r="AL164" s="265">
        <f t="shared" si="188"/>
        <v>0</v>
      </c>
      <c r="AM164" s="266">
        <f t="shared" si="188"/>
        <v>0</v>
      </c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199"/>
      <c r="AY164" s="199"/>
    </row>
    <row r="165" spans="1:51" s="45" customFormat="1" ht="17.25" customHeight="1" x14ac:dyDescent="0.25">
      <c r="A165" s="254">
        <v>13</v>
      </c>
      <c r="B165" s="228" t="s">
        <v>40</v>
      </c>
      <c r="C165" s="229" t="s">
        <v>46</v>
      </c>
      <c r="D165" s="13" t="s">
        <v>425</v>
      </c>
      <c r="E165" s="76">
        <v>1698</v>
      </c>
      <c r="F165" s="76">
        <v>1304</v>
      </c>
      <c r="G165" s="76">
        <v>394</v>
      </c>
      <c r="H165" s="76">
        <f t="shared" ref="H165:H172" si="189">SUM(I165:J165)</f>
        <v>0</v>
      </c>
      <c r="I165" s="76">
        <f>SUM(I166+I169)</f>
        <v>0</v>
      </c>
      <c r="J165" s="76">
        <f>SUM(J166+J169)</f>
        <v>0</v>
      </c>
      <c r="K165" s="76">
        <f t="shared" ref="K165:K175" si="190">SUM(L165:M165)</f>
        <v>0</v>
      </c>
      <c r="L165" s="76">
        <f>SUM(L166+L169)</f>
        <v>0</v>
      </c>
      <c r="M165" s="76">
        <f>SUM(M166+M169)</f>
        <v>0</v>
      </c>
      <c r="N165" s="76">
        <f>SUM(N166+N169)</f>
        <v>0</v>
      </c>
      <c r="O165" s="76">
        <f t="shared" ref="O165:O175" si="191">SUM(P165:V165)</f>
        <v>0</v>
      </c>
      <c r="P165" s="76">
        <f t="shared" ref="P165:V165" si="192">SUM(P166+P169)</f>
        <v>0</v>
      </c>
      <c r="Q165" s="76">
        <f t="shared" si="192"/>
        <v>0</v>
      </c>
      <c r="R165" s="76">
        <f t="shared" si="192"/>
        <v>0</v>
      </c>
      <c r="S165" s="76">
        <f t="shared" si="192"/>
        <v>0</v>
      </c>
      <c r="T165" s="76">
        <f t="shared" si="192"/>
        <v>0</v>
      </c>
      <c r="U165" s="76">
        <f t="shared" si="192"/>
        <v>0</v>
      </c>
      <c r="V165" s="76">
        <f t="shared" si="192"/>
        <v>0</v>
      </c>
      <c r="W165" s="76">
        <f t="shared" si="161"/>
        <v>1698</v>
      </c>
      <c r="X165" s="76">
        <f t="shared" ref="X165:AM165" si="193">SUM(X166+X169)</f>
        <v>0</v>
      </c>
      <c r="Y165" s="76">
        <f t="shared" si="193"/>
        <v>0</v>
      </c>
      <c r="Z165" s="76">
        <f t="shared" si="193"/>
        <v>0</v>
      </c>
      <c r="AA165" s="76">
        <f t="shared" si="193"/>
        <v>0</v>
      </c>
      <c r="AB165" s="76">
        <f t="shared" si="193"/>
        <v>0</v>
      </c>
      <c r="AC165" s="76">
        <f t="shared" si="193"/>
        <v>0</v>
      </c>
      <c r="AD165" s="76">
        <f t="shared" si="193"/>
        <v>0</v>
      </c>
      <c r="AE165" s="76">
        <f t="shared" si="193"/>
        <v>0</v>
      </c>
      <c r="AF165" s="76">
        <f t="shared" si="193"/>
        <v>0</v>
      </c>
      <c r="AG165" s="76">
        <f t="shared" si="193"/>
        <v>0</v>
      </c>
      <c r="AH165" s="76">
        <f t="shared" si="193"/>
        <v>0</v>
      </c>
      <c r="AI165" s="76">
        <f t="shared" si="193"/>
        <v>0</v>
      </c>
      <c r="AJ165" s="76">
        <f t="shared" si="193"/>
        <v>0</v>
      </c>
      <c r="AK165" s="76">
        <f t="shared" si="193"/>
        <v>0</v>
      </c>
      <c r="AL165" s="76">
        <f t="shared" si="193"/>
        <v>0</v>
      </c>
      <c r="AM165" s="77">
        <f t="shared" si="193"/>
        <v>0</v>
      </c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</row>
    <row r="166" spans="1:51" s="45" customFormat="1" ht="13.5" customHeight="1" x14ac:dyDescent="0.25">
      <c r="A166" s="235"/>
      <c r="B166" s="236" t="s">
        <v>40</v>
      </c>
      <c r="C166" s="237" t="s">
        <v>46</v>
      </c>
      <c r="D166" s="255" t="s">
        <v>426</v>
      </c>
      <c r="E166" s="256">
        <v>1034</v>
      </c>
      <c r="F166" s="256">
        <v>884</v>
      </c>
      <c r="G166" s="256">
        <v>150</v>
      </c>
      <c r="H166" s="256">
        <f t="shared" si="189"/>
        <v>0</v>
      </c>
      <c r="I166" s="256">
        <f>I167+I168</f>
        <v>0</v>
      </c>
      <c r="J166" s="256">
        <f>J167+J168</f>
        <v>0</v>
      </c>
      <c r="K166" s="256">
        <f t="shared" si="190"/>
        <v>0</v>
      </c>
      <c r="L166" s="256">
        <f>L167+L168</f>
        <v>0</v>
      </c>
      <c r="M166" s="256">
        <f>M167+M168</f>
        <v>0</v>
      </c>
      <c r="N166" s="256">
        <f>N167+N168</f>
        <v>0</v>
      </c>
      <c r="O166" s="256">
        <f t="shared" si="191"/>
        <v>0</v>
      </c>
      <c r="P166" s="256">
        <f>P167+P168</f>
        <v>0</v>
      </c>
      <c r="Q166" s="256">
        <f t="shared" ref="Q166:V166" si="194">Q167+Q168</f>
        <v>0</v>
      </c>
      <c r="R166" s="256">
        <f t="shared" si="194"/>
        <v>0</v>
      </c>
      <c r="S166" s="256">
        <f t="shared" si="194"/>
        <v>0</v>
      </c>
      <c r="T166" s="256">
        <f t="shared" si="194"/>
        <v>0</v>
      </c>
      <c r="U166" s="256">
        <f t="shared" si="194"/>
        <v>0</v>
      </c>
      <c r="V166" s="256">
        <f t="shared" si="194"/>
        <v>0</v>
      </c>
      <c r="W166" s="256">
        <f t="shared" si="161"/>
        <v>1034</v>
      </c>
      <c r="X166" s="256">
        <f>X167+X168</f>
        <v>0</v>
      </c>
      <c r="Y166" s="256">
        <f t="shared" ref="Y166:AM166" si="195">Y167+Y168</f>
        <v>0</v>
      </c>
      <c r="Z166" s="256">
        <f t="shared" si="195"/>
        <v>0</v>
      </c>
      <c r="AA166" s="256">
        <f t="shared" si="195"/>
        <v>0</v>
      </c>
      <c r="AB166" s="256">
        <f t="shared" si="195"/>
        <v>0</v>
      </c>
      <c r="AC166" s="256">
        <f t="shared" si="195"/>
        <v>0</v>
      </c>
      <c r="AD166" s="256">
        <f t="shared" si="195"/>
        <v>0</v>
      </c>
      <c r="AE166" s="256">
        <f t="shared" si="195"/>
        <v>0</v>
      </c>
      <c r="AF166" s="256">
        <f t="shared" si="195"/>
        <v>0</v>
      </c>
      <c r="AG166" s="256">
        <f t="shared" si="195"/>
        <v>0</v>
      </c>
      <c r="AH166" s="256">
        <f t="shared" si="195"/>
        <v>0</v>
      </c>
      <c r="AI166" s="256">
        <f t="shared" si="195"/>
        <v>0</v>
      </c>
      <c r="AJ166" s="256">
        <f t="shared" si="195"/>
        <v>0</v>
      </c>
      <c r="AK166" s="256">
        <f t="shared" si="195"/>
        <v>0</v>
      </c>
      <c r="AL166" s="256">
        <f t="shared" si="195"/>
        <v>0</v>
      </c>
      <c r="AM166" s="257">
        <f t="shared" si="195"/>
        <v>0</v>
      </c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</row>
    <row r="167" spans="1:51" s="45" customFormat="1" ht="15" customHeight="1" x14ac:dyDescent="0.25">
      <c r="A167" s="235"/>
      <c r="B167" s="236" t="s">
        <v>40</v>
      </c>
      <c r="C167" s="237" t="s">
        <v>46</v>
      </c>
      <c r="D167" s="255" t="s">
        <v>427</v>
      </c>
      <c r="E167" s="256">
        <v>0</v>
      </c>
      <c r="F167" s="258"/>
      <c r="G167" s="258"/>
      <c r="H167" s="256">
        <f t="shared" si="189"/>
        <v>0</v>
      </c>
      <c r="I167" s="259"/>
      <c r="J167" s="259"/>
      <c r="K167" s="256">
        <f t="shared" si="190"/>
        <v>0</v>
      </c>
      <c r="L167" s="259"/>
      <c r="M167" s="259"/>
      <c r="N167" s="259"/>
      <c r="O167" s="256">
        <f t="shared" si="191"/>
        <v>0</v>
      </c>
      <c r="P167" s="259"/>
      <c r="Q167" s="259"/>
      <c r="R167" s="259"/>
      <c r="S167" s="259"/>
      <c r="T167" s="259"/>
      <c r="U167" s="259"/>
      <c r="V167" s="259"/>
      <c r="W167" s="256">
        <f t="shared" si="161"/>
        <v>0</v>
      </c>
      <c r="X167" s="259"/>
      <c r="Y167" s="259"/>
      <c r="Z167" s="259"/>
      <c r="AA167" s="259"/>
      <c r="AB167" s="259"/>
      <c r="AC167" s="259"/>
      <c r="AD167" s="259"/>
      <c r="AE167" s="259"/>
      <c r="AF167" s="259"/>
      <c r="AG167" s="260"/>
      <c r="AH167" s="259"/>
      <c r="AI167" s="259"/>
      <c r="AJ167" s="259"/>
      <c r="AK167" s="259"/>
      <c r="AL167" s="259"/>
      <c r="AM167" s="261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</row>
    <row r="168" spans="1:51" s="45" customFormat="1" ht="15" customHeight="1" x14ac:dyDescent="0.25">
      <c r="A168" s="235"/>
      <c r="B168" s="236" t="s">
        <v>40</v>
      </c>
      <c r="C168" s="237" t="s">
        <v>46</v>
      </c>
      <c r="D168" s="255" t="s">
        <v>428</v>
      </c>
      <c r="E168" s="256">
        <v>1034</v>
      </c>
      <c r="F168" s="258">
        <v>884</v>
      </c>
      <c r="G168" s="258">
        <v>150</v>
      </c>
      <c r="H168" s="256">
        <f t="shared" si="189"/>
        <v>0</v>
      </c>
      <c r="I168" s="259"/>
      <c r="J168" s="259"/>
      <c r="K168" s="256">
        <f t="shared" si="190"/>
        <v>0</v>
      </c>
      <c r="L168" s="259"/>
      <c r="M168" s="259"/>
      <c r="N168" s="259"/>
      <c r="O168" s="256">
        <f t="shared" si="191"/>
        <v>0</v>
      </c>
      <c r="P168" s="259"/>
      <c r="Q168" s="259"/>
      <c r="R168" s="259"/>
      <c r="S168" s="259"/>
      <c r="T168" s="259"/>
      <c r="U168" s="259"/>
      <c r="V168" s="259"/>
      <c r="W168" s="256">
        <f t="shared" si="161"/>
        <v>1034</v>
      </c>
      <c r="X168" s="259"/>
      <c r="Y168" s="259"/>
      <c r="Z168" s="259"/>
      <c r="AA168" s="259"/>
      <c r="AB168" s="259"/>
      <c r="AC168" s="259"/>
      <c r="AD168" s="259"/>
      <c r="AE168" s="259"/>
      <c r="AF168" s="259"/>
      <c r="AG168" s="260"/>
      <c r="AH168" s="259"/>
      <c r="AI168" s="259"/>
      <c r="AJ168" s="259"/>
      <c r="AK168" s="259"/>
      <c r="AL168" s="259"/>
      <c r="AM168" s="261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</row>
    <row r="169" spans="1:51" s="45" customFormat="1" ht="15" customHeight="1" x14ac:dyDescent="0.25">
      <c r="A169" s="235"/>
      <c r="B169" s="236" t="s">
        <v>40</v>
      </c>
      <c r="C169" s="244" t="s">
        <v>46</v>
      </c>
      <c r="D169" s="255" t="s">
        <v>429</v>
      </c>
      <c r="E169" s="256">
        <v>664</v>
      </c>
      <c r="F169" s="258">
        <v>420</v>
      </c>
      <c r="G169" s="258">
        <v>244</v>
      </c>
      <c r="H169" s="256">
        <f t="shared" si="189"/>
        <v>0</v>
      </c>
      <c r="I169" s="259"/>
      <c r="J169" s="259"/>
      <c r="K169" s="256">
        <f t="shared" si="190"/>
        <v>0</v>
      </c>
      <c r="L169" s="259"/>
      <c r="M169" s="259"/>
      <c r="N169" s="259"/>
      <c r="O169" s="256">
        <f t="shared" si="191"/>
        <v>0</v>
      </c>
      <c r="P169" s="242"/>
      <c r="Q169" s="242"/>
      <c r="R169" s="242"/>
      <c r="S169" s="259"/>
      <c r="T169" s="259"/>
      <c r="U169" s="259"/>
      <c r="V169" s="259"/>
      <c r="W169" s="256">
        <f t="shared" si="161"/>
        <v>664</v>
      </c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60"/>
      <c r="AH169" s="259"/>
      <c r="AI169" s="259"/>
      <c r="AJ169" s="259"/>
      <c r="AK169" s="259"/>
      <c r="AL169" s="259"/>
      <c r="AM169" s="261"/>
      <c r="AN169" s="199"/>
      <c r="AO169" s="199"/>
      <c r="AP169" s="199"/>
      <c r="AQ169" s="199"/>
      <c r="AR169" s="199"/>
      <c r="AS169" s="199"/>
      <c r="AT169" s="199"/>
      <c r="AU169" s="199"/>
      <c r="AV169" s="199"/>
      <c r="AW169" s="199"/>
      <c r="AX169" s="199"/>
      <c r="AY169" s="199"/>
    </row>
    <row r="170" spans="1:51" s="45" customFormat="1" ht="15" customHeight="1" x14ac:dyDescent="0.25">
      <c r="A170" s="235"/>
      <c r="B170" s="236" t="s">
        <v>40</v>
      </c>
      <c r="C170" s="244" t="s">
        <v>46</v>
      </c>
      <c r="D170" s="255" t="s">
        <v>430</v>
      </c>
      <c r="E170" s="256">
        <v>1698</v>
      </c>
      <c r="F170" s="256">
        <v>1304</v>
      </c>
      <c r="G170" s="256">
        <v>394</v>
      </c>
      <c r="H170" s="256">
        <f t="shared" si="189"/>
        <v>0</v>
      </c>
      <c r="I170" s="256">
        <f>I168+I169</f>
        <v>0</v>
      </c>
      <c r="J170" s="256">
        <f>J168+J169</f>
        <v>0</v>
      </c>
      <c r="K170" s="256">
        <f t="shared" si="190"/>
        <v>0</v>
      </c>
      <c r="L170" s="256">
        <f>L168+L169</f>
        <v>0</v>
      </c>
      <c r="M170" s="256">
        <f>M168+M169</f>
        <v>0</v>
      </c>
      <c r="N170" s="256">
        <f>N168+N169</f>
        <v>0</v>
      </c>
      <c r="O170" s="256">
        <f t="shared" si="191"/>
        <v>0</v>
      </c>
      <c r="P170" s="256">
        <f>P168+P169</f>
        <v>0</v>
      </c>
      <c r="Q170" s="256">
        <f t="shared" ref="Q170:V170" si="196">Q168+Q169</f>
        <v>0</v>
      </c>
      <c r="R170" s="256">
        <f t="shared" si="196"/>
        <v>0</v>
      </c>
      <c r="S170" s="256">
        <f t="shared" si="196"/>
        <v>0</v>
      </c>
      <c r="T170" s="256">
        <f t="shared" si="196"/>
        <v>0</v>
      </c>
      <c r="U170" s="256">
        <f t="shared" si="196"/>
        <v>0</v>
      </c>
      <c r="V170" s="256">
        <f t="shared" si="196"/>
        <v>0</v>
      </c>
      <c r="W170" s="256">
        <f t="shared" si="161"/>
        <v>1698</v>
      </c>
      <c r="X170" s="256">
        <f>X168+X169</f>
        <v>0</v>
      </c>
      <c r="Y170" s="256">
        <f t="shared" ref="Y170:AM170" si="197">Y168+Y169</f>
        <v>0</v>
      </c>
      <c r="Z170" s="256">
        <f t="shared" si="197"/>
        <v>0</v>
      </c>
      <c r="AA170" s="256">
        <f t="shared" si="197"/>
        <v>0</v>
      </c>
      <c r="AB170" s="256">
        <f t="shared" si="197"/>
        <v>0</v>
      </c>
      <c r="AC170" s="256">
        <f t="shared" si="197"/>
        <v>0</v>
      </c>
      <c r="AD170" s="256">
        <f t="shared" si="197"/>
        <v>0</v>
      </c>
      <c r="AE170" s="256">
        <f t="shared" si="197"/>
        <v>0</v>
      </c>
      <c r="AF170" s="256">
        <f t="shared" si="197"/>
        <v>0</v>
      </c>
      <c r="AG170" s="256">
        <f t="shared" si="197"/>
        <v>0</v>
      </c>
      <c r="AH170" s="256">
        <f t="shared" si="197"/>
        <v>0</v>
      </c>
      <c r="AI170" s="256">
        <f t="shared" si="197"/>
        <v>0</v>
      </c>
      <c r="AJ170" s="256">
        <f t="shared" si="197"/>
        <v>0</v>
      </c>
      <c r="AK170" s="256">
        <f t="shared" si="197"/>
        <v>0</v>
      </c>
      <c r="AL170" s="256">
        <f t="shared" si="197"/>
        <v>0</v>
      </c>
      <c r="AM170" s="257">
        <f t="shared" si="197"/>
        <v>0</v>
      </c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</row>
    <row r="171" spans="1:51" s="45" customFormat="1" ht="15" customHeight="1" x14ac:dyDescent="0.25">
      <c r="A171" s="235"/>
      <c r="B171" s="236" t="s">
        <v>40</v>
      </c>
      <c r="C171" s="237" t="s">
        <v>46</v>
      </c>
      <c r="D171" s="255" t="s">
        <v>431</v>
      </c>
      <c r="E171" s="256">
        <v>1096</v>
      </c>
      <c r="F171" s="256">
        <v>0</v>
      </c>
      <c r="G171" s="256">
        <v>1096</v>
      </c>
      <c r="H171" s="256">
        <f t="shared" si="189"/>
        <v>0</v>
      </c>
      <c r="I171" s="256">
        <f>I172+I173</f>
        <v>0</v>
      </c>
      <c r="J171" s="256">
        <f>J172+J173</f>
        <v>0</v>
      </c>
      <c r="K171" s="256">
        <f t="shared" si="190"/>
        <v>0</v>
      </c>
      <c r="L171" s="256">
        <f>L172+L173</f>
        <v>0</v>
      </c>
      <c r="M171" s="256">
        <f>M172+M173</f>
        <v>0</v>
      </c>
      <c r="N171" s="256">
        <f>N172+N173</f>
        <v>0</v>
      </c>
      <c r="O171" s="256">
        <f t="shared" si="191"/>
        <v>0</v>
      </c>
      <c r="P171" s="256">
        <f>P172+P173</f>
        <v>0</v>
      </c>
      <c r="Q171" s="256">
        <f t="shared" ref="Q171:V171" si="198">Q172+Q173</f>
        <v>0</v>
      </c>
      <c r="R171" s="256">
        <f t="shared" si="198"/>
        <v>0</v>
      </c>
      <c r="S171" s="256">
        <f t="shared" si="198"/>
        <v>0</v>
      </c>
      <c r="T171" s="256">
        <f t="shared" si="198"/>
        <v>0</v>
      </c>
      <c r="U171" s="256">
        <f t="shared" si="198"/>
        <v>0</v>
      </c>
      <c r="V171" s="256">
        <f t="shared" si="198"/>
        <v>0</v>
      </c>
      <c r="W171" s="256">
        <f t="shared" si="161"/>
        <v>1096</v>
      </c>
      <c r="X171" s="256">
        <f>X172+X173</f>
        <v>0</v>
      </c>
      <c r="Y171" s="256">
        <f t="shared" ref="Y171:AM171" si="199">Y172+Y173</f>
        <v>0</v>
      </c>
      <c r="Z171" s="256">
        <f t="shared" si="199"/>
        <v>0</v>
      </c>
      <c r="AA171" s="256">
        <f t="shared" si="199"/>
        <v>0</v>
      </c>
      <c r="AB171" s="256">
        <f t="shared" si="199"/>
        <v>0</v>
      </c>
      <c r="AC171" s="256">
        <f t="shared" si="199"/>
        <v>0</v>
      </c>
      <c r="AD171" s="256">
        <f t="shared" si="199"/>
        <v>0</v>
      </c>
      <c r="AE171" s="256">
        <f t="shared" si="199"/>
        <v>0</v>
      </c>
      <c r="AF171" s="256">
        <f t="shared" si="199"/>
        <v>0</v>
      </c>
      <c r="AG171" s="256">
        <f t="shared" si="199"/>
        <v>0</v>
      </c>
      <c r="AH171" s="256">
        <f t="shared" si="199"/>
        <v>0</v>
      </c>
      <c r="AI171" s="256">
        <f t="shared" si="199"/>
        <v>0</v>
      </c>
      <c r="AJ171" s="256">
        <f t="shared" si="199"/>
        <v>0</v>
      </c>
      <c r="AK171" s="256">
        <f t="shared" si="199"/>
        <v>0</v>
      </c>
      <c r="AL171" s="256">
        <f t="shared" si="199"/>
        <v>0</v>
      </c>
      <c r="AM171" s="257">
        <f t="shared" si="199"/>
        <v>0</v>
      </c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</row>
    <row r="172" spans="1:51" s="45" customFormat="1" ht="15" customHeight="1" x14ac:dyDescent="0.25">
      <c r="A172" s="235"/>
      <c r="B172" s="236" t="s">
        <v>40</v>
      </c>
      <c r="C172" s="237" t="s">
        <v>46</v>
      </c>
      <c r="D172" s="255" t="s">
        <v>432</v>
      </c>
      <c r="E172" s="256">
        <v>0</v>
      </c>
      <c r="F172" s="258"/>
      <c r="G172" s="258"/>
      <c r="H172" s="256">
        <f t="shared" si="189"/>
        <v>0</v>
      </c>
      <c r="I172" s="259"/>
      <c r="J172" s="259"/>
      <c r="K172" s="256">
        <f t="shared" si="190"/>
        <v>0</v>
      </c>
      <c r="L172" s="260"/>
      <c r="M172" s="260"/>
      <c r="N172" s="260"/>
      <c r="O172" s="256">
        <f t="shared" si="191"/>
        <v>0</v>
      </c>
      <c r="P172" s="259"/>
      <c r="Q172" s="259"/>
      <c r="R172" s="259"/>
      <c r="S172" s="259"/>
      <c r="T172" s="259"/>
      <c r="U172" s="259"/>
      <c r="V172" s="259"/>
      <c r="W172" s="256">
        <f t="shared" si="161"/>
        <v>0</v>
      </c>
      <c r="X172" s="259"/>
      <c r="Y172" s="259"/>
      <c r="Z172" s="259"/>
      <c r="AA172" s="259"/>
      <c r="AB172" s="259"/>
      <c r="AC172" s="259"/>
      <c r="AD172" s="259"/>
      <c r="AE172" s="259"/>
      <c r="AF172" s="259"/>
      <c r="AG172" s="260"/>
      <c r="AH172" s="259"/>
      <c r="AI172" s="259"/>
      <c r="AJ172" s="259"/>
      <c r="AK172" s="259"/>
      <c r="AL172" s="259"/>
      <c r="AM172" s="261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</row>
    <row r="173" spans="1:51" s="45" customFormat="1" ht="21" customHeight="1" x14ac:dyDescent="0.25">
      <c r="A173" s="623"/>
      <c r="B173" s="236" t="s">
        <v>40</v>
      </c>
      <c r="C173" s="620" t="s">
        <v>46</v>
      </c>
      <c r="D173" s="629" t="s">
        <v>755</v>
      </c>
      <c r="E173" s="646">
        <v>0</v>
      </c>
      <c r="F173" s="630">
        <v>0</v>
      </c>
      <c r="G173" s="648">
        <v>1096</v>
      </c>
      <c r="H173" s="245">
        <f t="shared" ref="H173:H174" si="200">SUM(I173:J173)</f>
        <v>0</v>
      </c>
      <c r="I173" s="631"/>
      <c r="J173" s="632"/>
      <c r="K173" s="245">
        <f t="shared" si="190"/>
        <v>0</v>
      </c>
      <c r="L173" s="631"/>
      <c r="M173" s="631"/>
      <c r="N173" s="632"/>
      <c r="O173" s="239">
        <f t="shared" ref="O173:O174" si="201">SUM(P173:V173)</f>
        <v>0</v>
      </c>
      <c r="P173" s="632"/>
      <c r="Q173" s="632"/>
      <c r="R173" s="632"/>
      <c r="S173" s="632"/>
      <c r="T173" s="632"/>
      <c r="U173" s="632"/>
      <c r="V173" s="632"/>
      <c r="W173" s="646">
        <f t="shared" si="161"/>
        <v>0</v>
      </c>
      <c r="X173" s="631"/>
      <c r="Y173" s="631"/>
      <c r="Z173" s="632"/>
      <c r="AA173" s="632"/>
      <c r="AB173" s="632"/>
      <c r="AC173" s="632"/>
      <c r="AD173" s="632"/>
      <c r="AE173" s="632"/>
      <c r="AF173" s="632"/>
      <c r="AG173" s="632"/>
      <c r="AH173" s="632"/>
      <c r="AI173" s="632"/>
      <c r="AJ173" s="632"/>
      <c r="AK173" s="632"/>
      <c r="AL173" s="632"/>
      <c r="AM173" s="633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</row>
    <row r="174" spans="1:51" s="45" customFormat="1" ht="19.5" customHeight="1" x14ac:dyDescent="0.25">
      <c r="A174" s="623"/>
      <c r="B174" s="236" t="s">
        <v>40</v>
      </c>
      <c r="C174" s="620" t="s">
        <v>46</v>
      </c>
      <c r="D174" s="629" t="s">
        <v>756</v>
      </c>
      <c r="E174" s="646">
        <v>0</v>
      </c>
      <c r="F174" s="630"/>
      <c r="G174" s="630"/>
      <c r="H174" s="245">
        <f t="shared" si="200"/>
        <v>0</v>
      </c>
      <c r="I174" s="631"/>
      <c r="J174" s="632"/>
      <c r="K174" s="245">
        <f t="shared" si="190"/>
        <v>0</v>
      </c>
      <c r="L174" s="631"/>
      <c r="M174" s="631"/>
      <c r="N174" s="632"/>
      <c r="O174" s="239">
        <f t="shared" si="201"/>
        <v>0</v>
      </c>
      <c r="P174" s="632"/>
      <c r="Q174" s="632"/>
      <c r="R174" s="632"/>
      <c r="S174" s="632"/>
      <c r="T174" s="632"/>
      <c r="U174" s="632"/>
      <c r="V174" s="632"/>
      <c r="W174" s="646">
        <f t="shared" si="161"/>
        <v>0</v>
      </c>
      <c r="X174" s="631"/>
      <c r="Y174" s="631"/>
      <c r="Z174" s="632"/>
      <c r="AA174" s="632"/>
      <c r="AB174" s="632"/>
      <c r="AC174" s="632"/>
      <c r="AD174" s="632"/>
      <c r="AE174" s="632"/>
      <c r="AF174" s="632"/>
      <c r="AG174" s="632"/>
      <c r="AH174" s="632"/>
      <c r="AI174" s="632"/>
      <c r="AJ174" s="632"/>
      <c r="AK174" s="632"/>
      <c r="AL174" s="632"/>
      <c r="AM174" s="633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</row>
    <row r="175" spans="1:51" s="45" customFormat="1" ht="29.25" customHeight="1" x14ac:dyDescent="0.25">
      <c r="A175" s="235"/>
      <c r="B175" s="622" t="s">
        <v>40</v>
      </c>
      <c r="C175" s="244" t="s">
        <v>46</v>
      </c>
      <c r="D175" s="247" t="s">
        <v>435</v>
      </c>
      <c r="E175" s="256">
        <v>1698</v>
      </c>
      <c r="F175" s="256">
        <v>1304</v>
      </c>
      <c r="G175" s="256">
        <v>394</v>
      </c>
      <c r="H175" s="256">
        <f>SUM(I175:J175)</f>
        <v>0</v>
      </c>
      <c r="I175" s="256">
        <f>I166+I169+I172</f>
        <v>0</v>
      </c>
      <c r="J175" s="256">
        <f>J166+J169+J172</f>
        <v>0</v>
      </c>
      <c r="K175" s="256">
        <f t="shared" si="190"/>
        <v>0</v>
      </c>
      <c r="L175" s="256">
        <f>L166+L169+L172</f>
        <v>0</v>
      </c>
      <c r="M175" s="256">
        <f>M166+M169+M172</f>
        <v>0</v>
      </c>
      <c r="N175" s="256">
        <f>N166+N169+N172</f>
        <v>0</v>
      </c>
      <c r="O175" s="256">
        <f t="shared" si="191"/>
        <v>0</v>
      </c>
      <c r="P175" s="256">
        <f t="shared" ref="P175:V175" si="202">P166+P169+P172</f>
        <v>0</v>
      </c>
      <c r="Q175" s="256">
        <f t="shared" si="202"/>
        <v>0</v>
      </c>
      <c r="R175" s="256">
        <f t="shared" si="202"/>
        <v>0</v>
      </c>
      <c r="S175" s="256">
        <f t="shared" si="202"/>
        <v>0</v>
      </c>
      <c r="T175" s="256">
        <f t="shared" si="202"/>
        <v>0</v>
      </c>
      <c r="U175" s="256">
        <f t="shared" si="202"/>
        <v>0</v>
      </c>
      <c r="V175" s="256">
        <f t="shared" si="202"/>
        <v>0</v>
      </c>
      <c r="W175" s="256">
        <f t="shared" si="161"/>
        <v>1698</v>
      </c>
      <c r="X175" s="256">
        <f>X166+X169+X172</f>
        <v>0</v>
      </c>
      <c r="Y175" s="256">
        <f t="shared" ref="Y175:AM175" si="203">Y166+Y169+Y172</f>
        <v>0</v>
      </c>
      <c r="Z175" s="256">
        <f t="shared" si="203"/>
        <v>0</v>
      </c>
      <c r="AA175" s="256">
        <f t="shared" si="203"/>
        <v>0</v>
      </c>
      <c r="AB175" s="256">
        <f t="shared" si="203"/>
        <v>0</v>
      </c>
      <c r="AC175" s="256">
        <f t="shared" si="203"/>
        <v>0</v>
      </c>
      <c r="AD175" s="256">
        <f t="shared" si="203"/>
        <v>0</v>
      </c>
      <c r="AE175" s="256">
        <f t="shared" si="203"/>
        <v>0</v>
      </c>
      <c r="AF175" s="256">
        <f t="shared" si="203"/>
        <v>0</v>
      </c>
      <c r="AG175" s="256">
        <f t="shared" si="203"/>
        <v>0</v>
      </c>
      <c r="AH175" s="256">
        <f t="shared" si="203"/>
        <v>0</v>
      </c>
      <c r="AI175" s="256">
        <f t="shared" si="203"/>
        <v>0</v>
      </c>
      <c r="AJ175" s="256">
        <f t="shared" si="203"/>
        <v>0</v>
      </c>
      <c r="AK175" s="256">
        <f t="shared" si="203"/>
        <v>0</v>
      </c>
      <c r="AL175" s="256">
        <f t="shared" si="203"/>
        <v>0</v>
      </c>
      <c r="AM175" s="257">
        <f t="shared" si="203"/>
        <v>0</v>
      </c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</row>
    <row r="176" spans="1:51" s="45" customFormat="1" ht="26.25" customHeight="1" x14ac:dyDescent="0.25">
      <c r="A176" s="248"/>
      <c r="B176" s="249" t="s">
        <v>40</v>
      </c>
      <c r="C176" s="250" t="s">
        <v>46</v>
      </c>
      <c r="D176" s="251" t="s">
        <v>436</v>
      </c>
      <c r="E176" s="265">
        <v>1273</v>
      </c>
      <c r="F176" s="265">
        <v>0</v>
      </c>
      <c r="G176" s="265">
        <v>1096</v>
      </c>
      <c r="H176" s="265">
        <v>944</v>
      </c>
      <c r="I176" s="265">
        <f>I173+I174</f>
        <v>0</v>
      </c>
      <c r="J176" s="265">
        <v>944</v>
      </c>
      <c r="K176" s="265">
        <v>659</v>
      </c>
      <c r="L176" s="265">
        <f>L173+L174</f>
        <v>0</v>
      </c>
      <c r="M176" s="265">
        <v>659</v>
      </c>
      <c r="N176" s="265">
        <v>395</v>
      </c>
      <c r="O176" s="265">
        <v>95</v>
      </c>
      <c r="P176" s="265">
        <f t="shared" ref="P176:U176" si="204">P173+P174</f>
        <v>0</v>
      </c>
      <c r="Q176" s="265">
        <f t="shared" si="204"/>
        <v>0</v>
      </c>
      <c r="R176" s="265">
        <f t="shared" si="204"/>
        <v>0</v>
      </c>
      <c r="S176" s="265">
        <f t="shared" si="204"/>
        <v>0</v>
      </c>
      <c r="T176" s="265">
        <f t="shared" si="204"/>
        <v>0</v>
      </c>
      <c r="U176" s="265">
        <f t="shared" si="204"/>
        <v>0</v>
      </c>
      <c r="V176" s="265">
        <v>95</v>
      </c>
      <c r="W176" s="265">
        <f>E176+H176-K176-O176</f>
        <v>1463</v>
      </c>
      <c r="X176" s="265">
        <f t="shared" ref="X176:AM176" si="205">X173+X174</f>
        <v>0</v>
      </c>
      <c r="Y176" s="265">
        <f t="shared" si="205"/>
        <v>0</v>
      </c>
      <c r="Z176" s="265">
        <f t="shared" si="205"/>
        <v>0</v>
      </c>
      <c r="AA176" s="265">
        <f t="shared" si="205"/>
        <v>0</v>
      </c>
      <c r="AB176" s="265">
        <f t="shared" si="205"/>
        <v>0</v>
      </c>
      <c r="AC176" s="265">
        <f t="shared" si="205"/>
        <v>0</v>
      </c>
      <c r="AD176" s="265">
        <v>658</v>
      </c>
      <c r="AE176" s="265">
        <f t="shared" si="205"/>
        <v>0</v>
      </c>
      <c r="AF176" s="265">
        <f t="shared" si="205"/>
        <v>0</v>
      </c>
      <c r="AG176" s="265">
        <f t="shared" si="205"/>
        <v>0</v>
      </c>
      <c r="AH176" s="265">
        <f t="shared" si="205"/>
        <v>0</v>
      </c>
      <c r="AI176" s="265">
        <f t="shared" si="205"/>
        <v>0</v>
      </c>
      <c r="AJ176" s="265">
        <f t="shared" si="205"/>
        <v>0</v>
      </c>
      <c r="AK176" s="265">
        <f t="shared" si="205"/>
        <v>0</v>
      </c>
      <c r="AL176" s="265">
        <f t="shared" si="205"/>
        <v>0</v>
      </c>
      <c r="AM176" s="266">
        <f t="shared" si="205"/>
        <v>0</v>
      </c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</row>
    <row r="177" spans="1:51" s="45" customFormat="1" ht="17.25" customHeight="1" x14ac:dyDescent="0.25">
      <c r="A177" s="254">
        <v>14</v>
      </c>
      <c r="B177" s="228" t="s">
        <v>124</v>
      </c>
      <c r="C177" s="229" t="s">
        <v>46</v>
      </c>
      <c r="D177" s="13" t="s">
        <v>425</v>
      </c>
      <c r="E177" s="76">
        <v>620</v>
      </c>
      <c r="F177" s="76">
        <v>619</v>
      </c>
      <c r="G177" s="76">
        <v>1</v>
      </c>
      <c r="H177" s="76">
        <f t="shared" ref="H177:H208" si="206">SUM(I177:J177)</f>
        <v>0</v>
      </c>
      <c r="I177" s="76">
        <f>SUM(I178+I181)</f>
        <v>0</v>
      </c>
      <c r="J177" s="76">
        <f>SUM(J178+J181)</f>
        <v>0</v>
      </c>
      <c r="K177" s="76">
        <f t="shared" ref="K177:K210" si="207">SUM(L177:M177)</f>
        <v>0</v>
      </c>
      <c r="L177" s="76">
        <f>SUM(L178+L181)</f>
        <v>0</v>
      </c>
      <c r="M177" s="76">
        <f>SUM(M178+M181)</f>
        <v>0</v>
      </c>
      <c r="N177" s="76">
        <f>SUM(N178+N181)</f>
        <v>0</v>
      </c>
      <c r="O177" s="76">
        <f t="shared" ref="O177:O208" si="208">SUM(P177:V177)</f>
        <v>0</v>
      </c>
      <c r="P177" s="76">
        <f t="shared" ref="P177:V177" si="209">SUM(P178+P181)</f>
        <v>0</v>
      </c>
      <c r="Q177" s="76">
        <f t="shared" si="209"/>
        <v>0</v>
      </c>
      <c r="R177" s="76">
        <f t="shared" si="209"/>
        <v>0</v>
      </c>
      <c r="S177" s="76">
        <f t="shared" si="209"/>
        <v>0</v>
      </c>
      <c r="T177" s="76">
        <f t="shared" si="209"/>
        <v>0</v>
      </c>
      <c r="U177" s="76">
        <f t="shared" si="209"/>
        <v>0</v>
      </c>
      <c r="V177" s="76">
        <f t="shared" si="209"/>
        <v>0</v>
      </c>
      <c r="W177" s="76">
        <f t="shared" ref="W177:W197" si="210">SUM(E177+H177-K177-O177)</f>
        <v>620</v>
      </c>
      <c r="X177" s="76">
        <f t="shared" ref="X177:AM177" si="211">SUM(X178+X181)</f>
        <v>0</v>
      </c>
      <c r="Y177" s="76">
        <f t="shared" si="211"/>
        <v>0</v>
      </c>
      <c r="Z177" s="76">
        <f t="shared" si="211"/>
        <v>0</v>
      </c>
      <c r="AA177" s="76">
        <f t="shared" si="211"/>
        <v>0</v>
      </c>
      <c r="AB177" s="76">
        <f t="shared" si="211"/>
        <v>0</v>
      </c>
      <c r="AC177" s="76">
        <f t="shared" si="211"/>
        <v>0</v>
      </c>
      <c r="AD177" s="76">
        <f t="shared" si="211"/>
        <v>0</v>
      </c>
      <c r="AE177" s="76">
        <f t="shared" si="211"/>
        <v>0</v>
      </c>
      <c r="AF177" s="76">
        <f t="shared" si="211"/>
        <v>0</v>
      </c>
      <c r="AG177" s="76">
        <f t="shared" si="211"/>
        <v>0</v>
      </c>
      <c r="AH177" s="76">
        <f t="shared" si="211"/>
        <v>0</v>
      </c>
      <c r="AI177" s="76">
        <f t="shared" si="211"/>
        <v>0</v>
      </c>
      <c r="AJ177" s="76">
        <f t="shared" si="211"/>
        <v>0</v>
      </c>
      <c r="AK177" s="76">
        <f t="shared" si="211"/>
        <v>0</v>
      </c>
      <c r="AL177" s="76">
        <f t="shared" si="211"/>
        <v>0</v>
      </c>
      <c r="AM177" s="77">
        <f t="shared" si="211"/>
        <v>0</v>
      </c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</row>
    <row r="178" spans="1:51" s="45" customFormat="1" ht="13.5" customHeight="1" x14ac:dyDescent="0.25">
      <c r="A178" s="235"/>
      <c r="B178" s="236" t="s">
        <v>124</v>
      </c>
      <c r="C178" s="237" t="s">
        <v>46</v>
      </c>
      <c r="D178" s="255" t="s">
        <v>426</v>
      </c>
      <c r="E178" s="256">
        <v>579</v>
      </c>
      <c r="F178" s="256">
        <v>579</v>
      </c>
      <c r="G178" s="256">
        <v>0</v>
      </c>
      <c r="H178" s="256">
        <f t="shared" si="206"/>
        <v>0</v>
      </c>
      <c r="I178" s="256">
        <f>I179+I180</f>
        <v>0</v>
      </c>
      <c r="J178" s="256">
        <f>J179+J180</f>
        <v>0</v>
      </c>
      <c r="K178" s="256">
        <f t="shared" si="207"/>
        <v>0</v>
      </c>
      <c r="L178" s="256">
        <f>L179+L180</f>
        <v>0</v>
      </c>
      <c r="M178" s="256">
        <f>M179+M180</f>
        <v>0</v>
      </c>
      <c r="N178" s="256">
        <f>N179+N180</f>
        <v>0</v>
      </c>
      <c r="O178" s="256">
        <f t="shared" si="208"/>
        <v>0</v>
      </c>
      <c r="P178" s="256">
        <f>P179+P180</f>
        <v>0</v>
      </c>
      <c r="Q178" s="256">
        <f t="shared" ref="Q178:V178" si="212">Q179+Q180</f>
        <v>0</v>
      </c>
      <c r="R178" s="256">
        <f t="shared" si="212"/>
        <v>0</v>
      </c>
      <c r="S178" s="256">
        <f t="shared" si="212"/>
        <v>0</v>
      </c>
      <c r="T178" s="256">
        <f t="shared" si="212"/>
        <v>0</v>
      </c>
      <c r="U178" s="256">
        <f t="shared" si="212"/>
        <v>0</v>
      </c>
      <c r="V178" s="256">
        <f t="shared" si="212"/>
        <v>0</v>
      </c>
      <c r="W178" s="256">
        <f t="shared" si="210"/>
        <v>579</v>
      </c>
      <c r="X178" s="256">
        <f>X179+X180</f>
        <v>0</v>
      </c>
      <c r="Y178" s="256">
        <f t="shared" ref="Y178:AM178" si="213">Y179+Y180</f>
        <v>0</v>
      </c>
      <c r="Z178" s="256">
        <f t="shared" si="213"/>
        <v>0</v>
      </c>
      <c r="AA178" s="256">
        <f t="shared" si="213"/>
        <v>0</v>
      </c>
      <c r="AB178" s="256">
        <f t="shared" si="213"/>
        <v>0</v>
      </c>
      <c r="AC178" s="256">
        <f t="shared" si="213"/>
        <v>0</v>
      </c>
      <c r="AD178" s="256">
        <f t="shared" si="213"/>
        <v>0</v>
      </c>
      <c r="AE178" s="256">
        <f t="shared" si="213"/>
        <v>0</v>
      </c>
      <c r="AF178" s="256">
        <f t="shared" si="213"/>
        <v>0</v>
      </c>
      <c r="AG178" s="256">
        <f t="shared" si="213"/>
        <v>0</v>
      </c>
      <c r="AH178" s="256">
        <f t="shared" si="213"/>
        <v>0</v>
      </c>
      <c r="AI178" s="256">
        <f t="shared" si="213"/>
        <v>0</v>
      </c>
      <c r="AJ178" s="256">
        <f t="shared" si="213"/>
        <v>0</v>
      </c>
      <c r="AK178" s="256">
        <f t="shared" si="213"/>
        <v>0</v>
      </c>
      <c r="AL178" s="256">
        <f t="shared" si="213"/>
        <v>0</v>
      </c>
      <c r="AM178" s="257">
        <f t="shared" si="213"/>
        <v>0</v>
      </c>
      <c r="AN178" s="199"/>
      <c r="AO178" s="199"/>
      <c r="AP178" s="199"/>
      <c r="AQ178" s="199"/>
      <c r="AR178" s="199"/>
      <c r="AS178" s="199"/>
      <c r="AT178" s="199"/>
      <c r="AU178" s="199"/>
      <c r="AV178" s="199"/>
      <c r="AW178" s="199"/>
      <c r="AX178" s="199"/>
      <c r="AY178" s="199"/>
    </row>
    <row r="179" spans="1:51" s="45" customFormat="1" ht="15" customHeight="1" x14ac:dyDescent="0.25">
      <c r="A179" s="235"/>
      <c r="B179" s="236" t="s">
        <v>124</v>
      </c>
      <c r="C179" s="237" t="s">
        <v>46</v>
      </c>
      <c r="D179" s="255" t="s">
        <v>427</v>
      </c>
      <c r="E179" s="256">
        <v>395</v>
      </c>
      <c r="F179" s="258">
        <v>395</v>
      </c>
      <c r="G179" s="258"/>
      <c r="H179" s="256">
        <f t="shared" si="206"/>
        <v>0</v>
      </c>
      <c r="I179" s="259"/>
      <c r="J179" s="259"/>
      <c r="K179" s="256">
        <f t="shared" si="207"/>
        <v>0</v>
      </c>
      <c r="L179" s="259"/>
      <c r="M179" s="259"/>
      <c r="N179" s="259"/>
      <c r="O179" s="256">
        <f t="shared" si="208"/>
        <v>0</v>
      </c>
      <c r="P179" s="259"/>
      <c r="Q179" s="259"/>
      <c r="R179" s="259"/>
      <c r="S179" s="259"/>
      <c r="T179" s="259"/>
      <c r="U179" s="259"/>
      <c r="V179" s="259"/>
      <c r="W179" s="256">
        <f t="shared" si="210"/>
        <v>395</v>
      </c>
      <c r="X179" s="259"/>
      <c r="Y179" s="259"/>
      <c r="Z179" s="259"/>
      <c r="AA179" s="259"/>
      <c r="AB179" s="259"/>
      <c r="AC179" s="259"/>
      <c r="AD179" s="259"/>
      <c r="AE179" s="259"/>
      <c r="AF179" s="259"/>
      <c r="AG179" s="260"/>
      <c r="AH179" s="259"/>
      <c r="AI179" s="259"/>
      <c r="AJ179" s="259"/>
      <c r="AK179" s="259"/>
      <c r="AL179" s="259"/>
      <c r="AM179" s="261"/>
      <c r="AN179" s="199"/>
      <c r="AO179" s="199"/>
      <c r="AP179" s="199"/>
      <c r="AQ179" s="199"/>
      <c r="AR179" s="199"/>
      <c r="AS179" s="199"/>
      <c r="AT179" s="199"/>
      <c r="AU179" s="199"/>
      <c r="AV179" s="199"/>
      <c r="AW179" s="199"/>
      <c r="AX179" s="199"/>
      <c r="AY179" s="199"/>
    </row>
    <row r="180" spans="1:51" s="45" customFormat="1" ht="15" customHeight="1" x14ac:dyDescent="0.25">
      <c r="A180" s="235"/>
      <c r="B180" s="236" t="s">
        <v>124</v>
      </c>
      <c r="C180" s="237" t="s">
        <v>46</v>
      </c>
      <c r="D180" s="255" t="s">
        <v>428</v>
      </c>
      <c r="E180" s="256">
        <v>184</v>
      </c>
      <c r="F180" s="258">
        <v>184</v>
      </c>
      <c r="G180" s="258"/>
      <c r="H180" s="256">
        <f t="shared" si="206"/>
        <v>0</v>
      </c>
      <c r="I180" s="259"/>
      <c r="J180" s="259"/>
      <c r="K180" s="256">
        <f t="shared" si="207"/>
        <v>0</v>
      </c>
      <c r="L180" s="259"/>
      <c r="M180" s="259"/>
      <c r="N180" s="259"/>
      <c r="O180" s="256">
        <f t="shared" si="208"/>
        <v>0</v>
      </c>
      <c r="P180" s="259"/>
      <c r="Q180" s="259"/>
      <c r="R180" s="259"/>
      <c r="S180" s="259"/>
      <c r="T180" s="259"/>
      <c r="U180" s="259"/>
      <c r="V180" s="259"/>
      <c r="W180" s="256">
        <f t="shared" si="210"/>
        <v>184</v>
      </c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260"/>
      <c r="AH180" s="259"/>
      <c r="AI180" s="259"/>
      <c r="AJ180" s="259"/>
      <c r="AK180" s="259"/>
      <c r="AL180" s="259"/>
      <c r="AM180" s="261"/>
      <c r="AN180" s="199"/>
      <c r="AO180" s="199"/>
      <c r="AP180" s="199"/>
      <c r="AQ180" s="199"/>
      <c r="AR180" s="199"/>
      <c r="AS180" s="199"/>
      <c r="AT180" s="199"/>
      <c r="AU180" s="199"/>
      <c r="AV180" s="199"/>
      <c r="AW180" s="199"/>
      <c r="AX180" s="199"/>
      <c r="AY180" s="199"/>
    </row>
    <row r="181" spans="1:51" s="45" customFormat="1" ht="15" customHeight="1" x14ac:dyDescent="0.25">
      <c r="A181" s="235"/>
      <c r="B181" s="236" t="s">
        <v>124</v>
      </c>
      <c r="C181" s="244" t="s">
        <v>46</v>
      </c>
      <c r="D181" s="255" t="s">
        <v>429</v>
      </c>
      <c r="E181" s="256">
        <v>41</v>
      </c>
      <c r="F181" s="258">
        <v>40</v>
      </c>
      <c r="G181" s="258">
        <v>1</v>
      </c>
      <c r="H181" s="256">
        <f t="shared" si="206"/>
        <v>0</v>
      </c>
      <c r="I181" s="259"/>
      <c r="J181" s="259"/>
      <c r="K181" s="256">
        <f t="shared" si="207"/>
        <v>0</v>
      </c>
      <c r="L181" s="259"/>
      <c r="M181" s="259"/>
      <c r="N181" s="259"/>
      <c r="O181" s="256">
        <f t="shared" si="208"/>
        <v>0</v>
      </c>
      <c r="P181" s="242"/>
      <c r="Q181" s="242"/>
      <c r="R181" s="242"/>
      <c r="S181" s="259"/>
      <c r="T181" s="259"/>
      <c r="U181" s="259"/>
      <c r="V181" s="259"/>
      <c r="W181" s="256">
        <f t="shared" si="210"/>
        <v>41</v>
      </c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260"/>
      <c r="AH181" s="259"/>
      <c r="AI181" s="259"/>
      <c r="AJ181" s="259"/>
      <c r="AK181" s="259"/>
      <c r="AL181" s="259"/>
      <c r="AM181" s="261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</row>
    <row r="182" spans="1:51" s="45" customFormat="1" ht="15" customHeight="1" x14ac:dyDescent="0.25">
      <c r="A182" s="235"/>
      <c r="B182" s="236" t="s">
        <v>124</v>
      </c>
      <c r="C182" s="244" t="s">
        <v>46</v>
      </c>
      <c r="D182" s="255" t="s">
        <v>430</v>
      </c>
      <c r="E182" s="256">
        <v>225</v>
      </c>
      <c r="F182" s="256">
        <v>224</v>
      </c>
      <c r="G182" s="256">
        <v>1</v>
      </c>
      <c r="H182" s="256">
        <f t="shared" si="206"/>
        <v>0</v>
      </c>
      <c r="I182" s="256">
        <f>I180+I181</f>
        <v>0</v>
      </c>
      <c r="J182" s="256">
        <f>J180+J181</f>
        <v>0</v>
      </c>
      <c r="K182" s="256">
        <f t="shared" si="207"/>
        <v>0</v>
      </c>
      <c r="L182" s="256">
        <f>L180+L181</f>
        <v>0</v>
      </c>
      <c r="M182" s="256">
        <f>M180+M181</f>
        <v>0</v>
      </c>
      <c r="N182" s="256">
        <f>N180+N181</f>
        <v>0</v>
      </c>
      <c r="O182" s="256">
        <f t="shared" si="208"/>
        <v>0</v>
      </c>
      <c r="P182" s="256">
        <f>P180+P181</f>
        <v>0</v>
      </c>
      <c r="Q182" s="256">
        <f t="shared" ref="Q182:V182" si="214">Q180+Q181</f>
        <v>0</v>
      </c>
      <c r="R182" s="256">
        <f t="shared" si="214"/>
        <v>0</v>
      </c>
      <c r="S182" s="256">
        <f t="shared" si="214"/>
        <v>0</v>
      </c>
      <c r="T182" s="256">
        <f t="shared" si="214"/>
        <v>0</v>
      </c>
      <c r="U182" s="256">
        <f t="shared" si="214"/>
        <v>0</v>
      </c>
      <c r="V182" s="256">
        <f t="shared" si="214"/>
        <v>0</v>
      </c>
      <c r="W182" s="256">
        <f t="shared" si="210"/>
        <v>225</v>
      </c>
      <c r="X182" s="256">
        <f>X180+X181</f>
        <v>0</v>
      </c>
      <c r="Y182" s="256">
        <f t="shared" ref="Y182:AM182" si="215">Y180+Y181</f>
        <v>0</v>
      </c>
      <c r="Z182" s="256">
        <f t="shared" si="215"/>
        <v>0</v>
      </c>
      <c r="AA182" s="256">
        <f t="shared" si="215"/>
        <v>0</v>
      </c>
      <c r="AB182" s="256">
        <f t="shared" si="215"/>
        <v>0</v>
      </c>
      <c r="AC182" s="256">
        <f t="shared" si="215"/>
        <v>0</v>
      </c>
      <c r="AD182" s="256">
        <f t="shared" si="215"/>
        <v>0</v>
      </c>
      <c r="AE182" s="256">
        <f t="shared" si="215"/>
        <v>0</v>
      </c>
      <c r="AF182" s="256">
        <f t="shared" si="215"/>
        <v>0</v>
      </c>
      <c r="AG182" s="256">
        <f t="shared" si="215"/>
        <v>0</v>
      </c>
      <c r="AH182" s="256">
        <f t="shared" si="215"/>
        <v>0</v>
      </c>
      <c r="AI182" s="256">
        <f t="shared" si="215"/>
        <v>0</v>
      </c>
      <c r="AJ182" s="256">
        <f t="shared" si="215"/>
        <v>0</v>
      </c>
      <c r="AK182" s="256">
        <f t="shared" si="215"/>
        <v>0</v>
      </c>
      <c r="AL182" s="256">
        <f t="shared" si="215"/>
        <v>0</v>
      </c>
      <c r="AM182" s="257">
        <f t="shared" si="215"/>
        <v>0</v>
      </c>
      <c r="AN182" s="199"/>
      <c r="AO182" s="199"/>
      <c r="AP182" s="199"/>
      <c r="AQ182" s="199"/>
      <c r="AR182" s="199"/>
      <c r="AS182" s="199"/>
      <c r="AT182" s="199"/>
      <c r="AU182" s="199"/>
      <c r="AV182" s="199"/>
      <c r="AW182" s="199"/>
      <c r="AX182" s="199"/>
      <c r="AY182" s="199"/>
    </row>
    <row r="183" spans="1:51" s="45" customFormat="1" ht="15" customHeight="1" x14ac:dyDescent="0.25">
      <c r="A183" s="235"/>
      <c r="B183" s="236" t="s">
        <v>124</v>
      </c>
      <c r="C183" s="237" t="s">
        <v>46</v>
      </c>
      <c r="D183" s="255" t="s">
        <v>431</v>
      </c>
      <c r="E183" s="256">
        <v>78</v>
      </c>
      <c r="F183" s="256">
        <v>0</v>
      </c>
      <c r="G183" s="256">
        <v>78</v>
      </c>
      <c r="H183" s="256">
        <f t="shared" si="206"/>
        <v>0</v>
      </c>
      <c r="I183" s="256">
        <f>I184+I185</f>
        <v>0</v>
      </c>
      <c r="J183" s="256">
        <f>J184+J185</f>
        <v>0</v>
      </c>
      <c r="K183" s="256">
        <f t="shared" si="207"/>
        <v>0</v>
      </c>
      <c r="L183" s="256">
        <f>L184+L185</f>
        <v>0</v>
      </c>
      <c r="M183" s="256">
        <f>M184+M185</f>
        <v>0</v>
      </c>
      <c r="N183" s="256">
        <f>N184+N185</f>
        <v>0</v>
      </c>
      <c r="O183" s="256">
        <f t="shared" si="208"/>
        <v>0</v>
      </c>
      <c r="P183" s="256">
        <f>P184+P185</f>
        <v>0</v>
      </c>
      <c r="Q183" s="256">
        <f t="shared" ref="Q183:V183" si="216">Q184+Q185</f>
        <v>0</v>
      </c>
      <c r="R183" s="256">
        <f t="shared" si="216"/>
        <v>0</v>
      </c>
      <c r="S183" s="256">
        <f t="shared" si="216"/>
        <v>0</v>
      </c>
      <c r="T183" s="256">
        <f t="shared" si="216"/>
        <v>0</v>
      </c>
      <c r="U183" s="256">
        <f t="shared" si="216"/>
        <v>0</v>
      </c>
      <c r="V183" s="256">
        <f t="shared" si="216"/>
        <v>0</v>
      </c>
      <c r="W183" s="256">
        <f t="shared" si="210"/>
        <v>78</v>
      </c>
      <c r="X183" s="256">
        <f>X184+X185</f>
        <v>0</v>
      </c>
      <c r="Y183" s="256">
        <f t="shared" ref="Y183:AM183" si="217">Y184+Y185</f>
        <v>0</v>
      </c>
      <c r="Z183" s="256">
        <f t="shared" si="217"/>
        <v>0</v>
      </c>
      <c r="AA183" s="256">
        <f t="shared" si="217"/>
        <v>0</v>
      </c>
      <c r="AB183" s="256">
        <f t="shared" si="217"/>
        <v>0</v>
      </c>
      <c r="AC183" s="256">
        <f t="shared" si="217"/>
        <v>0</v>
      </c>
      <c r="AD183" s="256">
        <f t="shared" si="217"/>
        <v>0</v>
      </c>
      <c r="AE183" s="256">
        <f t="shared" si="217"/>
        <v>0</v>
      </c>
      <c r="AF183" s="256">
        <f t="shared" si="217"/>
        <v>0</v>
      </c>
      <c r="AG183" s="256">
        <f t="shared" si="217"/>
        <v>0</v>
      </c>
      <c r="AH183" s="256">
        <f t="shared" si="217"/>
        <v>0</v>
      </c>
      <c r="AI183" s="256">
        <f t="shared" si="217"/>
        <v>0</v>
      </c>
      <c r="AJ183" s="256">
        <f t="shared" si="217"/>
        <v>0</v>
      </c>
      <c r="AK183" s="256">
        <f t="shared" si="217"/>
        <v>0</v>
      </c>
      <c r="AL183" s="256">
        <f t="shared" si="217"/>
        <v>0</v>
      </c>
      <c r="AM183" s="257">
        <f t="shared" si="217"/>
        <v>0</v>
      </c>
      <c r="AN183" s="199"/>
      <c r="AO183" s="199"/>
      <c r="AP183" s="199"/>
      <c r="AQ183" s="199"/>
      <c r="AR183" s="199"/>
      <c r="AS183" s="199"/>
      <c r="AT183" s="199"/>
      <c r="AU183" s="199"/>
      <c r="AV183" s="199"/>
      <c r="AW183" s="199"/>
      <c r="AX183" s="199"/>
      <c r="AY183" s="199"/>
    </row>
    <row r="184" spans="1:51" s="45" customFormat="1" ht="15" customHeight="1" x14ac:dyDescent="0.25">
      <c r="A184" s="235"/>
      <c r="B184" s="236" t="s">
        <v>124</v>
      </c>
      <c r="C184" s="237" t="s">
        <v>46</v>
      </c>
      <c r="D184" s="255" t="s">
        <v>432</v>
      </c>
      <c r="E184" s="256">
        <v>0</v>
      </c>
      <c r="F184" s="258"/>
      <c r="G184" s="258"/>
      <c r="H184" s="256">
        <f t="shared" si="206"/>
        <v>0</v>
      </c>
      <c r="I184" s="259"/>
      <c r="J184" s="259"/>
      <c r="K184" s="256">
        <f t="shared" si="207"/>
        <v>0</v>
      </c>
      <c r="L184" s="259"/>
      <c r="M184" s="259"/>
      <c r="N184" s="259"/>
      <c r="O184" s="256">
        <f t="shared" si="208"/>
        <v>0</v>
      </c>
      <c r="P184" s="259"/>
      <c r="Q184" s="259"/>
      <c r="R184" s="259"/>
      <c r="S184" s="259"/>
      <c r="T184" s="259"/>
      <c r="U184" s="259"/>
      <c r="V184" s="259"/>
      <c r="W184" s="256">
        <f t="shared" si="210"/>
        <v>0</v>
      </c>
      <c r="X184" s="259"/>
      <c r="Y184" s="259"/>
      <c r="Z184" s="259"/>
      <c r="AA184" s="259"/>
      <c r="AB184" s="259"/>
      <c r="AC184" s="259"/>
      <c r="AD184" s="259"/>
      <c r="AE184" s="259"/>
      <c r="AF184" s="259"/>
      <c r="AG184" s="260"/>
      <c r="AH184" s="259"/>
      <c r="AI184" s="259"/>
      <c r="AJ184" s="259"/>
      <c r="AK184" s="259"/>
      <c r="AL184" s="259"/>
      <c r="AM184" s="261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</row>
    <row r="185" spans="1:51" s="45" customFormat="1" ht="18" customHeight="1" x14ac:dyDescent="0.25">
      <c r="A185" s="619"/>
      <c r="B185" s="236" t="s">
        <v>124</v>
      </c>
      <c r="C185" s="620" t="s">
        <v>46</v>
      </c>
      <c r="D185" s="627" t="s">
        <v>755</v>
      </c>
      <c r="E185" s="580">
        <v>78</v>
      </c>
      <c r="F185" s="588"/>
      <c r="G185" s="588">
        <v>78</v>
      </c>
      <c r="H185" s="245">
        <f t="shared" ref="H185:H186" si="218">SUM(I185:J185)</f>
        <v>0</v>
      </c>
      <c r="I185" s="585"/>
      <c r="J185" s="590"/>
      <c r="K185" s="245">
        <f t="shared" si="207"/>
        <v>0</v>
      </c>
      <c r="L185" s="585"/>
      <c r="M185" s="585"/>
      <c r="N185" s="590"/>
      <c r="O185" s="239">
        <f t="shared" ref="O185:O186" si="219">SUM(P185:V185)</f>
        <v>0</v>
      </c>
      <c r="P185" s="590"/>
      <c r="Q185" s="590"/>
      <c r="R185" s="590"/>
      <c r="S185" s="590"/>
      <c r="T185" s="590"/>
      <c r="U185" s="590"/>
      <c r="V185" s="590"/>
      <c r="W185" s="580">
        <f t="shared" si="210"/>
        <v>78</v>
      </c>
      <c r="X185" s="585"/>
      <c r="Y185" s="585"/>
      <c r="Z185" s="590"/>
      <c r="AA185" s="590"/>
      <c r="AB185" s="590"/>
      <c r="AC185" s="590"/>
      <c r="AD185" s="590"/>
      <c r="AE185" s="590"/>
      <c r="AF185" s="590"/>
      <c r="AG185" s="590"/>
      <c r="AH185" s="590"/>
      <c r="AI185" s="590"/>
      <c r="AJ185" s="590"/>
      <c r="AK185" s="590"/>
      <c r="AL185" s="590"/>
      <c r="AM185" s="628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</row>
    <row r="186" spans="1:51" s="45" customFormat="1" ht="25.5" customHeight="1" x14ac:dyDescent="0.25">
      <c r="A186" s="619"/>
      <c r="B186" s="236" t="s">
        <v>124</v>
      </c>
      <c r="C186" s="620" t="s">
        <v>46</v>
      </c>
      <c r="D186" s="627" t="s">
        <v>756</v>
      </c>
      <c r="E186" s="580">
        <v>0</v>
      </c>
      <c r="F186" s="588"/>
      <c r="G186" s="588"/>
      <c r="H186" s="245">
        <f t="shared" si="218"/>
        <v>0</v>
      </c>
      <c r="I186" s="585"/>
      <c r="J186" s="590"/>
      <c r="K186" s="245">
        <f t="shared" si="207"/>
        <v>0</v>
      </c>
      <c r="L186" s="585"/>
      <c r="M186" s="585"/>
      <c r="N186" s="590"/>
      <c r="O186" s="239">
        <f t="shared" si="219"/>
        <v>0</v>
      </c>
      <c r="P186" s="590"/>
      <c r="Q186" s="590"/>
      <c r="R186" s="590"/>
      <c r="S186" s="590"/>
      <c r="T186" s="590"/>
      <c r="U186" s="590"/>
      <c r="V186" s="590"/>
      <c r="W186" s="580">
        <f t="shared" si="210"/>
        <v>0</v>
      </c>
      <c r="X186" s="585"/>
      <c r="Y186" s="585"/>
      <c r="Z186" s="590"/>
      <c r="AA186" s="590"/>
      <c r="AB186" s="590"/>
      <c r="AC186" s="590"/>
      <c r="AD186" s="590"/>
      <c r="AE186" s="590"/>
      <c r="AF186" s="590"/>
      <c r="AG186" s="590"/>
      <c r="AH186" s="590"/>
      <c r="AI186" s="590"/>
      <c r="AJ186" s="590"/>
      <c r="AK186" s="590"/>
      <c r="AL186" s="590"/>
      <c r="AM186" s="628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</row>
    <row r="187" spans="1:51" s="45" customFormat="1" ht="23.25" customHeight="1" x14ac:dyDescent="0.25">
      <c r="A187" s="235"/>
      <c r="B187" s="236" t="s">
        <v>124</v>
      </c>
      <c r="C187" s="244" t="s">
        <v>46</v>
      </c>
      <c r="D187" s="247" t="s">
        <v>435</v>
      </c>
      <c r="E187" s="256">
        <v>620</v>
      </c>
      <c r="F187" s="256">
        <v>619</v>
      </c>
      <c r="G187" s="256">
        <v>1</v>
      </c>
      <c r="H187" s="256">
        <f t="shared" si="206"/>
        <v>0</v>
      </c>
      <c r="I187" s="256">
        <f>I178+I181+I184</f>
        <v>0</v>
      </c>
      <c r="J187" s="256">
        <f>J178+J181+J184</f>
        <v>0</v>
      </c>
      <c r="K187" s="256">
        <f t="shared" si="207"/>
        <v>0</v>
      </c>
      <c r="L187" s="256">
        <f>L178+L181+L184</f>
        <v>0</v>
      </c>
      <c r="M187" s="256">
        <f>M178+M181+M184</f>
        <v>0</v>
      </c>
      <c r="N187" s="256">
        <f>N178+N181+N184</f>
        <v>0</v>
      </c>
      <c r="O187" s="256">
        <f t="shared" si="208"/>
        <v>0</v>
      </c>
      <c r="P187" s="256">
        <f t="shared" ref="P187:V187" si="220">P178+P181+P184</f>
        <v>0</v>
      </c>
      <c r="Q187" s="256">
        <f t="shared" si="220"/>
        <v>0</v>
      </c>
      <c r="R187" s="256">
        <f t="shared" si="220"/>
        <v>0</v>
      </c>
      <c r="S187" s="256">
        <f t="shared" si="220"/>
        <v>0</v>
      </c>
      <c r="T187" s="256">
        <f t="shared" si="220"/>
        <v>0</v>
      </c>
      <c r="U187" s="256">
        <f t="shared" si="220"/>
        <v>0</v>
      </c>
      <c r="V187" s="256">
        <f t="shared" si="220"/>
        <v>0</v>
      </c>
      <c r="W187" s="256">
        <f t="shared" si="210"/>
        <v>620</v>
      </c>
      <c r="X187" s="256">
        <f>X178+X181+X184</f>
        <v>0</v>
      </c>
      <c r="Y187" s="256">
        <f t="shared" ref="Y187:AM187" si="221">Y178+Y181+Y184</f>
        <v>0</v>
      </c>
      <c r="Z187" s="256">
        <f t="shared" si="221"/>
        <v>0</v>
      </c>
      <c r="AA187" s="256">
        <f t="shared" si="221"/>
        <v>0</v>
      </c>
      <c r="AB187" s="256">
        <f t="shared" si="221"/>
        <v>0</v>
      </c>
      <c r="AC187" s="256">
        <f t="shared" si="221"/>
        <v>0</v>
      </c>
      <c r="AD187" s="256">
        <f t="shared" si="221"/>
        <v>0</v>
      </c>
      <c r="AE187" s="256">
        <f t="shared" si="221"/>
        <v>0</v>
      </c>
      <c r="AF187" s="256">
        <f t="shared" si="221"/>
        <v>0</v>
      </c>
      <c r="AG187" s="256">
        <f t="shared" si="221"/>
        <v>0</v>
      </c>
      <c r="AH187" s="256">
        <f t="shared" si="221"/>
        <v>0</v>
      </c>
      <c r="AI187" s="256">
        <f t="shared" si="221"/>
        <v>0</v>
      </c>
      <c r="AJ187" s="256">
        <f t="shared" si="221"/>
        <v>0</v>
      </c>
      <c r="AK187" s="256">
        <f t="shared" si="221"/>
        <v>0</v>
      </c>
      <c r="AL187" s="256">
        <f t="shared" si="221"/>
        <v>0</v>
      </c>
      <c r="AM187" s="257">
        <f t="shared" si="221"/>
        <v>0</v>
      </c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</row>
    <row r="188" spans="1:51" s="45" customFormat="1" ht="24.75" customHeight="1" x14ac:dyDescent="0.25">
      <c r="A188" s="248"/>
      <c r="B188" s="249" t="s">
        <v>124</v>
      </c>
      <c r="C188" s="250" t="s">
        <v>46</v>
      </c>
      <c r="D188" s="251" t="s">
        <v>436</v>
      </c>
      <c r="E188" s="265">
        <v>78</v>
      </c>
      <c r="F188" s="265">
        <v>0</v>
      </c>
      <c r="G188" s="265">
        <v>78</v>
      </c>
      <c r="H188" s="265">
        <f t="shared" si="206"/>
        <v>0</v>
      </c>
      <c r="I188" s="265">
        <f>I185+I186</f>
        <v>0</v>
      </c>
      <c r="J188" s="265">
        <f>J185+J186</f>
        <v>0</v>
      </c>
      <c r="K188" s="265">
        <f t="shared" si="207"/>
        <v>0</v>
      </c>
      <c r="L188" s="265">
        <f>L185+L186</f>
        <v>0</v>
      </c>
      <c r="M188" s="265">
        <f>M185+M186</f>
        <v>0</v>
      </c>
      <c r="N188" s="265">
        <f>N185+N186</f>
        <v>0</v>
      </c>
      <c r="O188" s="265">
        <f t="shared" si="208"/>
        <v>0</v>
      </c>
      <c r="P188" s="265">
        <f>P185+P186</f>
        <v>0</v>
      </c>
      <c r="Q188" s="265">
        <f t="shared" ref="Q188:V188" si="222">Q185+Q186</f>
        <v>0</v>
      </c>
      <c r="R188" s="265">
        <f t="shared" si="222"/>
        <v>0</v>
      </c>
      <c r="S188" s="265">
        <f t="shared" si="222"/>
        <v>0</v>
      </c>
      <c r="T188" s="265">
        <f t="shared" si="222"/>
        <v>0</v>
      </c>
      <c r="U188" s="265">
        <f t="shared" si="222"/>
        <v>0</v>
      </c>
      <c r="V188" s="265">
        <f t="shared" si="222"/>
        <v>0</v>
      </c>
      <c r="W188" s="265">
        <f t="shared" si="210"/>
        <v>78</v>
      </c>
      <c r="X188" s="265">
        <f t="shared" ref="X188:AM188" si="223">X185+X186</f>
        <v>0</v>
      </c>
      <c r="Y188" s="265">
        <f t="shared" si="223"/>
        <v>0</v>
      </c>
      <c r="Z188" s="265">
        <f t="shared" si="223"/>
        <v>0</v>
      </c>
      <c r="AA188" s="265">
        <f t="shared" si="223"/>
        <v>0</v>
      </c>
      <c r="AB188" s="265">
        <f t="shared" si="223"/>
        <v>0</v>
      </c>
      <c r="AC188" s="265">
        <f t="shared" si="223"/>
        <v>0</v>
      </c>
      <c r="AD188" s="265">
        <f t="shared" si="223"/>
        <v>0</v>
      </c>
      <c r="AE188" s="265">
        <f t="shared" si="223"/>
        <v>0</v>
      </c>
      <c r="AF188" s="265">
        <f t="shared" si="223"/>
        <v>0</v>
      </c>
      <c r="AG188" s="265">
        <f t="shared" si="223"/>
        <v>0</v>
      </c>
      <c r="AH188" s="265">
        <f t="shared" si="223"/>
        <v>0</v>
      </c>
      <c r="AI188" s="265">
        <f t="shared" si="223"/>
        <v>0</v>
      </c>
      <c r="AJ188" s="265">
        <f t="shared" si="223"/>
        <v>0</v>
      </c>
      <c r="AK188" s="265">
        <f t="shared" si="223"/>
        <v>0</v>
      </c>
      <c r="AL188" s="265">
        <f t="shared" si="223"/>
        <v>0</v>
      </c>
      <c r="AM188" s="266">
        <f t="shared" si="223"/>
        <v>0</v>
      </c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</row>
    <row r="189" spans="1:51" s="45" customFormat="1" ht="17.25" customHeight="1" x14ac:dyDescent="0.25">
      <c r="A189" s="254">
        <v>15</v>
      </c>
      <c r="B189" s="278" t="s">
        <v>418</v>
      </c>
      <c r="C189" s="229" t="s">
        <v>46</v>
      </c>
      <c r="D189" s="13" t="s">
        <v>425</v>
      </c>
      <c r="E189" s="76">
        <v>1389</v>
      </c>
      <c r="F189" s="76">
        <v>1242</v>
      </c>
      <c r="G189" s="76">
        <v>147</v>
      </c>
      <c r="H189" s="76">
        <f t="shared" si="206"/>
        <v>0</v>
      </c>
      <c r="I189" s="76">
        <f>SUM(I190+I193)</f>
        <v>0</v>
      </c>
      <c r="J189" s="76">
        <f>SUM(J190+J193)</f>
        <v>0</v>
      </c>
      <c r="K189" s="76">
        <f t="shared" si="207"/>
        <v>0</v>
      </c>
      <c r="L189" s="76">
        <f>SUM(L190+L193)</f>
        <v>0</v>
      </c>
      <c r="M189" s="76">
        <f>SUM(M190+M193)</f>
        <v>0</v>
      </c>
      <c r="N189" s="76">
        <f>SUM(N190+N193)</f>
        <v>0</v>
      </c>
      <c r="O189" s="76">
        <f t="shared" si="208"/>
        <v>0</v>
      </c>
      <c r="P189" s="76">
        <f t="shared" ref="P189:V189" si="224">SUM(P190+P193)</f>
        <v>0</v>
      </c>
      <c r="Q189" s="76">
        <f t="shared" si="224"/>
        <v>0</v>
      </c>
      <c r="R189" s="76">
        <f t="shared" si="224"/>
        <v>0</v>
      </c>
      <c r="S189" s="76">
        <f t="shared" si="224"/>
        <v>0</v>
      </c>
      <c r="T189" s="76">
        <f t="shared" si="224"/>
        <v>0</v>
      </c>
      <c r="U189" s="76">
        <f t="shared" si="224"/>
        <v>0</v>
      </c>
      <c r="V189" s="76">
        <f t="shared" si="224"/>
        <v>0</v>
      </c>
      <c r="W189" s="76">
        <f t="shared" si="210"/>
        <v>1389</v>
      </c>
      <c r="X189" s="76">
        <f t="shared" ref="X189:AM189" si="225">SUM(X190+X193)</f>
        <v>0</v>
      </c>
      <c r="Y189" s="76">
        <f t="shared" si="225"/>
        <v>0</v>
      </c>
      <c r="Z189" s="76">
        <f t="shared" si="225"/>
        <v>0</v>
      </c>
      <c r="AA189" s="76">
        <f t="shared" si="225"/>
        <v>0</v>
      </c>
      <c r="AB189" s="76">
        <f t="shared" si="225"/>
        <v>0</v>
      </c>
      <c r="AC189" s="76">
        <f t="shared" si="225"/>
        <v>0</v>
      </c>
      <c r="AD189" s="76">
        <f t="shared" si="225"/>
        <v>0</v>
      </c>
      <c r="AE189" s="76">
        <f t="shared" si="225"/>
        <v>0</v>
      </c>
      <c r="AF189" s="76">
        <f t="shared" si="225"/>
        <v>0</v>
      </c>
      <c r="AG189" s="76">
        <f t="shared" si="225"/>
        <v>0</v>
      </c>
      <c r="AH189" s="76">
        <f t="shared" si="225"/>
        <v>0</v>
      </c>
      <c r="AI189" s="76">
        <f t="shared" si="225"/>
        <v>0</v>
      </c>
      <c r="AJ189" s="76">
        <f>SUM(AJ190+AJ193)</f>
        <v>0</v>
      </c>
      <c r="AK189" s="76">
        <f t="shared" si="225"/>
        <v>0</v>
      </c>
      <c r="AL189" s="76">
        <f t="shared" si="225"/>
        <v>0</v>
      </c>
      <c r="AM189" s="77">
        <f t="shared" si="225"/>
        <v>0</v>
      </c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</row>
    <row r="190" spans="1:51" s="45" customFormat="1" ht="13.5" customHeight="1" x14ac:dyDescent="0.25">
      <c r="A190" s="235"/>
      <c r="B190" s="279" t="s">
        <v>418</v>
      </c>
      <c r="C190" s="237" t="s">
        <v>46</v>
      </c>
      <c r="D190" s="255" t="s">
        <v>426</v>
      </c>
      <c r="E190" s="256">
        <v>1144</v>
      </c>
      <c r="F190" s="256">
        <v>1069</v>
      </c>
      <c r="G190" s="256">
        <v>75</v>
      </c>
      <c r="H190" s="256">
        <f t="shared" si="206"/>
        <v>0</v>
      </c>
      <c r="I190" s="256">
        <f>I191+I192</f>
        <v>0</v>
      </c>
      <c r="J190" s="256">
        <f>J191+J192</f>
        <v>0</v>
      </c>
      <c r="K190" s="256">
        <f t="shared" si="207"/>
        <v>0</v>
      </c>
      <c r="L190" s="256">
        <f>L191+L192</f>
        <v>0</v>
      </c>
      <c r="M190" s="256">
        <f>M191+M192</f>
        <v>0</v>
      </c>
      <c r="N190" s="256">
        <f>N191+N192</f>
        <v>0</v>
      </c>
      <c r="O190" s="256">
        <f t="shared" si="208"/>
        <v>0</v>
      </c>
      <c r="P190" s="256">
        <f>P191+P192</f>
        <v>0</v>
      </c>
      <c r="Q190" s="256">
        <f t="shared" ref="Q190:V190" si="226">Q191+Q192</f>
        <v>0</v>
      </c>
      <c r="R190" s="256">
        <f t="shared" si="226"/>
        <v>0</v>
      </c>
      <c r="S190" s="256">
        <f t="shared" si="226"/>
        <v>0</v>
      </c>
      <c r="T190" s="256">
        <f t="shared" si="226"/>
        <v>0</v>
      </c>
      <c r="U190" s="256">
        <f t="shared" si="226"/>
        <v>0</v>
      </c>
      <c r="V190" s="256">
        <f t="shared" si="226"/>
        <v>0</v>
      </c>
      <c r="W190" s="256">
        <f t="shared" si="210"/>
        <v>1144</v>
      </c>
      <c r="X190" s="256">
        <f>X191+X192</f>
        <v>0</v>
      </c>
      <c r="Y190" s="256">
        <f t="shared" ref="Y190:AM190" si="227">Y191+Y192</f>
        <v>0</v>
      </c>
      <c r="Z190" s="256">
        <f t="shared" si="227"/>
        <v>0</v>
      </c>
      <c r="AA190" s="256">
        <f t="shared" si="227"/>
        <v>0</v>
      </c>
      <c r="AB190" s="256">
        <f t="shared" si="227"/>
        <v>0</v>
      </c>
      <c r="AC190" s="256">
        <f t="shared" si="227"/>
        <v>0</v>
      </c>
      <c r="AD190" s="256">
        <f t="shared" si="227"/>
        <v>0</v>
      </c>
      <c r="AE190" s="256">
        <f t="shared" si="227"/>
        <v>0</v>
      </c>
      <c r="AF190" s="256">
        <f t="shared" si="227"/>
        <v>0</v>
      </c>
      <c r="AG190" s="256">
        <f t="shared" si="227"/>
        <v>0</v>
      </c>
      <c r="AH190" s="256">
        <f t="shared" si="227"/>
        <v>0</v>
      </c>
      <c r="AI190" s="256">
        <f t="shared" si="227"/>
        <v>0</v>
      </c>
      <c r="AJ190" s="256">
        <f t="shared" si="227"/>
        <v>0</v>
      </c>
      <c r="AK190" s="256">
        <f t="shared" si="227"/>
        <v>0</v>
      </c>
      <c r="AL190" s="256">
        <f t="shared" si="227"/>
        <v>0</v>
      </c>
      <c r="AM190" s="257">
        <f t="shared" si="227"/>
        <v>0</v>
      </c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</row>
    <row r="191" spans="1:51" s="45" customFormat="1" ht="15" customHeight="1" x14ac:dyDescent="0.25">
      <c r="A191" s="235"/>
      <c r="B191" s="279" t="s">
        <v>418</v>
      </c>
      <c r="C191" s="237" t="s">
        <v>46</v>
      </c>
      <c r="D191" s="255" t="s">
        <v>427</v>
      </c>
      <c r="E191" s="256">
        <v>315</v>
      </c>
      <c r="F191" s="258">
        <v>315</v>
      </c>
      <c r="G191" s="258"/>
      <c r="H191" s="256">
        <f t="shared" si="206"/>
        <v>0</v>
      </c>
      <c r="I191" s="259"/>
      <c r="J191" s="259"/>
      <c r="K191" s="256">
        <f t="shared" si="207"/>
        <v>0</v>
      </c>
      <c r="L191" s="259"/>
      <c r="M191" s="259"/>
      <c r="N191" s="259"/>
      <c r="O191" s="256">
        <f t="shared" si="208"/>
        <v>0</v>
      </c>
      <c r="P191" s="259"/>
      <c r="Q191" s="259"/>
      <c r="R191" s="259"/>
      <c r="S191" s="259"/>
      <c r="T191" s="259"/>
      <c r="U191" s="259"/>
      <c r="V191" s="259"/>
      <c r="W191" s="256">
        <f t="shared" si="210"/>
        <v>315</v>
      </c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260"/>
      <c r="AH191" s="259"/>
      <c r="AI191" s="259"/>
      <c r="AJ191" s="259"/>
      <c r="AK191" s="259"/>
      <c r="AL191" s="259"/>
      <c r="AM191" s="261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</row>
    <row r="192" spans="1:51" s="45" customFormat="1" ht="15" customHeight="1" x14ac:dyDescent="0.25">
      <c r="A192" s="235"/>
      <c r="B192" s="279" t="s">
        <v>418</v>
      </c>
      <c r="C192" s="237" t="s">
        <v>46</v>
      </c>
      <c r="D192" s="255" t="s">
        <v>428</v>
      </c>
      <c r="E192" s="256">
        <v>829</v>
      </c>
      <c r="F192" s="258">
        <v>754</v>
      </c>
      <c r="G192" s="258">
        <v>75</v>
      </c>
      <c r="H192" s="256">
        <f t="shared" si="206"/>
        <v>0</v>
      </c>
      <c r="I192" s="259"/>
      <c r="J192" s="259"/>
      <c r="K192" s="256">
        <f t="shared" si="207"/>
        <v>0</v>
      </c>
      <c r="L192" s="259"/>
      <c r="M192" s="259"/>
      <c r="N192" s="259"/>
      <c r="O192" s="256">
        <f t="shared" si="208"/>
        <v>0</v>
      </c>
      <c r="P192" s="259"/>
      <c r="Q192" s="259"/>
      <c r="R192" s="259"/>
      <c r="S192" s="259"/>
      <c r="T192" s="259"/>
      <c r="U192" s="259"/>
      <c r="V192" s="259"/>
      <c r="W192" s="256">
        <f t="shared" si="210"/>
        <v>829</v>
      </c>
      <c r="X192" s="259"/>
      <c r="Y192" s="259"/>
      <c r="Z192" s="259"/>
      <c r="AA192" s="259"/>
      <c r="AB192" s="259"/>
      <c r="AC192" s="259"/>
      <c r="AD192" s="259"/>
      <c r="AE192" s="259"/>
      <c r="AF192" s="259"/>
      <c r="AG192" s="260"/>
      <c r="AH192" s="259"/>
      <c r="AI192" s="259"/>
      <c r="AJ192" s="259"/>
      <c r="AK192" s="259"/>
      <c r="AL192" s="259"/>
      <c r="AM192" s="261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</row>
    <row r="193" spans="1:51" s="45" customFormat="1" ht="15" customHeight="1" x14ac:dyDescent="0.25">
      <c r="A193" s="235"/>
      <c r="B193" s="279" t="s">
        <v>418</v>
      </c>
      <c r="C193" s="244" t="s">
        <v>46</v>
      </c>
      <c r="D193" s="255" t="s">
        <v>429</v>
      </c>
      <c r="E193" s="256">
        <v>245</v>
      </c>
      <c r="F193" s="258">
        <v>173</v>
      </c>
      <c r="G193" s="258">
        <v>72</v>
      </c>
      <c r="H193" s="256">
        <f t="shared" si="206"/>
        <v>0</v>
      </c>
      <c r="I193" s="259"/>
      <c r="J193" s="259"/>
      <c r="K193" s="256">
        <f t="shared" si="207"/>
        <v>0</v>
      </c>
      <c r="L193" s="259"/>
      <c r="M193" s="259"/>
      <c r="N193" s="259"/>
      <c r="O193" s="256">
        <f t="shared" si="208"/>
        <v>0</v>
      </c>
      <c r="P193" s="242"/>
      <c r="Q193" s="242"/>
      <c r="R193" s="242"/>
      <c r="S193" s="259"/>
      <c r="T193" s="259"/>
      <c r="U193" s="259"/>
      <c r="V193" s="259"/>
      <c r="W193" s="256">
        <f t="shared" si="210"/>
        <v>245</v>
      </c>
      <c r="X193" s="259"/>
      <c r="Y193" s="259"/>
      <c r="Z193" s="259"/>
      <c r="AA193" s="259"/>
      <c r="AB193" s="259"/>
      <c r="AC193" s="259"/>
      <c r="AD193" s="259"/>
      <c r="AE193" s="259"/>
      <c r="AF193" s="259"/>
      <c r="AG193" s="260"/>
      <c r="AH193" s="259"/>
      <c r="AI193" s="259"/>
      <c r="AJ193" s="259"/>
      <c r="AK193" s="259"/>
      <c r="AL193" s="259"/>
      <c r="AM193" s="261"/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</row>
    <row r="194" spans="1:51" s="45" customFormat="1" ht="15" customHeight="1" x14ac:dyDescent="0.25">
      <c r="A194" s="235"/>
      <c r="B194" s="279" t="s">
        <v>418</v>
      </c>
      <c r="C194" s="244" t="s">
        <v>46</v>
      </c>
      <c r="D194" s="255" t="s">
        <v>430</v>
      </c>
      <c r="E194" s="256">
        <v>1074</v>
      </c>
      <c r="F194" s="256">
        <v>927</v>
      </c>
      <c r="G194" s="256">
        <v>147</v>
      </c>
      <c r="H194" s="256">
        <f t="shared" si="206"/>
        <v>0</v>
      </c>
      <c r="I194" s="256">
        <f>I192+I193</f>
        <v>0</v>
      </c>
      <c r="J194" s="256">
        <f>J192+J193</f>
        <v>0</v>
      </c>
      <c r="K194" s="256">
        <f t="shared" si="207"/>
        <v>0</v>
      </c>
      <c r="L194" s="256">
        <f>L192+L193</f>
        <v>0</v>
      </c>
      <c r="M194" s="256">
        <f>M192+M193</f>
        <v>0</v>
      </c>
      <c r="N194" s="256">
        <f>N192+N193</f>
        <v>0</v>
      </c>
      <c r="O194" s="256">
        <f t="shared" si="208"/>
        <v>0</v>
      </c>
      <c r="P194" s="256">
        <f>P192+P193</f>
        <v>0</v>
      </c>
      <c r="Q194" s="256">
        <f t="shared" ref="Q194:V194" si="228">Q192+Q193</f>
        <v>0</v>
      </c>
      <c r="R194" s="256">
        <f t="shared" si="228"/>
        <v>0</v>
      </c>
      <c r="S194" s="256">
        <f t="shared" si="228"/>
        <v>0</v>
      </c>
      <c r="T194" s="256">
        <f t="shared" si="228"/>
        <v>0</v>
      </c>
      <c r="U194" s="256">
        <f t="shared" si="228"/>
        <v>0</v>
      </c>
      <c r="V194" s="256">
        <f t="shared" si="228"/>
        <v>0</v>
      </c>
      <c r="W194" s="256">
        <f t="shared" si="210"/>
        <v>1074</v>
      </c>
      <c r="X194" s="256">
        <f>X192+X193</f>
        <v>0</v>
      </c>
      <c r="Y194" s="256">
        <f t="shared" ref="Y194:AM194" si="229">Y192+Y193</f>
        <v>0</v>
      </c>
      <c r="Z194" s="256">
        <f t="shared" si="229"/>
        <v>0</v>
      </c>
      <c r="AA194" s="256">
        <f t="shared" si="229"/>
        <v>0</v>
      </c>
      <c r="AB194" s="256">
        <f t="shared" si="229"/>
        <v>0</v>
      </c>
      <c r="AC194" s="256">
        <f t="shared" si="229"/>
        <v>0</v>
      </c>
      <c r="AD194" s="256">
        <f t="shared" si="229"/>
        <v>0</v>
      </c>
      <c r="AE194" s="256">
        <f t="shared" si="229"/>
        <v>0</v>
      </c>
      <c r="AF194" s="256">
        <f t="shared" si="229"/>
        <v>0</v>
      </c>
      <c r="AG194" s="256">
        <f t="shared" si="229"/>
        <v>0</v>
      </c>
      <c r="AH194" s="256">
        <f t="shared" si="229"/>
        <v>0</v>
      </c>
      <c r="AI194" s="256">
        <f t="shared" si="229"/>
        <v>0</v>
      </c>
      <c r="AJ194" s="256">
        <f>AJ192+AJ193</f>
        <v>0</v>
      </c>
      <c r="AK194" s="256">
        <f t="shared" si="229"/>
        <v>0</v>
      </c>
      <c r="AL194" s="256">
        <f t="shared" si="229"/>
        <v>0</v>
      </c>
      <c r="AM194" s="257">
        <f t="shared" si="229"/>
        <v>0</v>
      </c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</row>
    <row r="195" spans="1:51" s="45" customFormat="1" ht="15" customHeight="1" x14ac:dyDescent="0.25">
      <c r="A195" s="235"/>
      <c r="B195" s="279" t="s">
        <v>418</v>
      </c>
      <c r="C195" s="237" t="s">
        <v>46</v>
      </c>
      <c r="D195" s="255" t="s">
        <v>431</v>
      </c>
      <c r="E195" s="256">
        <v>31</v>
      </c>
      <c r="F195" s="256">
        <v>9</v>
      </c>
      <c r="G195" s="256">
        <v>22</v>
      </c>
      <c r="H195" s="256">
        <f t="shared" si="206"/>
        <v>0</v>
      </c>
      <c r="I195" s="256">
        <f>I196+I197</f>
        <v>0</v>
      </c>
      <c r="J195" s="256">
        <f>J196+J197</f>
        <v>0</v>
      </c>
      <c r="K195" s="256">
        <f t="shared" si="207"/>
        <v>0</v>
      </c>
      <c r="L195" s="256">
        <f>L196+L197</f>
        <v>0</v>
      </c>
      <c r="M195" s="256">
        <f>M196+M197</f>
        <v>0</v>
      </c>
      <c r="N195" s="256">
        <f>N196+N197</f>
        <v>0</v>
      </c>
      <c r="O195" s="256">
        <f t="shared" si="208"/>
        <v>0</v>
      </c>
      <c r="P195" s="256">
        <f>P196+P197</f>
        <v>0</v>
      </c>
      <c r="Q195" s="256">
        <f t="shared" ref="Q195:V195" si="230">Q196+Q197</f>
        <v>0</v>
      </c>
      <c r="R195" s="256">
        <f t="shared" si="230"/>
        <v>0</v>
      </c>
      <c r="S195" s="256">
        <f t="shared" si="230"/>
        <v>0</v>
      </c>
      <c r="T195" s="256">
        <f t="shared" si="230"/>
        <v>0</v>
      </c>
      <c r="U195" s="256">
        <f t="shared" si="230"/>
        <v>0</v>
      </c>
      <c r="V195" s="256">
        <f t="shared" si="230"/>
        <v>0</v>
      </c>
      <c r="W195" s="256">
        <f t="shared" si="210"/>
        <v>31</v>
      </c>
      <c r="X195" s="256">
        <f>X196+X197</f>
        <v>0</v>
      </c>
      <c r="Y195" s="256">
        <f t="shared" ref="Y195:AM195" si="231">Y196+Y197</f>
        <v>0</v>
      </c>
      <c r="Z195" s="256">
        <f t="shared" si="231"/>
        <v>0</v>
      </c>
      <c r="AA195" s="256">
        <f t="shared" si="231"/>
        <v>0</v>
      </c>
      <c r="AB195" s="256">
        <f t="shared" si="231"/>
        <v>0</v>
      </c>
      <c r="AC195" s="256">
        <f t="shared" si="231"/>
        <v>0</v>
      </c>
      <c r="AD195" s="256">
        <f t="shared" si="231"/>
        <v>0</v>
      </c>
      <c r="AE195" s="256">
        <f t="shared" si="231"/>
        <v>0</v>
      </c>
      <c r="AF195" s="256">
        <f t="shared" si="231"/>
        <v>0</v>
      </c>
      <c r="AG195" s="256">
        <f t="shared" si="231"/>
        <v>0</v>
      </c>
      <c r="AH195" s="256">
        <f t="shared" si="231"/>
        <v>0</v>
      </c>
      <c r="AI195" s="256">
        <f t="shared" si="231"/>
        <v>0</v>
      </c>
      <c r="AJ195" s="256">
        <f>AJ196+AJ197</f>
        <v>0</v>
      </c>
      <c r="AK195" s="256">
        <f t="shared" si="231"/>
        <v>0</v>
      </c>
      <c r="AL195" s="256">
        <f t="shared" si="231"/>
        <v>0</v>
      </c>
      <c r="AM195" s="257">
        <f t="shared" si="231"/>
        <v>0</v>
      </c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</row>
    <row r="196" spans="1:51" s="45" customFormat="1" ht="15" customHeight="1" x14ac:dyDescent="0.25">
      <c r="A196" s="235"/>
      <c r="B196" s="279" t="s">
        <v>418</v>
      </c>
      <c r="C196" s="237" t="s">
        <v>46</v>
      </c>
      <c r="D196" s="255" t="s">
        <v>432</v>
      </c>
      <c r="E196" s="256">
        <v>0</v>
      </c>
      <c r="F196" s="258"/>
      <c r="G196" s="258"/>
      <c r="H196" s="256">
        <f t="shared" si="206"/>
        <v>0</v>
      </c>
      <c r="I196" s="259"/>
      <c r="J196" s="259"/>
      <c r="K196" s="256">
        <f t="shared" si="207"/>
        <v>0</v>
      </c>
      <c r="L196" s="259"/>
      <c r="M196" s="259"/>
      <c r="N196" s="259"/>
      <c r="O196" s="256">
        <f t="shared" si="208"/>
        <v>0</v>
      </c>
      <c r="P196" s="259"/>
      <c r="Q196" s="259"/>
      <c r="R196" s="259"/>
      <c r="S196" s="259"/>
      <c r="T196" s="259"/>
      <c r="U196" s="259"/>
      <c r="V196" s="259"/>
      <c r="W196" s="256">
        <f t="shared" si="210"/>
        <v>0</v>
      </c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60"/>
      <c r="AH196" s="259"/>
      <c r="AI196" s="259"/>
      <c r="AJ196" s="259"/>
      <c r="AK196" s="259"/>
      <c r="AL196" s="259"/>
      <c r="AM196" s="261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</row>
    <row r="197" spans="1:51" s="45" customFormat="1" ht="18" customHeight="1" x14ac:dyDescent="0.25">
      <c r="A197" s="619"/>
      <c r="B197" s="279" t="s">
        <v>418</v>
      </c>
      <c r="C197" s="620" t="s">
        <v>46</v>
      </c>
      <c r="D197" s="627" t="s">
        <v>755</v>
      </c>
      <c r="E197" s="580">
        <v>31</v>
      </c>
      <c r="F197" s="588">
        <v>9</v>
      </c>
      <c r="G197" s="588">
        <v>22</v>
      </c>
      <c r="H197" s="245">
        <f t="shared" ref="H197:H198" si="232">SUM(I197:J197)</f>
        <v>0</v>
      </c>
      <c r="I197" s="585"/>
      <c r="J197" s="590"/>
      <c r="K197" s="245">
        <f t="shared" si="207"/>
        <v>0</v>
      </c>
      <c r="L197" s="585"/>
      <c r="M197" s="585"/>
      <c r="N197" s="590"/>
      <c r="O197" s="239">
        <f t="shared" ref="O197:O198" si="233">SUM(P197:V197)</f>
        <v>0</v>
      </c>
      <c r="P197" s="590"/>
      <c r="Q197" s="590"/>
      <c r="R197" s="590"/>
      <c r="S197" s="590"/>
      <c r="T197" s="590"/>
      <c r="U197" s="590"/>
      <c r="V197" s="590"/>
      <c r="W197" s="580">
        <f t="shared" si="210"/>
        <v>31</v>
      </c>
      <c r="X197" s="585"/>
      <c r="Y197" s="585"/>
      <c r="Z197" s="590"/>
      <c r="AA197" s="590"/>
      <c r="AB197" s="590"/>
      <c r="AC197" s="590"/>
      <c r="AD197" s="590"/>
      <c r="AE197" s="590"/>
      <c r="AF197" s="590"/>
      <c r="AG197" s="590"/>
      <c r="AH197" s="590"/>
      <c r="AI197" s="590"/>
      <c r="AJ197" s="590"/>
      <c r="AK197" s="590"/>
      <c r="AL197" s="590"/>
      <c r="AM197" s="628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</row>
    <row r="198" spans="1:51" s="45" customFormat="1" ht="18" customHeight="1" x14ac:dyDescent="0.25">
      <c r="A198" s="619"/>
      <c r="B198" s="279" t="s">
        <v>418</v>
      </c>
      <c r="C198" s="620" t="s">
        <v>46</v>
      </c>
      <c r="D198" s="627" t="s">
        <v>756</v>
      </c>
      <c r="E198" s="580"/>
      <c r="F198" s="588"/>
      <c r="G198" s="588"/>
      <c r="H198" s="245">
        <f t="shared" si="232"/>
        <v>0</v>
      </c>
      <c r="I198" s="585"/>
      <c r="J198" s="590"/>
      <c r="K198" s="245">
        <f t="shared" si="207"/>
        <v>0</v>
      </c>
      <c r="L198" s="585"/>
      <c r="M198" s="585"/>
      <c r="N198" s="590"/>
      <c r="O198" s="239">
        <f t="shared" si="233"/>
        <v>0</v>
      </c>
      <c r="P198" s="590"/>
      <c r="Q198" s="590"/>
      <c r="R198" s="590"/>
      <c r="S198" s="590"/>
      <c r="T198" s="590"/>
      <c r="U198" s="590"/>
      <c r="V198" s="590"/>
      <c r="W198" s="580"/>
      <c r="X198" s="585"/>
      <c r="Y198" s="585"/>
      <c r="Z198" s="590"/>
      <c r="AA198" s="590"/>
      <c r="AB198" s="590"/>
      <c r="AC198" s="590"/>
      <c r="AD198" s="590"/>
      <c r="AE198" s="590"/>
      <c r="AF198" s="590"/>
      <c r="AG198" s="590"/>
      <c r="AH198" s="590"/>
      <c r="AI198" s="590"/>
      <c r="AJ198" s="590"/>
      <c r="AK198" s="590"/>
      <c r="AL198" s="590"/>
      <c r="AM198" s="628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</row>
    <row r="199" spans="1:51" s="45" customFormat="1" ht="18.75" customHeight="1" x14ac:dyDescent="0.25">
      <c r="A199" s="235"/>
      <c r="B199" s="279" t="s">
        <v>418</v>
      </c>
      <c r="C199" s="244" t="s">
        <v>46</v>
      </c>
      <c r="D199" s="247" t="s">
        <v>435</v>
      </c>
      <c r="E199" s="256">
        <v>1389</v>
      </c>
      <c r="F199" s="256">
        <v>1242</v>
      </c>
      <c r="G199" s="256">
        <v>147</v>
      </c>
      <c r="H199" s="256">
        <f t="shared" si="206"/>
        <v>0</v>
      </c>
      <c r="I199" s="256">
        <f>I190+I193+I196</f>
        <v>0</v>
      </c>
      <c r="J199" s="256">
        <f>J190+J193+J196</f>
        <v>0</v>
      </c>
      <c r="K199" s="256">
        <f t="shared" si="207"/>
        <v>0</v>
      </c>
      <c r="L199" s="256">
        <f>L190+L193+L196</f>
        <v>0</v>
      </c>
      <c r="M199" s="256">
        <f>M190+M193+M196</f>
        <v>0</v>
      </c>
      <c r="N199" s="256">
        <f>N190+N193+N196</f>
        <v>0</v>
      </c>
      <c r="O199" s="256">
        <f>SUM(P199:V199)</f>
        <v>0</v>
      </c>
      <c r="P199" s="256">
        <f>P190+P193+P196</f>
        <v>0</v>
      </c>
      <c r="Q199" s="256">
        <f t="shared" ref="Q199:V199" si="234">Q190+Q193+Q196</f>
        <v>0</v>
      </c>
      <c r="R199" s="256">
        <f t="shared" si="234"/>
        <v>0</v>
      </c>
      <c r="S199" s="256">
        <f t="shared" si="234"/>
        <v>0</v>
      </c>
      <c r="T199" s="256">
        <f t="shared" si="234"/>
        <v>0</v>
      </c>
      <c r="U199" s="256">
        <f t="shared" si="234"/>
        <v>0</v>
      </c>
      <c r="V199" s="256">
        <f t="shared" si="234"/>
        <v>0</v>
      </c>
      <c r="W199" s="256">
        <f t="shared" ref="W199:W230" si="235">SUM(E199+H199-K199-O199)</f>
        <v>1389</v>
      </c>
      <c r="X199" s="256">
        <f>X190+X193+X196</f>
        <v>0</v>
      </c>
      <c r="Y199" s="256">
        <f t="shared" ref="Y199:AM199" si="236">Y190+Y193+Y196</f>
        <v>0</v>
      </c>
      <c r="Z199" s="256">
        <f t="shared" si="236"/>
        <v>0</v>
      </c>
      <c r="AA199" s="256">
        <f t="shared" si="236"/>
        <v>0</v>
      </c>
      <c r="AB199" s="256">
        <f t="shared" si="236"/>
        <v>0</v>
      </c>
      <c r="AC199" s="256">
        <f t="shared" si="236"/>
        <v>0</v>
      </c>
      <c r="AD199" s="256">
        <f t="shared" si="236"/>
        <v>0</v>
      </c>
      <c r="AE199" s="256">
        <f t="shared" si="236"/>
        <v>0</v>
      </c>
      <c r="AF199" s="256">
        <f t="shared" si="236"/>
        <v>0</v>
      </c>
      <c r="AG199" s="256">
        <f t="shared" si="236"/>
        <v>0</v>
      </c>
      <c r="AH199" s="256">
        <f t="shared" si="236"/>
        <v>0</v>
      </c>
      <c r="AI199" s="256">
        <f t="shared" si="236"/>
        <v>0</v>
      </c>
      <c r="AJ199" s="256">
        <f t="shared" si="236"/>
        <v>0</v>
      </c>
      <c r="AK199" s="256">
        <f t="shared" si="236"/>
        <v>0</v>
      </c>
      <c r="AL199" s="256">
        <f t="shared" si="236"/>
        <v>0</v>
      </c>
      <c r="AM199" s="257">
        <f t="shared" si="236"/>
        <v>0</v>
      </c>
      <c r="AN199" s="199"/>
      <c r="AO199" s="199"/>
      <c r="AP199" s="199"/>
      <c r="AQ199" s="199"/>
      <c r="AR199" s="199"/>
      <c r="AS199" s="199"/>
      <c r="AT199" s="199"/>
      <c r="AU199" s="199"/>
      <c r="AV199" s="199"/>
      <c r="AW199" s="199"/>
      <c r="AX199" s="199"/>
      <c r="AY199" s="199"/>
    </row>
    <row r="200" spans="1:51" s="45" customFormat="1" ht="18.75" customHeight="1" x14ac:dyDescent="0.25">
      <c r="A200" s="248"/>
      <c r="B200" s="280" t="s">
        <v>418</v>
      </c>
      <c r="C200" s="250" t="s">
        <v>46</v>
      </c>
      <c r="D200" s="251" t="s">
        <v>436</v>
      </c>
      <c r="E200" s="265">
        <v>31</v>
      </c>
      <c r="F200" s="265">
        <v>9</v>
      </c>
      <c r="G200" s="265">
        <v>22</v>
      </c>
      <c r="H200" s="265">
        <f t="shared" si="206"/>
        <v>0</v>
      </c>
      <c r="I200" s="265">
        <f>I197+I198</f>
        <v>0</v>
      </c>
      <c r="J200" s="265">
        <f>J197+J198</f>
        <v>0</v>
      </c>
      <c r="K200" s="265">
        <f t="shared" si="207"/>
        <v>0</v>
      </c>
      <c r="L200" s="265">
        <f>L197+L198</f>
        <v>0</v>
      </c>
      <c r="M200" s="265">
        <f>M197+M198</f>
        <v>0</v>
      </c>
      <c r="N200" s="265">
        <f>N197+N198</f>
        <v>0</v>
      </c>
      <c r="O200" s="265">
        <f t="shared" si="208"/>
        <v>0</v>
      </c>
      <c r="P200" s="265">
        <f>P197+P198</f>
        <v>0</v>
      </c>
      <c r="Q200" s="265">
        <f t="shared" ref="Q200:V200" si="237">Q197+Q198</f>
        <v>0</v>
      </c>
      <c r="R200" s="265">
        <f t="shared" si="237"/>
        <v>0</v>
      </c>
      <c r="S200" s="265">
        <f t="shared" si="237"/>
        <v>0</v>
      </c>
      <c r="T200" s="265">
        <f t="shared" si="237"/>
        <v>0</v>
      </c>
      <c r="U200" s="265">
        <f t="shared" si="237"/>
        <v>0</v>
      </c>
      <c r="V200" s="265">
        <f t="shared" si="237"/>
        <v>0</v>
      </c>
      <c r="W200" s="265">
        <f t="shared" si="235"/>
        <v>31</v>
      </c>
      <c r="X200" s="265">
        <f t="shared" ref="X200:AM200" si="238">X197+X198</f>
        <v>0</v>
      </c>
      <c r="Y200" s="265">
        <f t="shared" si="238"/>
        <v>0</v>
      </c>
      <c r="Z200" s="265">
        <f t="shared" si="238"/>
        <v>0</v>
      </c>
      <c r="AA200" s="265">
        <f t="shared" si="238"/>
        <v>0</v>
      </c>
      <c r="AB200" s="265">
        <f t="shared" si="238"/>
        <v>0</v>
      </c>
      <c r="AC200" s="265">
        <f t="shared" si="238"/>
        <v>0</v>
      </c>
      <c r="AD200" s="265">
        <f t="shared" si="238"/>
        <v>0</v>
      </c>
      <c r="AE200" s="265">
        <f t="shared" si="238"/>
        <v>0</v>
      </c>
      <c r="AF200" s="265">
        <f t="shared" si="238"/>
        <v>0</v>
      </c>
      <c r="AG200" s="265">
        <f t="shared" si="238"/>
        <v>0</v>
      </c>
      <c r="AH200" s="265">
        <f t="shared" si="238"/>
        <v>0</v>
      </c>
      <c r="AI200" s="265">
        <f t="shared" si="238"/>
        <v>0</v>
      </c>
      <c r="AJ200" s="265">
        <f t="shared" si="238"/>
        <v>0</v>
      </c>
      <c r="AK200" s="265">
        <f t="shared" si="238"/>
        <v>0</v>
      </c>
      <c r="AL200" s="265">
        <f t="shared" si="238"/>
        <v>0</v>
      </c>
      <c r="AM200" s="266">
        <f t="shared" si="238"/>
        <v>0</v>
      </c>
      <c r="AN200" s="199"/>
      <c r="AO200" s="199"/>
      <c r="AP200" s="199"/>
      <c r="AQ200" s="199"/>
      <c r="AR200" s="199"/>
      <c r="AS200" s="199"/>
      <c r="AT200" s="199"/>
      <c r="AU200" s="199"/>
      <c r="AV200" s="199"/>
      <c r="AW200" s="199"/>
      <c r="AX200" s="199"/>
      <c r="AY200" s="199"/>
    </row>
    <row r="201" spans="1:51" s="201" customFormat="1" ht="17.25" customHeight="1" x14ac:dyDescent="0.25">
      <c r="A201" s="254">
        <v>16</v>
      </c>
      <c r="B201" s="228" t="s">
        <v>41</v>
      </c>
      <c r="C201" s="229" t="s">
        <v>46</v>
      </c>
      <c r="D201" s="13" t="s">
        <v>425</v>
      </c>
      <c r="E201" s="76">
        <v>758</v>
      </c>
      <c r="F201" s="76">
        <v>712</v>
      </c>
      <c r="G201" s="76">
        <v>46</v>
      </c>
      <c r="H201" s="76">
        <f t="shared" si="206"/>
        <v>0</v>
      </c>
      <c r="I201" s="76">
        <f>SUM(I202+I205)</f>
        <v>0</v>
      </c>
      <c r="J201" s="76">
        <f>SUM(J202+J205)</f>
        <v>0</v>
      </c>
      <c r="K201" s="76">
        <f t="shared" si="207"/>
        <v>0</v>
      </c>
      <c r="L201" s="76">
        <f>SUM(L202+L205)</f>
        <v>0</v>
      </c>
      <c r="M201" s="76">
        <f>SUM(M202+M205)</f>
        <v>0</v>
      </c>
      <c r="N201" s="76">
        <f>SUM(N202+N205)</f>
        <v>0</v>
      </c>
      <c r="O201" s="76">
        <f t="shared" si="208"/>
        <v>0</v>
      </c>
      <c r="P201" s="76">
        <f t="shared" ref="P201:V201" si="239">SUM(P202+P205)</f>
        <v>0</v>
      </c>
      <c r="Q201" s="76">
        <f t="shared" si="239"/>
        <v>0</v>
      </c>
      <c r="R201" s="76">
        <f t="shared" si="239"/>
        <v>0</v>
      </c>
      <c r="S201" s="76">
        <f t="shared" si="239"/>
        <v>0</v>
      </c>
      <c r="T201" s="76">
        <f t="shared" si="239"/>
        <v>0</v>
      </c>
      <c r="U201" s="76">
        <f t="shared" si="239"/>
        <v>0</v>
      </c>
      <c r="V201" s="76">
        <f t="shared" si="239"/>
        <v>0</v>
      </c>
      <c r="W201" s="76">
        <f t="shared" si="235"/>
        <v>758</v>
      </c>
      <c r="X201" s="76">
        <f t="shared" ref="X201:AM201" si="240">SUM(X202+X205)</f>
        <v>0</v>
      </c>
      <c r="Y201" s="76">
        <f t="shared" si="240"/>
        <v>0</v>
      </c>
      <c r="Z201" s="76">
        <f t="shared" si="240"/>
        <v>0</v>
      </c>
      <c r="AA201" s="76">
        <f t="shared" si="240"/>
        <v>0</v>
      </c>
      <c r="AB201" s="76">
        <f t="shared" si="240"/>
        <v>0</v>
      </c>
      <c r="AC201" s="76">
        <f t="shared" si="240"/>
        <v>0</v>
      </c>
      <c r="AD201" s="76">
        <f t="shared" si="240"/>
        <v>0</v>
      </c>
      <c r="AE201" s="76">
        <f t="shared" si="240"/>
        <v>0</v>
      </c>
      <c r="AF201" s="76">
        <f t="shared" si="240"/>
        <v>0</v>
      </c>
      <c r="AG201" s="76">
        <f t="shared" si="240"/>
        <v>0</v>
      </c>
      <c r="AH201" s="76">
        <f t="shared" si="240"/>
        <v>0</v>
      </c>
      <c r="AI201" s="76">
        <f t="shared" si="240"/>
        <v>0</v>
      </c>
      <c r="AJ201" s="76">
        <f t="shared" si="240"/>
        <v>0</v>
      </c>
      <c r="AK201" s="76">
        <f t="shared" si="240"/>
        <v>0</v>
      </c>
      <c r="AL201" s="76">
        <f t="shared" si="240"/>
        <v>0</v>
      </c>
      <c r="AM201" s="77">
        <f t="shared" si="240"/>
        <v>0</v>
      </c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</row>
    <row r="202" spans="1:51" s="201" customFormat="1" ht="13.5" customHeight="1" x14ac:dyDescent="0.25">
      <c r="A202" s="235"/>
      <c r="B202" s="236" t="s">
        <v>41</v>
      </c>
      <c r="C202" s="237" t="s">
        <v>46</v>
      </c>
      <c r="D202" s="255" t="s">
        <v>426</v>
      </c>
      <c r="E202" s="256">
        <v>511</v>
      </c>
      <c r="F202" s="256">
        <v>511</v>
      </c>
      <c r="G202" s="256">
        <v>0</v>
      </c>
      <c r="H202" s="256">
        <f t="shared" si="206"/>
        <v>0</v>
      </c>
      <c r="I202" s="256">
        <f>I203+I204</f>
        <v>0</v>
      </c>
      <c r="J202" s="256">
        <f>J203+J204</f>
        <v>0</v>
      </c>
      <c r="K202" s="256">
        <f t="shared" si="207"/>
        <v>0</v>
      </c>
      <c r="L202" s="256">
        <f>L203+L204</f>
        <v>0</v>
      </c>
      <c r="M202" s="256">
        <f>M203+M204</f>
        <v>0</v>
      </c>
      <c r="N202" s="256">
        <f>N203+N204</f>
        <v>0</v>
      </c>
      <c r="O202" s="256">
        <f t="shared" si="208"/>
        <v>0</v>
      </c>
      <c r="P202" s="256">
        <f>P203+P204</f>
        <v>0</v>
      </c>
      <c r="Q202" s="256">
        <f t="shared" ref="Q202:V202" si="241">Q203+Q204</f>
        <v>0</v>
      </c>
      <c r="R202" s="256">
        <f t="shared" si="241"/>
        <v>0</v>
      </c>
      <c r="S202" s="256">
        <f t="shared" si="241"/>
        <v>0</v>
      </c>
      <c r="T202" s="256">
        <f t="shared" si="241"/>
        <v>0</v>
      </c>
      <c r="U202" s="256">
        <f t="shared" si="241"/>
        <v>0</v>
      </c>
      <c r="V202" s="256">
        <f t="shared" si="241"/>
        <v>0</v>
      </c>
      <c r="W202" s="256">
        <f t="shared" si="235"/>
        <v>511</v>
      </c>
      <c r="X202" s="256">
        <f>X203+X204</f>
        <v>0</v>
      </c>
      <c r="Y202" s="256">
        <f t="shared" ref="Y202:AM202" si="242">Y203+Y204</f>
        <v>0</v>
      </c>
      <c r="Z202" s="256">
        <f t="shared" si="242"/>
        <v>0</v>
      </c>
      <c r="AA202" s="256">
        <f t="shared" si="242"/>
        <v>0</v>
      </c>
      <c r="AB202" s="256">
        <f t="shared" si="242"/>
        <v>0</v>
      </c>
      <c r="AC202" s="256">
        <f t="shared" si="242"/>
        <v>0</v>
      </c>
      <c r="AD202" s="256">
        <f t="shared" si="242"/>
        <v>0</v>
      </c>
      <c r="AE202" s="256">
        <f t="shared" si="242"/>
        <v>0</v>
      </c>
      <c r="AF202" s="256">
        <f t="shared" si="242"/>
        <v>0</v>
      </c>
      <c r="AG202" s="256">
        <f t="shared" si="242"/>
        <v>0</v>
      </c>
      <c r="AH202" s="256">
        <f t="shared" si="242"/>
        <v>0</v>
      </c>
      <c r="AI202" s="256">
        <f t="shared" si="242"/>
        <v>0</v>
      </c>
      <c r="AJ202" s="256">
        <f t="shared" si="242"/>
        <v>0</v>
      </c>
      <c r="AK202" s="256">
        <f t="shared" si="242"/>
        <v>0</v>
      </c>
      <c r="AL202" s="256">
        <f t="shared" si="242"/>
        <v>0</v>
      </c>
      <c r="AM202" s="257">
        <f t="shared" si="242"/>
        <v>0</v>
      </c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0"/>
      <c r="AX202" s="200"/>
      <c r="AY202" s="200"/>
    </row>
    <row r="203" spans="1:51" s="201" customFormat="1" ht="15" customHeight="1" x14ac:dyDescent="0.25">
      <c r="A203" s="235"/>
      <c r="B203" s="236" t="s">
        <v>41</v>
      </c>
      <c r="C203" s="237" t="s">
        <v>46</v>
      </c>
      <c r="D203" s="255" t="s">
        <v>427</v>
      </c>
      <c r="E203" s="256">
        <v>79</v>
      </c>
      <c r="F203" s="258">
        <v>79</v>
      </c>
      <c r="G203" s="258"/>
      <c r="H203" s="256">
        <f t="shared" si="206"/>
        <v>0</v>
      </c>
      <c r="I203" s="259"/>
      <c r="J203" s="259"/>
      <c r="K203" s="256">
        <f t="shared" si="207"/>
        <v>0</v>
      </c>
      <c r="L203" s="259"/>
      <c r="M203" s="259"/>
      <c r="N203" s="259"/>
      <c r="O203" s="256">
        <f t="shared" si="208"/>
        <v>0</v>
      </c>
      <c r="P203" s="259"/>
      <c r="Q203" s="259"/>
      <c r="R203" s="259"/>
      <c r="S203" s="259"/>
      <c r="T203" s="259"/>
      <c r="U203" s="259"/>
      <c r="V203" s="259"/>
      <c r="W203" s="256">
        <f t="shared" si="235"/>
        <v>79</v>
      </c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60"/>
      <c r="AH203" s="259"/>
      <c r="AI203" s="259"/>
      <c r="AJ203" s="259"/>
      <c r="AK203" s="259"/>
      <c r="AL203" s="259"/>
      <c r="AM203" s="261"/>
      <c r="AN203" s="200"/>
      <c r="AO203" s="200"/>
      <c r="AP203" s="200"/>
      <c r="AQ203" s="200"/>
      <c r="AR203" s="200"/>
      <c r="AS203" s="200"/>
      <c r="AT203" s="200"/>
      <c r="AU203" s="200"/>
      <c r="AV203" s="200"/>
      <c r="AW203" s="200"/>
      <c r="AX203" s="200"/>
      <c r="AY203" s="200"/>
    </row>
    <row r="204" spans="1:51" s="201" customFormat="1" ht="15" customHeight="1" x14ac:dyDescent="0.25">
      <c r="A204" s="235"/>
      <c r="B204" s="236" t="s">
        <v>41</v>
      </c>
      <c r="C204" s="237" t="s">
        <v>46</v>
      </c>
      <c r="D204" s="255" t="s">
        <v>428</v>
      </c>
      <c r="E204" s="256">
        <v>432</v>
      </c>
      <c r="F204" s="258">
        <v>432</v>
      </c>
      <c r="G204" s="258"/>
      <c r="H204" s="256">
        <f t="shared" si="206"/>
        <v>0</v>
      </c>
      <c r="I204" s="259"/>
      <c r="J204" s="259"/>
      <c r="K204" s="256">
        <f t="shared" si="207"/>
        <v>0</v>
      </c>
      <c r="L204" s="259"/>
      <c r="M204" s="259"/>
      <c r="N204" s="259"/>
      <c r="O204" s="256">
        <f t="shared" si="208"/>
        <v>0</v>
      </c>
      <c r="P204" s="259"/>
      <c r="Q204" s="259"/>
      <c r="R204" s="259"/>
      <c r="S204" s="259"/>
      <c r="T204" s="259"/>
      <c r="U204" s="259"/>
      <c r="V204" s="259"/>
      <c r="W204" s="256">
        <f t="shared" si="235"/>
        <v>432</v>
      </c>
      <c r="X204" s="259"/>
      <c r="Y204" s="259"/>
      <c r="Z204" s="259"/>
      <c r="AA204" s="259"/>
      <c r="AB204" s="259"/>
      <c r="AC204" s="259"/>
      <c r="AD204" s="259"/>
      <c r="AE204" s="259"/>
      <c r="AF204" s="259"/>
      <c r="AG204" s="260"/>
      <c r="AH204" s="259"/>
      <c r="AI204" s="259"/>
      <c r="AJ204" s="259"/>
      <c r="AK204" s="259"/>
      <c r="AL204" s="259"/>
      <c r="AM204" s="261"/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00"/>
    </row>
    <row r="205" spans="1:51" s="201" customFormat="1" ht="15" customHeight="1" x14ac:dyDescent="0.25">
      <c r="A205" s="235"/>
      <c r="B205" s="236" t="s">
        <v>41</v>
      </c>
      <c r="C205" s="244" t="s">
        <v>46</v>
      </c>
      <c r="D205" s="255" t="s">
        <v>429</v>
      </c>
      <c r="E205" s="256">
        <v>247</v>
      </c>
      <c r="F205" s="258">
        <v>201</v>
      </c>
      <c r="G205" s="258">
        <v>46</v>
      </c>
      <c r="H205" s="256">
        <f t="shared" si="206"/>
        <v>0</v>
      </c>
      <c r="I205" s="259"/>
      <c r="J205" s="259"/>
      <c r="K205" s="256">
        <f t="shared" si="207"/>
        <v>0</v>
      </c>
      <c r="L205" s="259"/>
      <c r="M205" s="259"/>
      <c r="N205" s="259"/>
      <c r="O205" s="256">
        <f t="shared" si="208"/>
        <v>0</v>
      </c>
      <c r="P205" s="242"/>
      <c r="Q205" s="242"/>
      <c r="R205" s="242"/>
      <c r="S205" s="259"/>
      <c r="T205" s="259"/>
      <c r="U205" s="259"/>
      <c r="V205" s="259"/>
      <c r="W205" s="256">
        <f t="shared" si="235"/>
        <v>247</v>
      </c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60"/>
      <c r="AH205" s="259"/>
      <c r="AI205" s="259"/>
      <c r="AJ205" s="259"/>
      <c r="AK205" s="259"/>
      <c r="AL205" s="259"/>
      <c r="AM205" s="261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</row>
    <row r="206" spans="1:51" s="201" customFormat="1" ht="15" customHeight="1" x14ac:dyDescent="0.25">
      <c r="A206" s="235"/>
      <c r="B206" s="236" t="s">
        <v>41</v>
      </c>
      <c r="C206" s="244" t="s">
        <v>46</v>
      </c>
      <c r="D206" s="255" t="s">
        <v>430</v>
      </c>
      <c r="E206" s="256">
        <v>679</v>
      </c>
      <c r="F206" s="256">
        <v>633</v>
      </c>
      <c r="G206" s="256">
        <v>46</v>
      </c>
      <c r="H206" s="256">
        <f t="shared" si="206"/>
        <v>0</v>
      </c>
      <c r="I206" s="256">
        <f>I204+I205</f>
        <v>0</v>
      </c>
      <c r="J206" s="256">
        <f>J204+J205</f>
        <v>0</v>
      </c>
      <c r="K206" s="256">
        <f t="shared" si="207"/>
        <v>0</v>
      </c>
      <c r="L206" s="256">
        <f>L204+L205</f>
        <v>0</v>
      </c>
      <c r="M206" s="256">
        <f>M204+M205</f>
        <v>0</v>
      </c>
      <c r="N206" s="256">
        <f>N204+N205</f>
        <v>0</v>
      </c>
      <c r="O206" s="256">
        <f t="shared" si="208"/>
        <v>0</v>
      </c>
      <c r="P206" s="256">
        <f>P204+P205</f>
        <v>0</v>
      </c>
      <c r="Q206" s="256">
        <f t="shared" ref="Q206:V206" si="243">Q204+Q205</f>
        <v>0</v>
      </c>
      <c r="R206" s="256">
        <f t="shared" si="243"/>
        <v>0</v>
      </c>
      <c r="S206" s="256">
        <f t="shared" si="243"/>
        <v>0</v>
      </c>
      <c r="T206" s="256">
        <f t="shared" si="243"/>
        <v>0</v>
      </c>
      <c r="U206" s="256">
        <f t="shared" si="243"/>
        <v>0</v>
      </c>
      <c r="V206" s="256">
        <f t="shared" si="243"/>
        <v>0</v>
      </c>
      <c r="W206" s="256">
        <f t="shared" si="235"/>
        <v>679</v>
      </c>
      <c r="X206" s="256">
        <f>X204+X205</f>
        <v>0</v>
      </c>
      <c r="Y206" s="256">
        <f t="shared" ref="Y206:AM206" si="244">Y204+Y205</f>
        <v>0</v>
      </c>
      <c r="Z206" s="256">
        <f t="shared" si="244"/>
        <v>0</v>
      </c>
      <c r="AA206" s="256">
        <f t="shared" si="244"/>
        <v>0</v>
      </c>
      <c r="AB206" s="256">
        <f t="shared" si="244"/>
        <v>0</v>
      </c>
      <c r="AC206" s="256">
        <f t="shared" si="244"/>
        <v>0</v>
      </c>
      <c r="AD206" s="256">
        <f t="shared" si="244"/>
        <v>0</v>
      </c>
      <c r="AE206" s="256">
        <f t="shared" si="244"/>
        <v>0</v>
      </c>
      <c r="AF206" s="256">
        <f t="shared" si="244"/>
        <v>0</v>
      </c>
      <c r="AG206" s="256">
        <f t="shared" si="244"/>
        <v>0</v>
      </c>
      <c r="AH206" s="256">
        <f t="shared" si="244"/>
        <v>0</v>
      </c>
      <c r="AI206" s="256">
        <f t="shared" si="244"/>
        <v>0</v>
      </c>
      <c r="AJ206" s="256">
        <f t="shared" si="244"/>
        <v>0</v>
      </c>
      <c r="AK206" s="256">
        <f t="shared" si="244"/>
        <v>0</v>
      </c>
      <c r="AL206" s="256">
        <f t="shared" si="244"/>
        <v>0</v>
      </c>
      <c r="AM206" s="257">
        <f t="shared" si="244"/>
        <v>0</v>
      </c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0"/>
      <c r="AX206" s="200"/>
      <c r="AY206" s="200"/>
    </row>
    <row r="207" spans="1:51" s="201" customFormat="1" ht="15" customHeight="1" x14ac:dyDescent="0.25">
      <c r="A207" s="235"/>
      <c r="B207" s="236" t="s">
        <v>41</v>
      </c>
      <c r="C207" s="237" t="s">
        <v>46</v>
      </c>
      <c r="D207" s="255" t="s">
        <v>431</v>
      </c>
      <c r="E207" s="256">
        <v>0</v>
      </c>
      <c r="F207" s="256">
        <v>0</v>
      </c>
      <c r="G207" s="256">
        <v>0</v>
      </c>
      <c r="H207" s="256">
        <f t="shared" si="206"/>
        <v>0</v>
      </c>
      <c r="I207" s="256">
        <f>I208+I209</f>
        <v>0</v>
      </c>
      <c r="J207" s="256">
        <f>J208+J209</f>
        <v>0</v>
      </c>
      <c r="K207" s="256">
        <f t="shared" si="207"/>
        <v>0</v>
      </c>
      <c r="L207" s="256">
        <f>L208+L209</f>
        <v>0</v>
      </c>
      <c r="M207" s="256">
        <f>M208+M209</f>
        <v>0</v>
      </c>
      <c r="N207" s="256">
        <f>N208+N209</f>
        <v>0</v>
      </c>
      <c r="O207" s="256">
        <f t="shared" si="208"/>
        <v>0</v>
      </c>
      <c r="P207" s="256">
        <f>P208+P209</f>
        <v>0</v>
      </c>
      <c r="Q207" s="256">
        <f t="shared" ref="Q207:V207" si="245">Q208+Q209</f>
        <v>0</v>
      </c>
      <c r="R207" s="256">
        <f t="shared" si="245"/>
        <v>0</v>
      </c>
      <c r="S207" s="256">
        <f t="shared" si="245"/>
        <v>0</v>
      </c>
      <c r="T207" s="256">
        <f t="shared" si="245"/>
        <v>0</v>
      </c>
      <c r="U207" s="256">
        <f t="shared" si="245"/>
        <v>0</v>
      </c>
      <c r="V207" s="256">
        <f t="shared" si="245"/>
        <v>0</v>
      </c>
      <c r="W207" s="256">
        <f t="shared" si="235"/>
        <v>0</v>
      </c>
      <c r="X207" s="256">
        <f>X208+X209</f>
        <v>0</v>
      </c>
      <c r="Y207" s="256">
        <f t="shared" ref="Y207:AM207" si="246">Y208+Y209</f>
        <v>0</v>
      </c>
      <c r="Z207" s="256">
        <f t="shared" si="246"/>
        <v>0</v>
      </c>
      <c r="AA207" s="256">
        <f t="shared" si="246"/>
        <v>0</v>
      </c>
      <c r="AB207" s="256">
        <f t="shared" si="246"/>
        <v>0</v>
      </c>
      <c r="AC207" s="256">
        <f t="shared" si="246"/>
        <v>0</v>
      </c>
      <c r="AD207" s="256">
        <f t="shared" si="246"/>
        <v>0</v>
      </c>
      <c r="AE207" s="256">
        <f t="shared" si="246"/>
        <v>0</v>
      </c>
      <c r="AF207" s="256">
        <f t="shared" si="246"/>
        <v>0</v>
      </c>
      <c r="AG207" s="256">
        <f t="shared" si="246"/>
        <v>0</v>
      </c>
      <c r="AH207" s="256">
        <f t="shared" si="246"/>
        <v>0</v>
      </c>
      <c r="AI207" s="256">
        <f t="shared" si="246"/>
        <v>0</v>
      </c>
      <c r="AJ207" s="256">
        <f t="shared" si="246"/>
        <v>0</v>
      </c>
      <c r="AK207" s="256">
        <f t="shared" si="246"/>
        <v>0</v>
      </c>
      <c r="AL207" s="256">
        <f t="shared" si="246"/>
        <v>0</v>
      </c>
      <c r="AM207" s="257">
        <f t="shared" si="246"/>
        <v>0</v>
      </c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</row>
    <row r="208" spans="1:51" s="201" customFormat="1" ht="15" customHeight="1" x14ac:dyDescent="0.25">
      <c r="A208" s="235"/>
      <c r="B208" s="236" t="s">
        <v>41</v>
      </c>
      <c r="C208" s="237" t="s">
        <v>46</v>
      </c>
      <c r="D208" s="255" t="s">
        <v>432</v>
      </c>
      <c r="E208" s="256">
        <v>0</v>
      </c>
      <c r="F208" s="258"/>
      <c r="G208" s="258"/>
      <c r="H208" s="256">
        <f t="shared" si="206"/>
        <v>0</v>
      </c>
      <c r="I208" s="259"/>
      <c r="J208" s="259"/>
      <c r="K208" s="256">
        <f t="shared" si="207"/>
        <v>0</v>
      </c>
      <c r="L208" s="259"/>
      <c r="M208" s="259"/>
      <c r="N208" s="259"/>
      <c r="O208" s="256">
        <f t="shared" si="208"/>
        <v>0</v>
      </c>
      <c r="P208" s="259"/>
      <c r="Q208" s="259"/>
      <c r="R208" s="259"/>
      <c r="S208" s="259"/>
      <c r="T208" s="259"/>
      <c r="U208" s="259"/>
      <c r="V208" s="259"/>
      <c r="W208" s="256">
        <f t="shared" si="235"/>
        <v>0</v>
      </c>
      <c r="X208" s="259"/>
      <c r="Y208" s="259"/>
      <c r="Z208" s="259"/>
      <c r="AA208" s="259"/>
      <c r="AB208" s="259"/>
      <c r="AC208" s="259"/>
      <c r="AD208" s="259"/>
      <c r="AE208" s="259"/>
      <c r="AF208" s="259"/>
      <c r="AG208" s="260"/>
      <c r="AH208" s="259"/>
      <c r="AI208" s="259"/>
      <c r="AJ208" s="259"/>
      <c r="AK208" s="259"/>
      <c r="AL208" s="259"/>
      <c r="AM208" s="261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</row>
    <row r="209" spans="1:51" s="201" customFormat="1" ht="18" customHeight="1" x14ac:dyDescent="0.25">
      <c r="A209" s="235"/>
      <c r="B209" s="236" t="s">
        <v>41</v>
      </c>
      <c r="C209" s="244" t="s">
        <v>46</v>
      </c>
      <c r="D209" s="625" t="s">
        <v>755</v>
      </c>
      <c r="E209" s="256">
        <v>0</v>
      </c>
      <c r="F209" s="262"/>
      <c r="G209" s="262"/>
      <c r="H209" s="245">
        <f t="shared" ref="H209:H210" si="247">SUM(I209:J209)</f>
        <v>0</v>
      </c>
      <c r="I209" s="260"/>
      <c r="J209" s="264"/>
      <c r="K209" s="245">
        <f t="shared" si="207"/>
        <v>0</v>
      </c>
      <c r="L209" s="260"/>
      <c r="M209" s="260"/>
      <c r="N209" s="264"/>
      <c r="O209" s="239">
        <f t="shared" ref="O209:O210" si="248">SUM(P209:V209)</f>
        <v>0</v>
      </c>
      <c r="P209" s="264"/>
      <c r="Q209" s="264"/>
      <c r="R209" s="264"/>
      <c r="S209" s="264"/>
      <c r="T209" s="264"/>
      <c r="U209" s="264"/>
      <c r="V209" s="264"/>
      <c r="W209" s="256">
        <f t="shared" si="235"/>
        <v>0</v>
      </c>
      <c r="X209" s="260"/>
      <c r="Y209" s="260"/>
      <c r="Z209" s="264"/>
      <c r="AA209" s="264"/>
      <c r="AB209" s="264"/>
      <c r="AC209" s="264"/>
      <c r="AD209" s="264"/>
      <c r="AE209" s="264"/>
      <c r="AF209" s="264"/>
      <c r="AG209" s="264"/>
      <c r="AH209" s="264"/>
      <c r="AI209" s="264"/>
      <c r="AJ209" s="264"/>
      <c r="AK209" s="264"/>
      <c r="AL209" s="264"/>
      <c r="AM209" s="626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</row>
    <row r="210" spans="1:51" s="201" customFormat="1" ht="18" customHeight="1" x14ac:dyDescent="0.25">
      <c r="A210" s="235"/>
      <c r="B210" s="236" t="s">
        <v>41</v>
      </c>
      <c r="C210" s="244" t="s">
        <v>46</v>
      </c>
      <c r="D210" s="625" t="s">
        <v>756</v>
      </c>
      <c r="E210" s="256">
        <v>0</v>
      </c>
      <c r="F210" s="262"/>
      <c r="G210" s="262"/>
      <c r="H210" s="245">
        <f t="shared" si="247"/>
        <v>0</v>
      </c>
      <c r="I210" s="260"/>
      <c r="J210" s="264"/>
      <c r="K210" s="245">
        <f t="shared" si="207"/>
        <v>0</v>
      </c>
      <c r="L210" s="260"/>
      <c r="M210" s="260"/>
      <c r="N210" s="264"/>
      <c r="O210" s="239">
        <f t="shared" si="248"/>
        <v>0</v>
      </c>
      <c r="P210" s="264"/>
      <c r="Q210" s="264"/>
      <c r="R210" s="264"/>
      <c r="S210" s="264"/>
      <c r="T210" s="264"/>
      <c r="U210" s="264"/>
      <c r="V210" s="264"/>
      <c r="W210" s="256">
        <f t="shared" si="235"/>
        <v>0</v>
      </c>
      <c r="X210" s="260"/>
      <c r="Y210" s="260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264"/>
      <c r="AM210" s="626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</row>
    <row r="211" spans="1:51" s="201" customFormat="1" ht="18.75" customHeight="1" x14ac:dyDescent="0.25">
      <c r="A211" s="235"/>
      <c r="B211" s="236" t="s">
        <v>41</v>
      </c>
      <c r="C211" s="244" t="s">
        <v>46</v>
      </c>
      <c r="D211" s="247" t="s">
        <v>435</v>
      </c>
      <c r="E211" s="256">
        <v>758</v>
      </c>
      <c r="F211" s="256">
        <v>712</v>
      </c>
      <c r="G211" s="256">
        <v>46</v>
      </c>
      <c r="H211" s="256">
        <f>SUM(I211:J211)</f>
        <v>0</v>
      </c>
      <c r="I211" s="256">
        <f>I202+I205+I208</f>
        <v>0</v>
      </c>
      <c r="J211" s="256">
        <f>J202+J205+J208</f>
        <v>0</v>
      </c>
      <c r="K211" s="256">
        <f>SUM(L211:M211)</f>
        <v>0</v>
      </c>
      <c r="L211" s="256">
        <f>L202+L205+L208</f>
        <v>0</v>
      </c>
      <c r="M211" s="256">
        <f>M202+M205+M208</f>
        <v>0</v>
      </c>
      <c r="N211" s="256">
        <f>N202+N205+N208</f>
        <v>0</v>
      </c>
      <c r="O211" s="256">
        <f>SUM(P211:V211)</f>
        <v>0</v>
      </c>
      <c r="P211" s="256">
        <f t="shared" ref="P211:V211" si="249">P202+P205+P208</f>
        <v>0</v>
      </c>
      <c r="Q211" s="256">
        <f t="shared" si="249"/>
        <v>0</v>
      </c>
      <c r="R211" s="256">
        <f t="shared" si="249"/>
        <v>0</v>
      </c>
      <c r="S211" s="256">
        <f t="shared" si="249"/>
        <v>0</v>
      </c>
      <c r="T211" s="256">
        <f t="shared" si="249"/>
        <v>0</v>
      </c>
      <c r="U211" s="256">
        <f t="shared" si="249"/>
        <v>0</v>
      </c>
      <c r="V211" s="256">
        <f t="shared" si="249"/>
        <v>0</v>
      </c>
      <c r="W211" s="256">
        <f t="shared" si="235"/>
        <v>758</v>
      </c>
      <c r="X211" s="256">
        <f>X202+X205+X208</f>
        <v>0</v>
      </c>
      <c r="Y211" s="256">
        <f t="shared" ref="Y211:AM211" si="250">Y202+Y205+Y208</f>
        <v>0</v>
      </c>
      <c r="Z211" s="256">
        <f t="shared" si="250"/>
        <v>0</v>
      </c>
      <c r="AA211" s="256">
        <f t="shared" si="250"/>
        <v>0</v>
      </c>
      <c r="AB211" s="256">
        <f t="shared" si="250"/>
        <v>0</v>
      </c>
      <c r="AC211" s="256">
        <f t="shared" si="250"/>
        <v>0</v>
      </c>
      <c r="AD211" s="256">
        <f t="shared" si="250"/>
        <v>0</v>
      </c>
      <c r="AE211" s="256">
        <f t="shared" si="250"/>
        <v>0</v>
      </c>
      <c r="AF211" s="256">
        <f t="shared" si="250"/>
        <v>0</v>
      </c>
      <c r="AG211" s="256">
        <f t="shared" si="250"/>
        <v>0</v>
      </c>
      <c r="AH211" s="256">
        <f t="shared" si="250"/>
        <v>0</v>
      </c>
      <c r="AI211" s="256">
        <f t="shared" si="250"/>
        <v>0</v>
      </c>
      <c r="AJ211" s="256">
        <f t="shared" si="250"/>
        <v>0</v>
      </c>
      <c r="AK211" s="256">
        <f t="shared" si="250"/>
        <v>0</v>
      </c>
      <c r="AL211" s="256">
        <f t="shared" si="250"/>
        <v>0</v>
      </c>
      <c r="AM211" s="257">
        <f t="shared" si="250"/>
        <v>0</v>
      </c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</row>
    <row r="212" spans="1:51" s="201" customFormat="1" ht="18.75" customHeight="1" x14ac:dyDescent="0.25">
      <c r="A212" s="248"/>
      <c r="B212" s="249" t="s">
        <v>41</v>
      </c>
      <c r="C212" s="250" t="s">
        <v>46</v>
      </c>
      <c r="D212" s="273" t="s">
        <v>436</v>
      </c>
      <c r="E212" s="265">
        <v>0</v>
      </c>
      <c r="F212" s="265">
        <v>0</v>
      </c>
      <c r="G212" s="265">
        <v>0</v>
      </c>
      <c r="H212" s="265">
        <f>SUM(I212:J212)</f>
        <v>0</v>
      </c>
      <c r="I212" s="265">
        <f>I209+I210</f>
        <v>0</v>
      </c>
      <c r="J212" s="265">
        <f>J209+J210</f>
        <v>0</v>
      </c>
      <c r="K212" s="265">
        <f>SUM(L212:M212)</f>
        <v>0</v>
      </c>
      <c r="L212" s="265">
        <f>L209+L210</f>
        <v>0</v>
      </c>
      <c r="M212" s="265">
        <f>M209+M210</f>
        <v>0</v>
      </c>
      <c r="N212" s="265">
        <f>N209+N210</f>
        <v>0</v>
      </c>
      <c r="O212" s="265">
        <f>SUM(P212:V212)</f>
        <v>0</v>
      </c>
      <c r="P212" s="265">
        <f>P209+P210</f>
        <v>0</v>
      </c>
      <c r="Q212" s="265">
        <f t="shared" ref="Q212:V212" si="251">Q209+Q210</f>
        <v>0</v>
      </c>
      <c r="R212" s="265">
        <f t="shared" si="251"/>
        <v>0</v>
      </c>
      <c r="S212" s="265">
        <f t="shared" si="251"/>
        <v>0</v>
      </c>
      <c r="T212" s="265">
        <f t="shared" si="251"/>
        <v>0</v>
      </c>
      <c r="U212" s="265">
        <f t="shared" si="251"/>
        <v>0</v>
      </c>
      <c r="V212" s="265">
        <f t="shared" si="251"/>
        <v>0</v>
      </c>
      <c r="W212" s="265">
        <f t="shared" si="235"/>
        <v>0</v>
      </c>
      <c r="X212" s="265">
        <f t="shared" ref="X212:AM212" si="252">X209+X210</f>
        <v>0</v>
      </c>
      <c r="Y212" s="265">
        <f t="shared" si="252"/>
        <v>0</v>
      </c>
      <c r="Z212" s="265">
        <f t="shared" si="252"/>
        <v>0</v>
      </c>
      <c r="AA212" s="265">
        <f t="shared" si="252"/>
        <v>0</v>
      </c>
      <c r="AB212" s="265">
        <f t="shared" si="252"/>
        <v>0</v>
      </c>
      <c r="AC212" s="265">
        <f t="shared" si="252"/>
        <v>0</v>
      </c>
      <c r="AD212" s="265">
        <f t="shared" si="252"/>
        <v>0</v>
      </c>
      <c r="AE212" s="265">
        <f t="shared" si="252"/>
        <v>0</v>
      </c>
      <c r="AF212" s="265">
        <f t="shared" si="252"/>
        <v>0</v>
      </c>
      <c r="AG212" s="265">
        <f t="shared" si="252"/>
        <v>0</v>
      </c>
      <c r="AH212" s="265">
        <f t="shared" si="252"/>
        <v>0</v>
      </c>
      <c r="AI212" s="265">
        <f t="shared" si="252"/>
        <v>0</v>
      </c>
      <c r="AJ212" s="265">
        <f t="shared" si="252"/>
        <v>0</v>
      </c>
      <c r="AK212" s="265">
        <f t="shared" si="252"/>
        <v>0</v>
      </c>
      <c r="AL212" s="265">
        <f t="shared" si="252"/>
        <v>0</v>
      </c>
      <c r="AM212" s="266">
        <f t="shared" si="252"/>
        <v>0</v>
      </c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</row>
    <row r="213" spans="1:51" s="45" customFormat="1" ht="17.25" customHeight="1" x14ac:dyDescent="0.25">
      <c r="A213" s="254">
        <v>17</v>
      </c>
      <c r="B213" s="228" t="s">
        <v>35</v>
      </c>
      <c r="C213" s="229" t="s">
        <v>46</v>
      </c>
      <c r="D213" s="11" t="s">
        <v>425</v>
      </c>
      <c r="E213" s="76">
        <v>1394</v>
      </c>
      <c r="F213" s="76">
        <v>937</v>
      </c>
      <c r="G213" s="76">
        <v>457</v>
      </c>
      <c r="H213" s="76">
        <f>SUM(I213:J213)</f>
        <v>0</v>
      </c>
      <c r="I213" s="76">
        <f>SUM(I214+I217)</f>
        <v>0</v>
      </c>
      <c r="J213" s="76">
        <f>SUM(J214+J217)</f>
        <v>0</v>
      </c>
      <c r="K213" s="76">
        <f>SUM(L213:M213)</f>
        <v>0</v>
      </c>
      <c r="L213" s="76">
        <f>SUM(L214+L217)</f>
        <v>0</v>
      </c>
      <c r="M213" s="76">
        <f>SUM(M214+M217)</f>
        <v>0</v>
      </c>
      <c r="N213" s="76">
        <f>SUM(N214+N217)</f>
        <v>0</v>
      </c>
      <c r="O213" s="76">
        <f>SUM(P213:V213)</f>
        <v>0</v>
      </c>
      <c r="P213" s="76">
        <f t="shared" ref="P213:V213" si="253">SUM(P214+P217)</f>
        <v>0</v>
      </c>
      <c r="Q213" s="76">
        <f t="shared" si="253"/>
        <v>0</v>
      </c>
      <c r="R213" s="76">
        <f t="shared" si="253"/>
        <v>0</v>
      </c>
      <c r="S213" s="76">
        <f t="shared" si="253"/>
        <v>0</v>
      </c>
      <c r="T213" s="76">
        <f t="shared" si="253"/>
        <v>0</v>
      </c>
      <c r="U213" s="76">
        <f t="shared" si="253"/>
        <v>0</v>
      </c>
      <c r="V213" s="76">
        <f t="shared" si="253"/>
        <v>0</v>
      </c>
      <c r="W213" s="76">
        <f t="shared" si="235"/>
        <v>1394</v>
      </c>
      <c r="X213" s="76">
        <f t="shared" ref="X213:AM213" si="254">SUM(X214+X217)</f>
        <v>0</v>
      </c>
      <c r="Y213" s="76">
        <f t="shared" si="254"/>
        <v>0</v>
      </c>
      <c r="Z213" s="76">
        <f t="shared" si="254"/>
        <v>0</v>
      </c>
      <c r="AA213" s="76">
        <f t="shared" si="254"/>
        <v>0</v>
      </c>
      <c r="AB213" s="76">
        <f t="shared" si="254"/>
        <v>0</v>
      </c>
      <c r="AC213" s="76">
        <f t="shared" si="254"/>
        <v>0</v>
      </c>
      <c r="AD213" s="76">
        <f t="shared" si="254"/>
        <v>0</v>
      </c>
      <c r="AE213" s="76">
        <f t="shared" si="254"/>
        <v>0</v>
      </c>
      <c r="AF213" s="76">
        <f t="shared" si="254"/>
        <v>0</v>
      </c>
      <c r="AG213" s="76">
        <f t="shared" si="254"/>
        <v>0</v>
      </c>
      <c r="AH213" s="76">
        <f t="shared" si="254"/>
        <v>0</v>
      </c>
      <c r="AI213" s="76">
        <f t="shared" si="254"/>
        <v>0</v>
      </c>
      <c r="AJ213" s="76">
        <f t="shared" si="254"/>
        <v>0</v>
      </c>
      <c r="AK213" s="76">
        <f t="shared" si="254"/>
        <v>0</v>
      </c>
      <c r="AL213" s="76">
        <f t="shared" si="254"/>
        <v>0</v>
      </c>
      <c r="AM213" s="77">
        <f t="shared" si="254"/>
        <v>0</v>
      </c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</row>
    <row r="214" spans="1:51" s="45" customFormat="1" ht="13.5" customHeight="1" x14ac:dyDescent="0.25">
      <c r="A214" s="235"/>
      <c r="B214" s="236" t="s">
        <v>35</v>
      </c>
      <c r="C214" s="237" t="s">
        <v>46</v>
      </c>
      <c r="D214" s="255" t="s">
        <v>426</v>
      </c>
      <c r="E214" s="256">
        <v>726</v>
      </c>
      <c r="F214" s="256">
        <v>668</v>
      </c>
      <c r="G214" s="256">
        <v>58</v>
      </c>
      <c r="H214" s="256">
        <f>SUM(I214:J214)</f>
        <v>0</v>
      </c>
      <c r="I214" s="256">
        <f>I215+I216</f>
        <v>0</v>
      </c>
      <c r="J214" s="256">
        <f>J215+J216</f>
        <v>0</v>
      </c>
      <c r="K214" s="256">
        <f>SUM(L214:M214)</f>
        <v>0</v>
      </c>
      <c r="L214" s="256">
        <f>L215+L216</f>
        <v>0</v>
      </c>
      <c r="M214" s="256">
        <f>M215+M216</f>
        <v>0</v>
      </c>
      <c r="N214" s="256">
        <f>N215+N216</f>
        <v>0</v>
      </c>
      <c r="O214" s="256">
        <f>SUM(P214:V214)</f>
        <v>0</v>
      </c>
      <c r="P214" s="256">
        <f>P215+P216</f>
        <v>0</v>
      </c>
      <c r="Q214" s="256">
        <f t="shared" ref="Q214:V214" si="255">Q215+Q216</f>
        <v>0</v>
      </c>
      <c r="R214" s="256">
        <f t="shared" si="255"/>
        <v>0</v>
      </c>
      <c r="S214" s="256">
        <f t="shared" si="255"/>
        <v>0</v>
      </c>
      <c r="T214" s="256">
        <f t="shared" si="255"/>
        <v>0</v>
      </c>
      <c r="U214" s="256">
        <f t="shared" si="255"/>
        <v>0</v>
      </c>
      <c r="V214" s="256">
        <f t="shared" si="255"/>
        <v>0</v>
      </c>
      <c r="W214" s="256">
        <f t="shared" si="235"/>
        <v>726</v>
      </c>
      <c r="X214" s="256">
        <f>X215+X216</f>
        <v>0</v>
      </c>
      <c r="Y214" s="256">
        <f t="shared" ref="Y214:AM214" si="256">Y215+Y216</f>
        <v>0</v>
      </c>
      <c r="Z214" s="256">
        <f t="shared" si="256"/>
        <v>0</v>
      </c>
      <c r="AA214" s="256">
        <f t="shared" si="256"/>
        <v>0</v>
      </c>
      <c r="AB214" s="256">
        <f t="shared" si="256"/>
        <v>0</v>
      </c>
      <c r="AC214" s="256">
        <f t="shared" si="256"/>
        <v>0</v>
      </c>
      <c r="AD214" s="256">
        <f t="shared" si="256"/>
        <v>0</v>
      </c>
      <c r="AE214" s="256">
        <f t="shared" si="256"/>
        <v>0</v>
      </c>
      <c r="AF214" s="256">
        <f t="shared" si="256"/>
        <v>0</v>
      </c>
      <c r="AG214" s="256">
        <f t="shared" si="256"/>
        <v>0</v>
      </c>
      <c r="AH214" s="256">
        <f t="shared" si="256"/>
        <v>0</v>
      </c>
      <c r="AI214" s="256">
        <f t="shared" si="256"/>
        <v>0</v>
      </c>
      <c r="AJ214" s="256">
        <f t="shared" si="256"/>
        <v>0</v>
      </c>
      <c r="AK214" s="256">
        <f t="shared" si="256"/>
        <v>0</v>
      </c>
      <c r="AL214" s="256">
        <f t="shared" si="256"/>
        <v>0</v>
      </c>
      <c r="AM214" s="257">
        <f t="shared" si="256"/>
        <v>0</v>
      </c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</row>
    <row r="215" spans="1:51" s="45" customFormat="1" ht="15" customHeight="1" x14ac:dyDescent="0.25">
      <c r="A215" s="235"/>
      <c r="B215" s="236" t="s">
        <v>35</v>
      </c>
      <c r="C215" s="237" t="s">
        <v>46</v>
      </c>
      <c r="D215" s="255" t="s">
        <v>427</v>
      </c>
      <c r="E215" s="256">
        <v>0</v>
      </c>
      <c r="F215" s="258"/>
      <c r="G215" s="258"/>
      <c r="H215" s="256">
        <f t="shared" ref="H215:H220" si="257">SUM(I215:J215)</f>
        <v>0</v>
      </c>
      <c r="I215" s="259"/>
      <c r="J215" s="259"/>
      <c r="K215" s="256">
        <f>SUM(L215:M215)</f>
        <v>0</v>
      </c>
      <c r="L215" s="259"/>
      <c r="M215" s="259"/>
      <c r="N215" s="259"/>
      <c r="O215" s="256">
        <f t="shared" ref="O215:O220" si="258">SUM(P215:V215)</f>
        <v>0</v>
      </c>
      <c r="P215" s="259"/>
      <c r="Q215" s="259"/>
      <c r="R215" s="259"/>
      <c r="S215" s="259"/>
      <c r="T215" s="259"/>
      <c r="U215" s="259"/>
      <c r="V215" s="259"/>
      <c r="W215" s="256">
        <f t="shared" si="235"/>
        <v>0</v>
      </c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60"/>
      <c r="AH215" s="259"/>
      <c r="AI215" s="259"/>
      <c r="AJ215" s="259"/>
      <c r="AK215" s="259"/>
      <c r="AL215" s="259"/>
      <c r="AM215" s="261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</row>
    <row r="216" spans="1:51" s="45" customFormat="1" ht="15" customHeight="1" x14ac:dyDescent="0.25">
      <c r="A216" s="235"/>
      <c r="B216" s="236" t="s">
        <v>35</v>
      </c>
      <c r="C216" s="237" t="s">
        <v>46</v>
      </c>
      <c r="D216" s="255" t="s">
        <v>428</v>
      </c>
      <c r="E216" s="256">
        <v>726</v>
      </c>
      <c r="F216" s="258">
        <v>668</v>
      </c>
      <c r="G216" s="258">
        <v>58</v>
      </c>
      <c r="H216" s="256">
        <f t="shared" si="257"/>
        <v>0</v>
      </c>
      <c r="I216" s="259"/>
      <c r="J216" s="259"/>
      <c r="K216" s="256">
        <f t="shared" ref="K216:K222" si="259">SUM(L216:M216)</f>
        <v>0</v>
      </c>
      <c r="L216" s="259"/>
      <c r="M216" s="259"/>
      <c r="N216" s="259"/>
      <c r="O216" s="256">
        <f t="shared" si="258"/>
        <v>0</v>
      </c>
      <c r="P216" s="259"/>
      <c r="Q216" s="259"/>
      <c r="R216" s="259"/>
      <c r="S216" s="259"/>
      <c r="T216" s="259"/>
      <c r="U216" s="259"/>
      <c r="V216" s="259"/>
      <c r="W216" s="256">
        <f t="shared" si="235"/>
        <v>726</v>
      </c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260"/>
      <c r="AH216" s="259"/>
      <c r="AI216" s="260"/>
      <c r="AJ216" s="260"/>
      <c r="AK216" s="259"/>
      <c r="AL216" s="259"/>
      <c r="AM216" s="261"/>
      <c r="AN216" s="199"/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</row>
    <row r="217" spans="1:51" s="45" customFormat="1" ht="15" customHeight="1" x14ac:dyDescent="0.25">
      <c r="A217" s="235"/>
      <c r="B217" s="236" t="s">
        <v>35</v>
      </c>
      <c r="C217" s="244" t="s">
        <v>46</v>
      </c>
      <c r="D217" s="255" t="s">
        <v>429</v>
      </c>
      <c r="E217" s="256">
        <v>668</v>
      </c>
      <c r="F217" s="258">
        <v>269</v>
      </c>
      <c r="G217" s="258">
        <v>399</v>
      </c>
      <c r="H217" s="256">
        <f t="shared" si="257"/>
        <v>0</v>
      </c>
      <c r="I217" s="259"/>
      <c r="J217" s="259"/>
      <c r="K217" s="256">
        <f t="shared" si="259"/>
        <v>0</v>
      </c>
      <c r="L217" s="259"/>
      <c r="M217" s="259"/>
      <c r="N217" s="259"/>
      <c r="O217" s="256">
        <f t="shared" si="258"/>
        <v>0</v>
      </c>
      <c r="P217" s="242"/>
      <c r="Q217" s="242"/>
      <c r="R217" s="242"/>
      <c r="S217" s="259"/>
      <c r="T217" s="259"/>
      <c r="U217" s="259"/>
      <c r="V217" s="259"/>
      <c r="W217" s="256">
        <f t="shared" si="235"/>
        <v>668</v>
      </c>
      <c r="X217" s="259"/>
      <c r="Y217" s="259"/>
      <c r="Z217" s="259"/>
      <c r="AA217" s="259"/>
      <c r="AB217" s="259"/>
      <c r="AC217" s="259"/>
      <c r="AD217" s="259"/>
      <c r="AE217" s="259"/>
      <c r="AF217" s="259"/>
      <c r="AG217" s="260"/>
      <c r="AH217" s="259"/>
      <c r="AI217" s="259"/>
      <c r="AJ217" s="259"/>
      <c r="AK217" s="259"/>
      <c r="AL217" s="259"/>
      <c r="AM217" s="261"/>
      <c r="AN217" s="199"/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199"/>
      <c r="AY217" s="199"/>
    </row>
    <row r="218" spans="1:51" s="45" customFormat="1" ht="15" customHeight="1" x14ac:dyDescent="0.25">
      <c r="A218" s="235"/>
      <c r="B218" s="236" t="s">
        <v>35</v>
      </c>
      <c r="C218" s="244" t="s">
        <v>46</v>
      </c>
      <c r="D218" s="255" t="s">
        <v>430</v>
      </c>
      <c r="E218" s="256">
        <v>1394</v>
      </c>
      <c r="F218" s="256">
        <v>937</v>
      </c>
      <c r="G218" s="256">
        <v>457</v>
      </c>
      <c r="H218" s="256">
        <f t="shared" si="257"/>
        <v>0</v>
      </c>
      <c r="I218" s="256">
        <f>I216+I217</f>
        <v>0</v>
      </c>
      <c r="J218" s="256">
        <f>J216+J217</f>
        <v>0</v>
      </c>
      <c r="K218" s="256">
        <f t="shared" si="259"/>
        <v>0</v>
      </c>
      <c r="L218" s="256">
        <f>L216+L217</f>
        <v>0</v>
      </c>
      <c r="M218" s="256">
        <f>M216+M217</f>
        <v>0</v>
      </c>
      <c r="N218" s="256">
        <f>N216+N217</f>
        <v>0</v>
      </c>
      <c r="O218" s="256">
        <f t="shared" si="258"/>
        <v>0</v>
      </c>
      <c r="P218" s="256">
        <f>P216+P217</f>
        <v>0</v>
      </c>
      <c r="Q218" s="256">
        <f t="shared" ref="Q218:V218" si="260">Q216+Q217</f>
        <v>0</v>
      </c>
      <c r="R218" s="256">
        <f t="shared" si="260"/>
        <v>0</v>
      </c>
      <c r="S218" s="256">
        <f t="shared" si="260"/>
        <v>0</v>
      </c>
      <c r="T218" s="256">
        <f t="shared" si="260"/>
        <v>0</v>
      </c>
      <c r="U218" s="256">
        <f t="shared" si="260"/>
        <v>0</v>
      </c>
      <c r="V218" s="256">
        <f t="shared" si="260"/>
        <v>0</v>
      </c>
      <c r="W218" s="256">
        <f t="shared" si="235"/>
        <v>1394</v>
      </c>
      <c r="X218" s="256">
        <f>X216+X217</f>
        <v>0</v>
      </c>
      <c r="Y218" s="256">
        <f t="shared" ref="Y218:AM218" si="261">Y216+Y217</f>
        <v>0</v>
      </c>
      <c r="Z218" s="256">
        <f t="shared" si="261"/>
        <v>0</v>
      </c>
      <c r="AA218" s="256">
        <f t="shared" si="261"/>
        <v>0</v>
      </c>
      <c r="AB218" s="256">
        <f t="shared" si="261"/>
        <v>0</v>
      </c>
      <c r="AC218" s="256">
        <f t="shared" si="261"/>
        <v>0</v>
      </c>
      <c r="AD218" s="256">
        <f t="shared" si="261"/>
        <v>0</v>
      </c>
      <c r="AE218" s="256">
        <f t="shared" si="261"/>
        <v>0</v>
      </c>
      <c r="AF218" s="256">
        <f t="shared" si="261"/>
        <v>0</v>
      </c>
      <c r="AG218" s="256">
        <f t="shared" si="261"/>
        <v>0</v>
      </c>
      <c r="AH218" s="256">
        <f t="shared" si="261"/>
        <v>0</v>
      </c>
      <c r="AI218" s="256">
        <f t="shared" si="261"/>
        <v>0</v>
      </c>
      <c r="AJ218" s="256">
        <f t="shared" si="261"/>
        <v>0</v>
      </c>
      <c r="AK218" s="256">
        <f t="shared" si="261"/>
        <v>0</v>
      </c>
      <c r="AL218" s="256">
        <f t="shared" si="261"/>
        <v>0</v>
      </c>
      <c r="AM218" s="257">
        <f t="shared" si="261"/>
        <v>0</v>
      </c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</row>
    <row r="219" spans="1:51" s="45" customFormat="1" ht="15" customHeight="1" x14ac:dyDescent="0.25">
      <c r="A219" s="235"/>
      <c r="B219" s="236" t="s">
        <v>35</v>
      </c>
      <c r="C219" s="237" t="s">
        <v>46</v>
      </c>
      <c r="D219" s="255" t="s">
        <v>431</v>
      </c>
      <c r="E219" s="256">
        <v>0</v>
      </c>
      <c r="F219" s="256">
        <v>0</v>
      </c>
      <c r="G219" s="256">
        <v>0</v>
      </c>
      <c r="H219" s="256">
        <f t="shared" si="257"/>
        <v>0</v>
      </c>
      <c r="I219" s="256">
        <f>I220+I221</f>
        <v>0</v>
      </c>
      <c r="J219" s="256">
        <f>J220+J221</f>
        <v>0</v>
      </c>
      <c r="K219" s="256">
        <f t="shared" si="259"/>
        <v>0</v>
      </c>
      <c r="L219" s="256">
        <f>L220+L221</f>
        <v>0</v>
      </c>
      <c r="M219" s="256">
        <f>M220+M221</f>
        <v>0</v>
      </c>
      <c r="N219" s="256">
        <f>N220+N221</f>
        <v>0</v>
      </c>
      <c r="O219" s="256">
        <f t="shared" si="258"/>
        <v>0</v>
      </c>
      <c r="P219" s="256">
        <f>P220+P221</f>
        <v>0</v>
      </c>
      <c r="Q219" s="256">
        <f t="shared" ref="Q219:V219" si="262">Q220+Q221</f>
        <v>0</v>
      </c>
      <c r="R219" s="256">
        <f t="shared" si="262"/>
        <v>0</v>
      </c>
      <c r="S219" s="256">
        <f t="shared" si="262"/>
        <v>0</v>
      </c>
      <c r="T219" s="256">
        <f t="shared" si="262"/>
        <v>0</v>
      </c>
      <c r="U219" s="256">
        <f t="shared" si="262"/>
        <v>0</v>
      </c>
      <c r="V219" s="256">
        <f t="shared" si="262"/>
        <v>0</v>
      </c>
      <c r="W219" s="256">
        <f t="shared" si="235"/>
        <v>0</v>
      </c>
      <c r="X219" s="256">
        <f>X220+X221</f>
        <v>0</v>
      </c>
      <c r="Y219" s="256">
        <f t="shared" ref="Y219:AM219" si="263">Y220+Y221</f>
        <v>0</v>
      </c>
      <c r="Z219" s="256">
        <f t="shared" si="263"/>
        <v>0</v>
      </c>
      <c r="AA219" s="256">
        <f t="shared" si="263"/>
        <v>0</v>
      </c>
      <c r="AB219" s="256">
        <f t="shared" si="263"/>
        <v>0</v>
      </c>
      <c r="AC219" s="256">
        <f t="shared" si="263"/>
        <v>0</v>
      </c>
      <c r="AD219" s="256">
        <f t="shared" si="263"/>
        <v>0</v>
      </c>
      <c r="AE219" s="256">
        <f t="shared" si="263"/>
        <v>0</v>
      </c>
      <c r="AF219" s="256">
        <f t="shared" si="263"/>
        <v>0</v>
      </c>
      <c r="AG219" s="256">
        <f t="shared" si="263"/>
        <v>0</v>
      </c>
      <c r="AH219" s="256">
        <f t="shared" si="263"/>
        <v>0</v>
      </c>
      <c r="AI219" s="256">
        <f t="shared" si="263"/>
        <v>0</v>
      </c>
      <c r="AJ219" s="256">
        <f t="shared" si="263"/>
        <v>0</v>
      </c>
      <c r="AK219" s="256">
        <f t="shared" si="263"/>
        <v>0</v>
      </c>
      <c r="AL219" s="256">
        <f t="shared" si="263"/>
        <v>0</v>
      </c>
      <c r="AM219" s="257">
        <f t="shared" si="263"/>
        <v>0</v>
      </c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</row>
    <row r="220" spans="1:51" s="45" customFormat="1" ht="15" customHeight="1" x14ac:dyDescent="0.25">
      <c r="A220" s="235"/>
      <c r="B220" s="236" t="s">
        <v>35</v>
      </c>
      <c r="C220" s="237" t="s">
        <v>46</v>
      </c>
      <c r="D220" s="255" t="s">
        <v>432</v>
      </c>
      <c r="E220" s="256">
        <v>0</v>
      </c>
      <c r="F220" s="258"/>
      <c r="G220" s="258"/>
      <c r="H220" s="256">
        <f t="shared" si="257"/>
        <v>0</v>
      </c>
      <c r="I220" s="259"/>
      <c r="J220" s="259"/>
      <c r="K220" s="256">
        <f t="shared" si="259"/>
        <v>0</v>
      </c>
      <c r="L220" s="259"/>
      <c r="M220" s="259"/>
      <c r="N220" s="259"/>
      <c r="O220" s="256">
        <f t="shared" si="258"/>
        <v>0</v>
      </c>
      <c r="P220" s="259"/>
      <c r="Q220" s="259"/>
      <c r="R220" s="259"/>
      <c r="S220" s="259"/>
      <c r="T220" s="259"/>
      <c r="U220" s="259"/>
      <c r="V220" s="259"/>
      <c r="W220" s="256">
        <f t="shared" si="235"/>
        <v>0</v>
      </c>
      <c r="X220" s="259"/>
      <c r="Y220" s="259"/>
      <c r="Z220" s="259"/>
      <c r="AA220" s="259"/>
      <c r="AB220" s="259"/>
      <c r="AC220" s="259"/>
      <c r="AD220" s="259"/>
      <c r="AE220" s="259"/>
      <c r="AF220" s="259"/>
      <c r="AG220" s="260"/>
      <c r="AH220" s="259"/>
      <c r="AI220" s="259"/>
      <c r="AJ220" s="259"/>
      <c r="AK220" s="259"/>
      <c r="AL220" s="259"/>
      <c r="AM220" s="261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</row>
    <row r="221" spans="1:51" s="638" customFormat="1" ht="18" customHeight="1" x14ac:dyDescent="0.25">
      <c r="A221" s="639"/>
      <c r="B221" s="622" t="s">
        <v>35</v>
      </c>
      <c r="C221" s="640" t="s">
        <v>46</v>
      </c>
      <c r="D221" s="625" t="s">
        <v>433</v>
      </c>
      <c r="E221" s="256">
        <v>0</v>
      </c>
      <c r="F221" s="262"/>
      <c r="G221" s="262"/>
      <c r="H221" s="245">
        <f t="shared" ref="H221:H222" si="264">SUM(I221:J221)</f>
        <v>0</v>
      </c>
      <c r="I221" s="260"/>
      <c r="J221" s="264"/>
      <c r="K221" s="245">
        <f t="shared" si="259"/>
        <v>0</v>
      </c>
      <c r="L221" s="260"/>
      <c r="M221" s="260"/>
      <c r="N221" s="264"/>
      <c r="O221" s="239">
        <f t="shared" ref="O221:O222" si="265">SUM(P221:V221)</f>
        <v>0</v>
      </c>
      <c r="P221" s="264"/>
      <c r="Q221" s="264"/>
      <c r="R221" s="264"/>
      <c r="S221" s="264"/>
      <c r="T221" s="264"/>
      <c r="U221" s="264"/>
      <c r="V221" s="264"/>
      <c r="W221" s="256">
        <f t="shared" si="235"/>
        <v>0</v>
      </c>
      <c r="X221" s="260"/>
      <c r="Y221" s="260"/>
      <c r="Z221" s="264"/>
      <c r="AA221" s="264"/>
      <c r="AB221" s="264"/>
      <c r="AC221" s="264"/>
      <c r="AD221" s="264"/>
      <c r="AE221" s="264"/>
      <c r="AF221" s="264"/>
      <c r="AG221" s="264"/>
      <c r="AH221" s="264"/>
      <c r="AI221" s="264"/>
      <c r="AJ221" s="264"/>
      <c r="AK221" s="264"/>
      <c r="AL221" s="264"/>
      <c r="AM221" s="626"/>
      <c r="AN221" s="637"/>
      <c r="AO221" s="637"/>
      <c r="AP221" s="637"/>
      <c r="AQ221" s="637"/>
      <c r="AR221" s="637"/>
      <c r="AS221" s="637"/>
      <c r="AT221" s="637"/>
      <c r="AU221" s="637"/>
      <c r="AV221" s="637"/>
      <c r="AW221" s="637"/>
      <c r="AX221" s="637"/>
      <c r="AY221" s="637"/>
    </row>
    <row r="222" spans="1:51" s="638" customFormat="1" ht="18" customHeight="1" x14ac:dyDescent="0.25">
      <c r="A222" s="639"/>
      <c r="B222" s="622" t="s">
        <v>35</v>
      </c>
      <c r="C222" s="640" t="s">
        <v>46</v>
      </c>
      <c r="D222" s="625" t="s">
        <v>434</v>
      </c>
      <c r="E222" s="256">
        <v>0</v>
      </c>
      <c r="F222" s="262"/>
      <c r="G222" s="262"/>
      <c r="H222" s="245">
        <f t="shared" si="264"/>
        <v>0</v>
      </c>
      <c r="I222" s="260"/>
      <c r="J222" s="264"/>
      <c r="K222" s="245">
        <f t="shared" si="259"/>
        <v>0</v>
      </c>
      <c r="L222" s="260"/>
      <c r="M222" s="260"/>
      <c r="N222" s="264"/>
      <c r="O222" s="239">
        <f t="shared" si="265"/>
        <v>0</v>
      </c>
      <c r="P222" s="264"/>
      <c r="Q222" s="264"/>
      <c r="R222" s="264"/>
      <c r="S222" s="264"/>
      <c r="T222" s="264"/>
      <c r="U222" s="264"/>
      <c r="V222" s="264"/>
      <c r="W222" s="256">
        <f t="shared" si="235"/>
        <v>0</v>
      </c>
      <c r="X222" s="260"/>
      <c r="Y222" s="260"/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626"/>
      <c r="AN222" s="637"/>
      <c r="AO222" s="637"/>
      <c r="AP222" s="637"/>
      <c r="AQ222" s="637"/>
      <c r="AR222" s="637"/>
      <c r="AS222" s="637"/>
      <c r="AT222" s="637"/>
      <c r="AU222" s="637"/>
      <c r="AV222" s="637"/>
      <c r="AW222" s="637"/>
      <c r="AX222" s="637"/>
      <c r="AY222" s="637"/>
    </row>
    <row r="223" spans="1:51" s="45" customFormat="1" ht="18.75" customHeight="1" x14ac:dyDescent="0.25">
      <c r="A223" s="235"/>
      <c r="B223" s="236" t="s">
        <v>35</v>
      </c>
      <c r="C223" s="244" t="s">
        <v>46</v>
      </c>
      <c r="D223" s="247" t="s">
        <v>435</v>
      </c>
      <c r="E223" s="256">
        <v>1394</v>
      </c>
      <c r="F223" s="256">
        <v>937</v>
      </c>
      <c r="G223" s="256">
        <v>457</v>
      </c>
      <c r="H223" s="256">
        <f t="shared" ref="H223:H236" si="266">SUM(I223:J223)</f>
        <v>0</v>
      </c>
      <c r="I223" s="256">
        <f>I214+I217+I220</f>
        <v>0</v>
      </c>
      <c r="J223" s="256">
        <f>J214+J217+J220</f>
        <v>0</v>
      </c>
      <c r="K223" s="256">
        <f t="shared" ref="K223:K236" si="267">SUM(L223:M223)</f>
        <v>0</v>
      </c>
      <c r="L223" s="256">
        <f>L214+L217+L220</f>
        <v>0</v>
      </c>
      <c r="M223" s="256">
        <f>M214+M217+M220</f>
        <v>0</v>
      </c>
      <c r="N223" s="256">
        <f>N214+N217+N220</f>
        <v>0</v>
      </c>
      <c r="O223" s="256">
        <f t="shared" ref="O223:O236" si="268">SUM(P223:V223)</f>
        <v>0</v>
      </c>
      <c r="P223" s="256">
        <f t="shared" ref="P223:V223" si="269">P214+P217+P220</f>
        <v>0</v>
      </c>
      <c r="Q223" s="256">
        <f t="shared" si="269"/>
        <v>0</v>
      </c>
      <c r="R223" s="256">
        <f t="shared" si="269"/>
        <v>0</v>
      </c>
      <c r="S223" s="256">
        <f t="shared" si="269"/>
        <v>0</v>
      </c>
      <c r="T223" s="256">
        <f t="shared" si="269"/>
        <v>0</v>
      </c>
      <c r="U223" s="256">
        <f t="shared" si="269"/>
        <v>0</v>
      </c>
      <c r="V223" s="256">
        <f t="shared" si="269"/>
        <v>0</v>
      </c>
      <c r="W223" s="256">
        <f t="shared" si="235"/>
        <v>1394</v>
      </c>
      <c r="X223" s="256">
        <f>X214+X217+X220</f>
        <v>0</v>
      </c>
      <c r="Y223" s="256">
        <f t="shared" ref="Y223:AM223" si="270">Y214+Y217+Y220</f>
        <v>0</v>
      </c>
      <c r="Z223" s="256">
        <f t="shared" si="270"/>
        <v>0</v>
      </c>
      <c r="AA223" s="256">
        <f t="shared" si="270"/>
        <v>0</v>
      </c>
      <c r="AB223" s="256">
        <f t="shared" si="270"/>
        <v>0</v>
      </c>
      <c r="AC223" s="256">
        <f t="shared" si="270"/>
        <v>0</v>
      </c>
      <c r="AD223" s="256">
        <f t="shared" si="270"/>
        <v>0</v>
      </c>
      <c r="AE223" s="256">
        <f t="shared" si="270"/>
        <v>0</v>
      </c>
      <c r="AF223" s="256">
        <f t="shared" si="270"/>
        <v>0</v>
      </c>
      <c r="AG223" s="256">
        <f t="shared" si="270"/>
        <v>0</v>
      </c>
      <c r="AH223" s="256">
        <f t="shared" si="270"/>
        <v>0</v>
      </c>
      <c r="AI223" s="256">
        <f t="shared" si="270"/>
        <v>0</v>
      </c>
      <c r="AJ223" s="256">
        <f t="shared" si="270"/>
        <v>0</v>
      </c>
      <c r="AK223" s="256">
        <f t="shared" si="270"/>
        <v>0</v>
      </c>
      <c r="AL223" s="256">
        <f t="shared" si="270"/>
        <v>0</v>
      </c>
      <c r="AM223" s="257">
        <f t="shared" si="270"/>
        <v>0</v>
      </c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</row>
    <row r="224" spans="1:51" s="45" customFormat="1" ht="18.75" customHeight="1" x14ac:dyDescent="0.25">
      <c r="A224" s="248"/>
      <c r="B224" s="249" t="s">
        <v>35</v>
      </c>
      <c r="C224" s="250" t="s">
        <v>46</v>
      </c>
      <c r="D224" s="273" t="s">
        <v>436</v>
      </c>
      <c r="E224" s="265">
        <v>0</v>
      </c>
      <c r="F224" s="265">
        <v>0</v>
      </c>
      <c r="G224" s="265">
        <v>0</v>
      </c>
      <c r="H224" s="265">
        <f t="shared" si="266"/>
        <v>0</v>
      </c>
      <c r="I224" s="265">
        <f>I221+I222</f>
        <v>0</v>
      </c>
      <c r="J224" s="265">
        <f>J221+J222</f>
        <v>0</v>
      </c>
      <c r="K224" s="265">
        <f t="shared" si="267"/>
        <v>0</v>
      </c>
      <c r="L224" s="265">
        <f>L221+L222</f>
        <v>0</v>
      </c>
      <c r="M224" s="265">
        <f>M221+M222</f>
        <v>0</v>
      </c>
      <c r="N224" s="265">
        <f>N221+N222</f>
        <v>0</v>
      </c>
      <c r="O224" s="265">
        <f t="shared" si="268"/>
        <v>0</v>
      </c>
      <c r="P224" s="265">
        <f>P221+P222</f>
        <v>0</v>
      </c>
      <c r="Q224" s="265">
        <f t="shared" ref="Q224:V224" si="271">Q221+Q222</f>
        <v>0</v>
      </c>
      <c r="R224" s="265">
        <f t="shared" si="271"/>
        <v>0</v>
      </c>
      <c r="S224" s="265">
        <f t="shared" si="271"/>
        <v>0</v>
      </c>
      <c r="T224" s="265">
        <f t="shared" si="271"/>
        <v>0</v>
      </c>
      <c r="U224" s="265">
        <f t="shared" si="271"/>
        <v>0</v>
      </c>
      <c r="V224" s="265">
        <f t="shared" si="271"/>
        <v>0</v>
      </c>
      <c r="W224" s="265">
        <f t="shared" si="235"/>
        <v>0</v>
      </c>
      <c r="X224" s="265">
        <f t="shared" ref="X224:AM224" si="272">X221+X222</f>
        <v>0</v>
      </c>
      <c r="Y224" s="265">
        <f t="shared" si="272"/>
        <v>0</v>
      </c>
      <c r="Z224" s="265">
        <f t="shared" si="272"/>
        <v>0</v>
      </c>
      <c r="AA224" s="265">
        <f t="shared" si="272"/>
        <v>0</v>
      </c>
      <c r="AB224" s="265">
        <f t="shared" si="272"/>
        <v>0</v>
      </c>
      <c r="AC224" s="265">
        <f t="shared" si="272"/>
        <v>0</v>
      </c>
      <c r="AD224" s="265">
        <f t="shared" si="272"/>
        <v>0</v>
      </c>
      <c r="AE224" s="265">
        <f t="shared" si="272"/>
        <v>0</v>
      </c>
      <c r="AF224" s="265">
        <f t="shared" si="272"/>
        <v>0</v>
      </c>
      <c r="AG224" s="265">
        <f t="shared" si="272"/>
        <v>0</v>
      </c>
      <c r="AH224" s="265">
        <f t="shared" si="272"/>
        <v>0</v>
      </c>
      <c r="AI224" s="265">
        <f t="shared" si="272"/>
        <v>0</v>
      </c>
      <c r="AJ224" s="265">
        <f t="shared" si="272"/>
        <v>0</v>
      </c>
      <c r="AK224" s="265">
        <f t="shared" si="272"/>
        <v>0</v>
      </c>
      <c r="AL224" s="265">
        <f t="shared" si="272"/>
        <v>0</v>
      </c>
      <c r="AM224" s="266">
        <f t="shared" si="272"/>
        <v>0</v>
      </c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</row>
    <row r="225" spans="1:51" s="45" customFormat="1" ht="17.25" customHeight="1" x14ac:dyDescent="0.25">
      <c r="A225" s="254">
        <v>18</v>
      </c>
      <c r="B225" s="228" t="s">
        <v>42</v>
      </c>
      <c r="C225" s="229" t="s">
        <v>46</v>
      </c>
      <c r="D225" s="11" t="s">
        <v>425</v>
      </c>
      <c r="E225" s="76">
        <v>1834</v>
      </c>
      <c r="F225" s="76">
        <v>1058</v>
      </c>
      <c r="G225" s="76">
        <v>776</v>
      </c>
      <c r="H225" s="76">
        <f t="shared" si="266"/>
        <v>0</v>
      </c>
      <c r="I225" s="76">
        <f>SUM(I226+I229)</f>
        <v>0</v>
      </c>
      <c r="J225" s="76">
        <f>SUM(J226+J229)</f>
        <v>0</v>
      </c>
      <c r="K225" s="76">
        <f t="shared" si="267"/>
        <v>0</v>
      </c>
      <c r="L225" s="76">
        <f>SUM(L226+L229)</f>
        <v>0</v>
      </c>
      <c r="M225" s="76">
        <f>SUM(M226+M229)</f>
        <v>0</v>
      </c>
      <c r="N225" s="76">
        <f>SUM(N226+N229)</f>
        <v>0</v>
      </c>
      <c r="O225" s="76">
        <f t="shared" si="268"/>
        <v>0</v>
      </c>
      <c r="P225" s="76">
        <f t="shared" ref="P225:V225" si="273">SUM(P226+P229)</f>
        <v>0</v>
      </c>
      <c r="Q225" s="76">
        <f t="shared" si="273"/>
        <v>0</v>
      </c>
      <c r="R225" s="76">
        <f t="shared" si="273"/>
        <v>0</v>
      </c>
      <c r="S225" s="76">
        <f t="shared" si="273"/>
        <v>0</v>
      </c>
      <c r="T225" s="76">
        <f t="shared" si="273"/>
        <v>0</v>
      </c>
      <c r="U225" s="76">
        <f t="shared" si="273"/>
        <v>0</v>
      </c>
      <c r="V225" s="76">
        <f t="shared" si="273"/>
        <v>0</v>
      </c>
      <c r="W225" s="76">
        <f t="shared" si="235"/>
        <v>1834</v>
      </c>
      <c r="X225" s="76">
        <f t="shared" ref="X225:AM225" si="274">SUM(X226+X229)</f>
        <v>0</v>
      </c>
      <c r="Y225" s="76">
        <f t="shared" si="274"/>
        <v>0</v>
      </c>
      <c r="Z225" s="76">
        <f t="shared" si="274"/>
        <v>0</v>
      </c>
      <c r="AA225" s="76">
        <f t="shared" si="274"/>
        <v>0</v>
      </c>
      <c r="AB225" s="76">
        <f t="shared" si="274"/>
        <v>0</v>
      </c>
      <c r="AC225" s="76">
        <f t="shared" si="274"/>
        <v>0</v>
      </c>
      <c r="AD225" s="76">
        <f t="shared" si="274"/>
        <v>0</v>
      </c>
      <c r="AE225" s="76">
        <f t="shared" si="274"/>
        <v>0</v>
      </c>
      <c r="AF225" s="76">
        <f t="shared" si="274"/>
        <v>0</v>
      </c>
      <c r="AG225" s="76">
        <f t="shared" si="274"/>
        <v>0</v>
      </c>
      <c r="AH225" s="76">
        <f t="shared" si="274"/>
        <v>0</v>
      </c>
      <c r="AI225" s="76">
        <f t="shared" si="274"/>
        <v>0</v>
      </c>
      <c r="AJ225" s="76">
        <f t="shared" si="274"/>
        <v>0</v>
      </c>
      <c r="AK225" s="76">
        <f t="shared" si="274"/>
        <v>0</v>
      </c>
      <c r="AL225" s="76">
        <f t="shared" si="274"/>
        <v>0</v>
      </c>
      <c r="AM225" s="77">
        <f t="shared" si="274"/>
        <v>0</v>
      </c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</row>
    <row r="226" spans="1:51" s="45" customFormat="1" ht="13.5" customHeight="1" x14ac:dyDescent="0.25">
      <c r="A226" s="235"/>
      <c r="B226" s="236" t="s">
        <v>42</v>
      </c>
      <c r="C226" s="237" t="s">
        <v>46</v>
      </c>
      <c r="D226" s="255" t="s">
        <v>426</v>
      </c>
      <c r="E226" s="256">
        <v>1193</v>
      </c>
      <c r="F226" s="256">
        <v>864</v>
      </c>
      <c r="G226" s="256">
        <v>329</v>
      </c>
      <c r="H226" s="256">
        <f t="shared" si="266"/>
        <v>0</v>
      </c>
      <c r="I226" s="256">
        <f>I227+I228</f>
        <v>0</v>
      </c>
      <c r="J226" s="256">
        <f>J227+J228</f>
        <v>0</v>
      </c>
      <c r="K226" s="256">
        <f t="shared" si="267"/>
        <v>0</v>
      </c>
      <c r="L226" s="256">
        <f>L227+L228</f>
        <v>0</v>
      </c>
      <c r="M226" s="256">
        <f>M227+M228</f>
        <v>0</v>
      </c>
      <c r="N226" s="256">
        <f>N227+N228</f>
        <v>0</v>
      </c>
      <c r="O226" s="256">
        <f t="shared" si="268"/>
        <v>0</v>
      </c>
      <c r="P226" s="256">
        <f>P227+P228</f>
        <v>0</v>
      </c>
      <c r="Q226" s="256">
        <f t="shared" ref="Q226:V226" si="275">Q227+Q228</f>
        <v>0</v>
      </c>
      <c r="R226" s="256">
        <f t="shared" si="275"/>
        <v>0</v>
      </c>
      <c r="S226" s="256">
        <f t="shared" si="275"/>
        <v>0</v>
      </c>
      <c r="T226" s="256">
        <f t="shared" si="275"/>
        <v>0</v>
      </c>
      <c r="U226" s="256">
        <f t="shared" si="275"/>
        <v>0</v>
      </c>
      <c r="V226" s="256">
        <f t="shared" si="275"/>
        <v>0</v>
      </c>
      <c r="W226" s="256">
        <f t="shared" si="235"/>
        <v>1193</v>
      </c>
      <c r="X226" s="256">
        <f>X227+X228</f>
        <v>0</v>
      </c>
      <c r="Y226" s="256">
        <f t="shared" ref="Y226:AM226" si="276">Y227+Y228</f>
        <v>0</v>
      </c>
      <c r="Z226" s="256">
        <f t="shared" si="276"/>
        <v>0</v>
      </c>
      <c r="AA226" s="256">
        <f t="shared" si="276"/>
        <v>0</v>
      </c>
      <c r="AB226" s="256">
        <f t="shared" si="276"/>
        <v>0</v>
      </c>
      <c r="AC226" s="256">
        <f t="shared" si="276"/>
        <v>0</v>
      </c>
      <c r="AD226" s="256">
        <f t="shared" si="276"/>
        <v>0</v>
      </c>
      <c r="AE226" s="256">
        <f t="shared" si="276"/>
        <v>0</v>
      </c>
      <c r="AF226" s="256">
        <f t="shared" si="276"/>
        <v>0</v>
      </c>
      <c r="AG226" s="256">
        <f t="shared" si="276"/>
        <v>0</v>
      </c>
      <c r="AH226" s="256">
        <f t="shared" si="276"/>
        <v>0</v>
      </c>
      <c r="AI226" s="256">
        <f t="shared" si="276"/>
        <v>0</v>
      </c>
      <c r="AJ226" s="256">
        <f t="shared" si="276"/>
        <v>0</v>
      </c>
      <c r="AK226" s="256">
        <f t="shared" si="276"/>
        <v>0</v>
      </c>
      <c r="AL226" s="256">
        <f t="shared" si="276"/>
        <v>0</v>
      </c>
      <c r="AM226" s="257">
        <f t="shared" si="276"/>
        <v>0</v>
      </c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</row>
    <row r="227" spans="1:51" s="45" customFormat="1" ht="15" customHeight="1" x14ac:dyDescent="0.25">
      <c r="A227" s="235"/>
      <c r="B227" s="236" t="s">
        <v>42</v>
      </c>
      <c r="C227" s="237" t="s">
        <v>46</v>
      </c>
      <c r="D227" s="255" t="s">
        <v>427</v>
      </c>
      <c r="E227" s="256">
        <v>119</v>
      </c>
      <c r="F227" s="258">
        <v>119</v>
      </c>
      <c r="G227" s="258">
        <v>0</v>
      </c>
      <c r="H227" s="256">
        <f t="shared" si="266"/>
        <v>0</v>
      </c>
      <c r="I227" s="259"/>
      <c r="J227" s="259"/>
      <c r="K227" s="256">
        <f t="shared" si="267"/>
        <v>0</v>
      </c>
      <c r="L227" s="259"/>
      <c r="M227" s="259"/>
      <c r="N227" s="259"/>
      <c r="O227" s="256">
        <f t="shared" si="268"/>
        <v>0</v>
      </c>
      <c r="P227" s="259"/>
      <c r="Q227" s="259"/>
      <c r="R227" s="259"/>
      <c r="S227" s="259"/>
      <c r="T227" s="259"/>
      <c r="U227" s="259"/>
      <c r="V227" s="259"/>
      <c r="W227" s="256">
        <f t="shared" si="235"/>
        <v>119</v>
      </c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60"/>
      <c r="AH227" s="259"/>
      <c r="AI227" s="259"/>
      <c r="AJ227" s="259"/>
      <c r="AK227" s="259"/>
      <c r="AL227" s="259"/>
      <c r="AM227" s="261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</row>
    <row r="228" spans="1:51" s="45" customFormat="1" ht="15" customHeight="1" x14ac:dyDescent="0.25">
      <c r="A228" s="235"/>
      <c r="B228" s="236" t="s">
        <v>42</v>
      </c>
      <c r="C228" s="237" t="s">
        <v>46</v>
      </c>
      <c r="D228" s="255" t="s">
        <v>428</v>
      </c>
      <c r="E228" s="256">
        <v>1074</v>
      </c>
      <c r="F228" s="258">
        <v>745</v>
      </c>
      <c r="G228" s="258">
        <v>329</v>
      </c>
      <c r="H228" s="256">
        <f t="shared" si="266"/>
        <v>0</v>
      </c>
      <c r="I228" s="259"/>
      <c r="J228" s="259"/>
      <c r="K228" s="256">
        <f t="shared" si="267"/>
        <v>0</v>
      </c>
      <c r="L228" s="259"/>
      <c r="M228" s="259"/>
      <c r="N228" s="259"/>
      <c r="O228" s="256">
        <f t="shared" si="268"/>
        <v>0</v>
      </c>
      <c r="P228" s="259"/>
      <c r="Q228" s="259"/>
      <c r="R228" s="259"/>
      <c r="S228" s="259"/>
      <c r="T228" s="259"/>
      <c r="U228" s="259"/>
      <c r="V228" s="259"/>
      <c r="W228" s="256">
        <f t="shared" si="235"/>
        <v>1074</v>
      </c>
      <c r="X228" s="259"/>
      <c r="Y228" s="259"/>
      <c r="Z228" s="259"/>
      <c r="AA228" s="259"/>
      <c r="AB228" s="259"/>
      <c r="AC228" s="259"/>
      <c r="AD228" s="259"/>
      <c r="AE228" s="259"/>
      <c r="AF228" s="259"/>
      <c r="AG228" s="260"/>
      <c r="AH228" s="259"/>
      <c r="AI228" s="260"/>
      <c r="AJ228" s="260"/>
      <c r="AK228" s="259"/>
      <c r="AL228" s="259"/>
      <c r="AM228" s="261"/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</row>
    <row r="229" spans="1:51" s="45" customFormat="1" ht="15" customHeight="1" x14ac:dyDescent="0.25">
      <c r="A229" s="235"/>
      <c r="B229" s="236" t="s">
        <v>42</v>
      </c>
      <c r="C229" s="244" t="s">
        <v>46</v>
      </c>
      <c r="D229" s="255" t="s">
        <v>429</v>
      </c>
      <c r="E229" s="256">
        <v>641</v>
      </c>
      <c r="F229" s="258">
        <v>194</v>
      </c>
      <c r="G229" s="258">
        <v>447</v>
      </c>
      <c r="H229" s="256">
        <f t="shared" si="266"/>
        <v>0</v>
      </c>
      <c r="I229" s="259"/>
      <c r="J229" s="259"/>
      <c r="K229" s="256">
        <f t="shared" si="267"/>
        <v>0</v>
      </c>
      <c r="L229" s="259"/>
      <c r="M229" s="259"/>
      <c r="N229" s="259"/>
      <c r="O229" s="256">
        <f t="shared" si="268"/>
        <v>0</v>
      </c>
      <c r="P229" s="242"/>
      <c r="Q229" s="242"/>
      <c r="R229" s="242"/>
      <c r="S229" s="259"/>
      <c r="T229" s="259"/>
      <c r="U229" s="259"/>
      <c r="V229" s="259"/>
      <c r="W229" s="256">
        <f t="shared" si="235"/>
        <v>641</v>
      </c>
      <c r="X229" s="259"/>
      <c r="Y229" s="259"/>
      <c r="Z229" s="259"/>
      <c r="AA229" s="259"/>
      <c r="AB229" s="259"/>
      <c r="AC229" s="259"/>
      <c r="AD229" s="259"/>
      <c r="AE229" s="259"/>
      <c r="AF229" s="259"/>
      <c r="AG229" s="260"/>
      <c r="AH229" s="259"/>
      <c r="AI229" s="259"/>
      <c r="AJ229" s="259"/>
      <c r="AK229" s="259"/>
      <c r="AL229" s="259"/>
      <c r="AM229" s="261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</row>
    <row r="230" spans="1:51" s="45" customFormat="1" ht="15" customHeight="1" x14ac:dyDescent="0.25">
      <c r="A230" s="235"/>
      <c r="B230" s="236" t="s">
        <v>42</v>
      </c>
      <c r="C230" s="244" t="s">
        <v>46</v>
      </c>
      <c r="D230" s="255" t="s">
        <v>430</v>
      </c>
      <c r="E230" s="256">
        <v>1715</v>
      </c>
      <c r="F230" s="256">
        <v>939</v>
      </c>
      <c r="G230" s="256">
        <v>776</v>
      </c>
      <c r="H230" s="256">
        <f t="shared" si="266"/>
        <v>0</v>
      </c>
      <c r="I230" s="256">
        <f>I228+I229</f>
        <v>0</v>
      </c>
      <c r="J230" s="256">
        <f>J228+J229</f>
        <v>0</v>
      </c>
      <c r="K230" s="256">
        <f t="shared" si="267"/>
        <v>0</v>
      </c>
      <c r="L230" s="256">
        <f>L228+L229</f>
        <v>0</v>
      </c>
      <c r="M230" s="256">
        <f>M228+M229</f>
        <v>0</v>
      </c>
      <c r="N230" s="256">
        <f>N228+N229</f>
        <v>0</v>
      </c>
      <c r="O230" s="256">
        <f t="shared" si="268"/>
        <v>0</v>
      </c>
      <c r="P230" s="256">
        <f>P228+P229</f>
        <v>0</v>
      </c>
      <c r="Q230" s="256">
        <f t="shared" ref="Q230:V230" si="277">Q228+Q229</f>
        <v>0</v>
      </c>
      <c r="R230" s="256">
        <f t="shared" si="277"/>
        <v>0</v>
      </c>
      <c r="S230" s="256">
        <f t="shared" si="277"/>
        <v>0</v>
      </c>
      <c r="T230" s="256">
        <f t="shared" si="277"/>
        <v>0</v>
      </c>
      <c r="U230" s="256">
        <f t="shared" si="277"/>
        <v>0</v>
      </c>
      <c r="V230" s="256">
        <f t="shared" si="277"/>
        <v>0</v>
      </c>
      <c r="W230" s="256">
        <f t="shared" si="235"/>
        <v>1715</v>
      </c>
      <c r="X230" s="256">
        <f>X228+X229</f>
        <v>0</v>
      </c>
      <c r="Y230" s="256">
        <f t="shared" ref="Y230:AM230" si="278">Y228+Y229</f>
        <v>0</v>
      </c>
      <c r="Z230" s="256">
        <f t="shared" si="278"/>
        <v>0</v>
      </c>
      <c r="AA230" s="256">
        <f t="shared" si="278"/>
        <v>0</v>
      </c>
      <c r="AB230" s="256">
        <f t="shared" si="278"/>
        <v>0</v>
      </c>
      <c r="AC230" s="256">
        <f t="shared" si="278"/>
        <v>0</v>
      </c>
      <c r="AD230" s="256">
        <f t="shared" si="278"/>
        <v>0</v>
      </c>
      <c r="AE230" s="256">
        <f t="shared" si="278"/>
        <v>0</v>
      </c>
      <c r="AF230" s="256">
        <f t="shared" si="278"/>
        <v>0</v>
      </c>
      <c r="AG230" s="256">
        <f t="shared" si="278"/>
        <v>0</v>
      </c>
      <c r="AH230" s="256">
        <f t="shared" si="278"/>
        <v>0</v>
      </c>
      <c r="AI230" s="256">
        <f t="shared" si="278"/>
        <v>0</v>
      </c>
      <c r="AJ230" s="256">
        <f t="shared" si="278"/>
        <v>0</v>
      </c>
      <c r="AK230" s="256">
        <f t="shared" si="278"/>
        <v>0</v>
      </c>
      <c r="AL230" s="256">
        <f t="shared" si="278"/>
        <v>0</v>
      </c>
      <c r="AM230" s="257">
        <f t="shared" si="278"/>
        <v>0</v>
      </c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</row>
    <row r="231" spans="1:51" s="45" customFormat="1" ht="15" customHeight="1" x14ac:dyDescent="0.25">
      <c r="A231" s="235"/>
      <c r="B231" s="236" t="s">
        <v>42</v>
      </c>
      <c r="C231" s="237" t="s">
        <v>46</v>
      </c>
      <c r="D231" s="255" t="s">
        <v>431</v>
      </c>
      <c r="E231" s="256">
        <v>257</v>
      </c>
      <c r="F231" s="256">
        <v>257</v>
      </c>
      <c r="G231" s="256">
        <v>0</v>
      </c>
      <c r="H231" s="256">
        <f t="shared" si="266"/>
        <v>0</v>
      </c>
      <c r="I231" s="256">
        <f>I232+I233</f>
        <v>0</v>
      </c>
      <c r="J231" s="256">
        <f>J232+J233</f>
        <v>0</v>
      </c>
      <c r="K231" s="256">
        <f t="shared" si="267"/>
        <v>0</v>
      </c>
      <c r="L231" s="256">
        <f>L232+L233</f>
        <v>0</v>
      </c>
      <c r="M231" s="256">
        <f>M232+M233</f>
        <v>0</v>
      </c>
      <c r="N231" s="256">
        <f>N232+N233</f>
        <v>0</v>
      </c>
      <c r="O231" s="256">
        <f t="shared" si="268"/>
        <v>0</v>
      </c>
      <c r="P231" s="256">
        <f>P232+P233</f>
        <v>0</v>
      </c>
      <c r="Q231" s="256">
        <f t="shared" ref="Q231:V231" si="279">Q232+Q233</f>
        <v>0</v>
      </c>
      <c r="R231" s="256">
        <f t="shared" si="279"/>
        <v>0</v>
      </c>
      <c r="S231" s="256">
        <f t="shared" si="279"/>
        <v>0</v>
      </c>
      <c r="T231" s="256">
        <f t="shared" si="279"/>
        <v>0</v>
      </c>
      <c r="U231" s="256">
        <f t="shared" si="279"/>
        <v>0</v>
      </c>
      <c r="V231" s="256">
        <f t="shared" si="279"/>
        <v>0</v>
      </c>
      <c r="W231" s="256">
        <f t="shared" ref="W231:W262" si="280">SUM(E231+H231-K231-O231)</f>
        <v>257</v>
      </c>
      <c r="X231" s="256">
        <f>X232+X233</f>
        <v>0</v>
      </c>
      <c r="Y231" s="256">
        <f t="shared" ref="Y231:AM231" si="281">Y232+Y233</f>
        <v>0</v>
      </c>
      <c r="Z231" s="256">
        <f t="shared" si="281"/>
        <v>0</v>
      </c>
      <c r="AA231" s="256">
        <f t="shared" si="281"/>
        <v>0</v>
      </c>
      <c r="AB231" s="256">
        <f t="shared" si="281"/>
        <v>0</v>
      </c>
      <c r="AC231" s="256">
        <f t="shared" si="281"/>
        <v>0</v>
      </c>
      <c r="AD231" s="256">
        <f t="shared" si="281"/>
        <v>0</v>
      </c>
      <c r="AE231" s="256">
        <f t="shared" si="281"/>
        <v>0</v>
      </c>
      <c r="AF231" s="256">
        <f t="shared" si="281"/>
        <v>0</v>
      </c>
      <c r="AG231" s="256">
        <f t="shared" si="281"/>
        <v>0</v>
      </c>
      <c r="AH231" s="256">
        <f t="shared" si="281"/>
        <v>0</v>
      </c>
      <c r="AI231" s="256">
        <f t="shared" si="281"/>
        <v>0</v>
      </c>
      <c r="AJ231" s="256">
        <f t="shared" si="281"/>
        <v>0</v>
      </c>
      <c r="AK231" s="256">
        <f t="shared" si="281"/>
        <v>0</v>
      </c>
      <c r="AL231" s="256">
        <f t="shared" si="281"/>
        <v>0</v>
      </c>
      <c r="AM231" s="257">
        <f t="shared" si="281"/>
        <v>0</v>
      </c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</row>
    <row r="232" spans="1:51" s="45" customFormat="1" ht="15" customHeight="1" x14ac:dyDescent="0.25">
      <c r="A232" s="235"/>
      <c r="B232" s="236" t="s">
        <v>42</v>
      </c>
      <c r="C232" s="237" t="s">
        <v>46</v>
      </c>
      <c r="D232" s="255" t="s">
        <v>432</v>
      </c>
      <c r="E232" s="256">
        <v>257</v>
      </c>
      <c r="F232" s="258">
        <v>257</v>
      </c>
      <c r="G232" s="258">
        <v>0</v>
      </c>
      <c r="H232" s="256">
        <f t="shared" si="266"/>
        <v>0</v>
      </c>
      <c r="I232" s="259"/>
      <c r="J232" s="259"/>
      <c r="K232" s="256">
        <f t="shared" si="267"/>
        <v>0</v>
      </c>
      <c r="L232" s="259"/>
      <c r="M232" s="259"/>
      <c r="N232" s="259"/>
      <c r="O232" s="256">
        <f t="shared" si="268"/>
        <v>0</v>
      </c>
      <c r="P232" s="259"/>
      <c r="Q232" s="259"/>
      <c r="R232" s="259"/>
      <c r="S232" s="259"/>
      <c r="T232" s="259"/>
      <c r="U232" s="259"/>
      <c r="V232" s="259"/>
      <c r="W232" s="256">
        <f t="shared" si="280"/>
        <v>257</v>
      </c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60"/>
      <c r="AH232" s="259"/>
      <c r="AI232" s="259"/>
      <c r="AJ232" s="259"/>
      <c r="AK232" s="259"/>
      <c r="AL232" s="259"/>
      <c r="AM232" s="261"/>
      <c r="AN232" s="199"/>
      <c r="AO232" s="199"/>
      <c r="AP232" s="199"/>
      <c r="AQ232" s="199"/>
      <c r="AR232" s="199"/>
      <c r="AS232" s="199"/>
      <c r="AT232" s="199"/>
      <c r="AU232" s="199"/>
      <c r="AV232" s="199"/>
      <c r="AW232" s="199"/>
      <c r="AX232" s="199"/>
      <c r="AY232" s="199"/>
    </row>
    <row r="233" spans="1:51" s="45" customFormat="1" ht="18" customHeight="1" x14ac:dyDescent="0.25">
      <c r="A233" s="235"/>
      <c r="B233" s="236" t="s">
        <v>42</v>
      </c>
      <c r="C233" s="244" t="s">
        <v>46</v>
      </c>
      <c r="D233" s="246" t="s">
        <v>755</v>
      </c>
      <c r="E233" s="256">
        <v>0</v>
      </c>
      <c r="F233" s="262"/>
      <c r="G233" s="262"/>
      <c r="H233" s="245">
        <f t="shared" ref="H233:H234" si="282">SUM(I233:J233)</f>
        <v>0</v>
      </c>
      <c r="I233" s="260"/>
      <c r="J233" s="242"/>
      <c r="K233" s="245">
        <f t="shared" si="267"/>
        <v>0</v>
      </c>
      <c r="L233" s="260"/>
      <c r="M233" s="260"/>
      <c r="N233" s="242"/>
      <c r="O233" s="239">
        <f t="shared" ref="O233:O234" si="283">SUM(P233:V233)</f>
        <v>0</v>
      </c>
      <c r="P233" s="242"/>
      <c r="Q233" s="242"/>
      <c r="R233" s="242"/>
      <c r="S233" s="242"/>
      <c r="T233" s="242"/>
      <c r="U233" s="242"/>
      <c r="V233" s="242"/>
      <c r="W233" s="256">
        <f t="shared" si="280"/>
        <v>0</v>
      </c>
      <c r="X233" s="260"/>
      <c r="Y233" s="260"/>
      <c r="Z233" s="242"/>
      <c r="AA233" s="242"/>
      <c r="AB233" s="242"/>
      <c r="AC233" s="242"/>
      <c r="AD233" s="242"/>
      <c r="AE233" s="242"/>
      <c r="AF233" s="242"/>
      <c r="AG233" s="264"/>
      <c r="AH233" s="242"/>
      <c r="AI233" s="242"/>
      <c r="AJ233" s="242"/>
      <c r="AK233" s="242"/>
      <c r="AL233" s="242"/>
      <c r="AM233" s="243"/>
      <c r="AN233" s="199"/>
      <c r="AO233" s="199"/>
      <c r="AP233" s="199"/>
      <c r="AQ233" s="199"/>
      <c r="AR233" s="199"/>
      <c r="AS233" s="199"/>
      <c r="AT233" s="199"/>
      <c r="AU233" s="199"/>
      <c r="AV233" s="199"/>
      <c r="AW233" s="199"/>
      <c r="AX233" s="199"/>
      <c r="AY233" s="199"/>
    </row>
    <row r="234" spans="1:51" s="45" customFormat="1" ht="18" customHeight="1" x14ac:dyDescent="0.25">
      <c r="A234" s="235"/>
      <c r="B234" s="236" t="s">
        <v>42</v>
      </c>
      <c r="C234" s="244" t="s">
        <v>46</v>
      </c>
      <c r="D234" s="246" t="s">
        <v>756</v>
      </c>
      <c r="E234" s="256">
        <v>0</v>
      </c>
      <c r="F234" s="262"/>
      <c r="G234" s="262"/>
      <c r="H234" s="245">
        <f t="shared" si="282"/>
        <v>0</v>
      </c>
      <c r="I234" s="260"/>
      <c r="J234" s="242"/>
      <c r="K234" s="245">
        <f t="shared" si="267"/>
        <v>0</v>
      </c>
      <c r="L234" s="260"/>
      <c r="M234" s="260"/>
      <c r="N234" s="242"/>
      <c r="O234" s="239">
        <f t="shared" si="283"/>
        <v>0</v>
      </c>
      <c r="P234" s="242"/>
      <c r="Q234" s="242"/>
      <c r="R234" s="242"/>
      <c r="S234" s="242"/>
      <c r="T234" s="242"/>
      <c r="U234" s="242"/>
      <c r="V234" s="242"/>
      <c r="W234" s="256">
        <f t="shared" si="280"/>
        <v>0</v>
      </c>
      <c r="X234" s="260"/>
      <c r="Y234" s="260"/>
      <c r="Z234" s="242"/>
      <c r="AA234" s="242"/>
      <c r="AB234" s="242"/>
      <c r="AC234" s="242"/>
      <c r="AD234" s="242"/>
      <c r="AE234" s="242"/>
      <c r="AF234" s="242"/>
      <c r="AG234" s="264"/>
      <c r="AH234" s="242"/>
      <c r="AI234" s="242"/>
      <c r="AJ234" s="242"/>
      <c r="AK234" s="242"/>
      <c r="AL234" s="242"/>
      <c r="AM234" s="243"/>
      <c r="AN234" s="199"/>
      <c r="AO234" s="199"/>
      <c r="AP234" s="199"/>
      <c r="AQ234" s="199"/>
      <c r="AR234" s="199"/>
      <c r="AS234" s="199"/>
      <c r="AT234" s="199"/>
      <c r="AU234" s="199"/>
      <c r="AV234" s="199"/>
      <c r="AW234" s="199"/>
      <c r="AX234" s="199"/>
      <c r="AY234" s="199"/>
    </row>
    <row r="235" spans="1:51" s="45" customFormat="1" ht="18.75" customHeight="1" x14ac:dyDescent="0.25">
      <c r="A235" s="235"/>
      <c r="B235" s="236" t="s">
        <v>42</v>
      </c>
      <c r="C235" s="244" t="s">
        <v>46</v>
      </c>
      <c r="D235" s="247" t="s">
        <v>435</v>
      </c>
      <c r="E235" s="256">
        <v>2091</v>
      </c>
      <c r="F235" s="256">
        <v>1315</v>
      </c>
      <c r="G235" s="256">
        <v>776</v>
      </c>
      <c r="H235" s="256">
        <f t="shared" si="266"/>
        <v>0</v>
      </c>
      <c r="I235" s="256">
        <f>I226+I229+I232</f>
        <v>0</v>
      </c>
      <c r="J235" s="256">
        <f>J226+J229+J232</f>
        <v>0</v>
      </c>
      <c r="K235" s="256">
        <f t="shared" si="267"/>
        <v>0</v>
      </c>
      <c r="L235" s="256">
        <f>L226+L229+L232</f>
        <v>0</v>
      </c>
      <c r="M235" s="256">
        <f>M226+M229+M232</f>
        <v>0</v>
      </c>
      <c r="N235" s="256">
        <f>N226+N229+N232</f>
        <v>0</v>
      </c>
      <c r="O235" s="256">
        <f t="shared" si="268"/>
        <v>0</v>
      </c>
      <c r="P235" s="256">
        <f t="shared" ref="P235:V235" si="284">P226+P229+P232</f>
        <v>0</v>
      </c>
      <c r="Q235" s="256">
        <f t="shared" si="284"/>
        <v>0</v>
      </c>
      <c r="R235" s="256">
        <f t="shared" si="284"/>
        <v>0</v>
      </c>
      <c r="S235" s="256">
        <f t="shared" si="284"/>
        <v>0</v>
      </c>
      <c r="T235" s="256">
        <f t="shared" si="284"/>
        <v>0</v>
      </c>
      <c r="U235" s="256">
        <f t="shared" si="284"/>
        <v>0</v>
      </c>
      <c r="V235" s="256">
        <f t="shared" si="284"/>
        <v>0</v>
      </c>
      <c r="W235" s="256">
        <f t="shared" si="280"/>
        <v>2091</v>
      </c>
      <c r="X235" s="256">
        <f>X226+X229+X232</f>
        <v>0</v>
      </c>
      <c r="Y235" s="256">
        <f t="shared" ref="Y235:AM235" si="285">Y226+Y229+Y232</f>
        <v>0</v>
      </c>
      <c r="Z235" s="256">
        <f t="shared" si="285"/>
        <v>0</v>
      </c>
      <c r="AA235" s="256">
        <f t="shared" si="285"/>
        <v>0</v>
      </c>
      <c r="AB235" s="256">
        <f t="shared" si="285"/>
        <v>0</v>
      </c>
      <c r="AC235" s="256">
        <f t="shared" si="285"/>
        <v>0</v>
      </c>
      <c r="AD235" s="256">
        <f t="shared" si="285"/>
        <v>0</v>
      </c>
      <c r="AE235" s="256">
        <f t="shared" si="285"/>
        <v>0</v>
      </c>
      <c r="AF235" s="256">
        <f t="shared" si="285"/>
        <v>0</v>
      </c>
      <c r="AG235" s="256">
        <f t="shared" si="285"/>
        <v>0</v>
      </c>
      <c r="AH235" s="256">
        <f t="shared" si="285"/>
        <v>0</v>
      </c>
      <c r="AI235" s="256">
        <f t="shared" si="285"/>
        <v>0</v>
      </c>
      <c r="AJ235" s="256">
        <f t="shared" si="285"/>
        <v>0</v>
      </c>
      <c r="AK235" s="256">
        <f t="shared" si="285"/>
        <v>0</v>
      </c>
      <c r="AL235" s="256">
        <f t="shared" si="285"/>
        <v>0</v>
      </c>
      <c r="AM235" s="257">
        <f t="shared" si="285"/>
        <v>0</v>
      </c>
      <c r="AN235" s="199"/>
      <c r="AO235" s="199"/>
      <c r="AP235" s="199"/>
      <c r="AQ235" s="199"/>
      <c r="AR235" s="199"/>
      <c r="AS235" s="199"/>
      <c r="AT235" s="199"/>
      <c r="AU235" s="199"/>
      <c r="AV235" s="199"/>
      <c r="AW235" s="199"/>
      <c r="AX235" s="199"/>
      <c r="AY235" s="199"/>
    </row>
    <row r="236" spans="1:51" s="45" customFormat="1" ht="18.75" customHeight="1" x14ac:dyDescent="0.25">
      <c r="A236" s="248"/>
      <c r="B236" s="249" t="s">
        <v>42</v>
      </c>
      <c r="C236" s="250" t="s">
        <v>46</v>
      </c>
      <c r="D236" s="251" t="s">
        <v>436</v>
      </c>
      <c r="E236" s="265">
        <v>0</v>
      </c>
      <c r="F236" s="265">
        <v>0</v>
      </c>
      <c r="G236" s="265">
        <v>0</v>
      </c>
      <c r="H236" s="265">
        <f t="shared" si="266"/>
        <v>0</v>
      </c>
      <c r="I236" s="265">
        <f>I233+I234</f>
        <v>0</v>
      </c>
      <c r="J236" s="265">
        <f>J233+J234</f>
        <v>0</v>
      </c>
      <c r="K236" s="265">
        <f t="shared" si="267"/>
        <v>0</v>
      </c>
      <c r="L236" s="265">
        <f>L233+L234</f>
        <v>0</v>
      </c>
      <c r="M236" s="265">
        <f>M233+M234</f>
        <v>0</v>
      </c>
      <c r="N236" s="265">
        <f>N233+N234</f>
        <v>0</v>
      </c>
      <c r="O236" s="265">
        <f t="shared" si="268"/>
        <v>0</v>
      </c>
      <c r="P236" s="265">
        <f>P233+P234</f>
        <v>0</v>
      </c>
      <c r="Q236" s="265">
        <f t="shared" ref="Q236:V236" si="286">Q233+Q234</f>
        <v>0</v>
      </c>
      <c r="R236" s="265">
        <f t="shared" si="286"/>
        <v>0</v>
      </c>
      <c r="S236" s="265">
        <f t="shared" si="286"/>
        <v>0</v>
      </c>
      <c r="T236" s="265">
        <f t="shared" si="286"/>
        <v>0</v>
      </c>
      <c r="U236" s="265">
        <f t="shared" si="286"/>
        <v>0</v>
      </c>
      <c r="V236" s="265">
        <f t="shared" si="286"/>
        <v>0</v>
      </c>
      <c r="W236" s="265">
        <f t="shared" si="280"/>
        <v>0</v>
      </c>
      <c r="X236" s="265">
        <f t="shared" ref="X236:AM236" si="287">X233+X234</f>
        <v>0</v>
      </c>
      <c r="Y236" s="265">
        <f t="shared" si="287"/>
        <v>0</v>
      </c>
      <c r="Z236" s="265">
        <f t="shared" si="287"/>
        <v>0</v>
      </c>
      <c r="AA236" s="265">
        <f t="shared" si="287"/>
        <v>0</v>
      </c>
      <c r="AB236" s="265">
        <f t="shared" si="287"/>
        <v>0</v>
      </c>
      <c r="AC236" s="265">
        <f t="shared" si="287"/>
        <v>0</v>
      </c>
      <c r="AD236" s="265">
        <f t="shared" si="287"/>
        <v>0</v>
      </c>
      <c r="AE236" s="265">
        <f t="shared" si="287"/>
        <v>0</v>
      </c>
      <c r="AF236" s="265">
        <f t="shared" si="287"/>
        <v>0</v>
      </c>
      <c r="AG236" s="265">
        <f t="shared" si="287"/>
        <v>0</v>
      </c>
      <c r="AH236" s="265">
        <f t="shared" si="287"/>
        <v>0</v>
      </c>
      <c r="AI236" s="265">
        <f t="shared" si="287"/>
        <v>0</v>
      </c>
      <c r="AJ236" s="265">
        <f t="shared" si="287"/>
        <v>0</v>
      </c>
      <c r="AK236" s="265">
        <f t="shared" si="287"/>
        <v>0</v>
      </c>
      <c r="AL236" s="265">
        <f t="shared" si="287"/>
        <v>0</v>
      </c>
      <c r="AM236" s="266">
        <f t="shared" si="287"/>
        <v>0</v>
      </c>
      <c r="AN236" s="199"/>
      <c r="AO236" s="199"/>
      <c r="AP236" s="199"/>
      <c r="AQ236" s="199"/>
      <c r="AR236" s="199"/>
      <c r="AS236" s="199"/>
      <c r="AT236" s="199"/>
      <c r="AU236" s="199"/>
      <c r="AV236" s="199"/>
      <c r="AW236" s="199"/>
      <c r="AX236" s="199"/>
      <c r="AY236" s="199"/>
    </row>
    <row r="237" spans="1:51" s="45" customFormat="1" ht="23.25" customHeight="1" x14ac:dyDescent="0.25">
      <c r="A237" s="254">
        <v>19</v>
      </c>
      <c r="B237" s="228" t="s">
        <v>38</v>
      </c>
      <c r="C237" s="229" t="s">
        <v>46</v>
      </c>
      <c r="D237" s="13" t="s">
        <v>425</v>
      </c>
      <c r="E237" s="76">
        <v>463</v>
      </c>
      <c r="F237" s="76">
        <v>447</v>
      </c>
      <c r="G237" s="76">
        <v>16</v>
      </c>
      <c r="H237" s="76">
        <f t="shared" ref="H237:H248" si="288">SUM(I237:J237)</f>
        <v>0</v>
      </c>
      <c r="I237" s="76">
        <f>SUM(I238+I241)</f>
        <v>0</v>
      </c>
      <c r="J237" s="76">
        <f>SUM(J238+J241)</f>
        <v>0</v>
      </c>
      <c r="K237" s="76">
        <f t="shared" ref="K237:K266" si="289">SUM(L237:M237)</f>
        <v>0</v>
      </c>
      <c r="L237" s="76">
        <f>SUM(L238+L241)</f>
        <v>0</v>
      </c>
      <c r="M237" s="76">
        <f>SUM(M238+M241)</f>
        <v>0</v>
      </c>
      <c r="N237" s="76">
        <f>SUM(N238+N241)</f>
        <v>0</v>
      </c>
      <c r="O237" s="76">
        <f t="shared" ref="O237:O255" si="290">SUM(P237:V237)</f>
        <v>0</v>
      </c>
      <c r="P237" s="76">
        <f t="shared" ref="P237:V237" si="291">SUM(P238+P241)</f>
        <v>0</v>
      </c>
      <c r="Q237" s="76">
        <f t="shared" si="291"/>
        <v>0</v>
      </c>
      <c r="R237" s="76">
        <f t="shared" si="291"/>
        <v>0</v>
      </c>
      <c r="S237" s="76">
        <f t="shared" si="291"/>
        <v>0</v>
      </c>
      <c r="T237" s="76">
        <f t="shared" si="291"/>
        <v>0</v>
      </c>
      <c r="U237" s="76">
        <f t="shared" si="291"/>
        <v>0</v>
      </c>
      <c r="V237" s="76">
        <f t="shared" si="291"/>
        <v>0</v>
      </c>
      <c r="W237" s="76">
        <f t="shared" si="280"/>
        <v>463</v>
      </c>
      <c r="X237" s="76">
        <f t="shared" ref="X237:AM237" si="292">SUM(X238+X241)</f>
        <v>0</v>
      </c>
      <c r="Y237" s="76">
        <f t="shared" si="292"/>
        <v>0</v>
      </c>
      <c r="Z237" s="76">
        <f t="shared" si="292"/>
        <v>0</v>
      </c>
      <c r="AA237" s="76">
        <f t="shared" si="292"/>
        <v>0</v>
      </c>
      <c r="AB237" s="76">
        <f t="shared" si="292"/>
        <v>0</v>
      </c>
      <c r="AC237" s="76">
        <f t="shared" si="292"/>
        <v>0</v>
      </c>
      <c r="AD237" s="76">
        <f t="shared" si="292"/>
        <v>0</v>
      </c>
      <c r="AE237" s="76">
        <f t="shared" si="292"/>
        <v>0</v>
      </c>
      <c r="AF237" s="76">
        <f t="shared" si="292"/>
        <v>0</v>
      </c>
      <c r="AG237" s="76">
        <f t="shared" si="292"/>
        <v>0</v>
      </c>
      <c r="AH237" s="76">
        <f t="shared" si="292"/>
        <v>0</v>
      </c>
      <c r="AI237" s="76">
        <f t="shared" si="292"/>
        <v>0</v>
      </c>
      <c r="AJ237" s="76">
        <f t="shared" si="292"/>
        <v>0</v>
      </c>
      <c r="AK237" s="76">
        <f t="shared" si="292"/>
        <v>0</v>
      </c>
      <c r="AL237" s="76">
        <f t="shared" si="292"/>
        <v>0</v>
      </c>
      <c r="AM237" s="77">
        <f t="shared" si="292"/>
        <v>0</v>
      </c>
      <c r="AN237" s="199"/>
      <c r="AO237" s="199"/>
      <c r="AP237" s="199"/>
      <c r="AQ237" s="199"/>
      <c r="AR237" s="199"/>
      <c r="AS237" s="199"/>
      <c r="AT237" s="199"/>
      <c r="AU237" s="199"/>
      <c r="AV237" s="199"/>
      <c r="AW237" s="199"/>
      <c r="AX237" s="199"/>
      <c r="AY237" s="199"/>
    </row>
    <row r="238" spans="1:51" s="45" customFormat="1" ht="19.5" customHeight="1" x14ac:dyDescent="0.25">
      <c r="A238" s="235"/>
      <c r="B238" s="236" t="s">
        <v>38</v>
      </c>
      <c r="C238" s="237" t="s">
        <v>46</v>
      </c>
      <c r="D238" s="255" t="s">
        <v>426</v>
      </c>
      <c r="E238" s="256">
        <v>393</v>
      </c>
      <c r="F238" s="256">
        <v>393</v>
      </c>
      <c r="G238" s="256">
        <v>0</v>
      </c>
      <c r="H238" s="256">
        <f t="shared" si="288"/>
        <v>0</v>
      </c>
      <c r="I238" s="256">
        <f>I239+I240</f>
        <v>0</v>
      </c>
      <c r="J238" s="256">
        <f>J239+J240</f>
        <v>0</v>
      </c>
      <c r="K238" s="256">
        <f t="shared" si="289"/>
        <v>0</v>
      </c>
      <c r="L238" s="256">
        <f>L239+L240</f>
        <v>0</v>
      </c>
      <c r="M238" s="256">
        <f>M239+M240</f>
        <v>0</v>
      </c>
      <c r="N238" s="256">
        <f>N239+N240</f>
        <v>0</v>
      </c>
      <c r="O238" s="256">
        <f t="shared" si="290"/>
        <v>0</v>
      </c>
      <c r="P238" s="256">
        <f>P239+P240</f>
        <v>0</v>
      </c>
      <c r="Q238" s="256">
        <f t="shared" ref="Q238:V238" si="293">Q239+Q240</f>
        <v>0</v>
      </c>
      <c r="R238" s="256">
        <f t="shared" si="293"/>
        <v>0</v>
      </c>
      <c r="S238" s="256">
        <f t="shared" si="293"/>
        <v>0</v>
      </c>
      <c r="T238" s="256">
        <f t="shared" si="293"/>
        <v>0</v>
      </c>
      <c r="U238" s="256">
        <f t="shared" si="293"/>
        <v>0</v>
      </c>
      <c r="V238" s="256">
        <f t="shared" si="293"/>
        <v>0</v>
      </c>
      <c r="W238" s="256">
        <f t="shared" si="280"/>
        <v>393</v>
      </c>
      <c r="X238" s="256">
        <f>X239+X240</f>
        <v>0</v>
      </c>
      <c r="Y238" s="256">
        <f t="shared" ref="Y238:AM238" si="294">Y239+Y240</f>
        <v>0</v>
      </c>
      <c r="Z238" s="256">
        <f t="shared" si="294"/>
        <v>0</v>
      </c>
      <c r="AA238" s="256">
        <f t="shared" si="294"/>
        <v>0</v>
      </c>
      <c r="AB238" s="256">
        <f t="shared" si="294"/>
        <v>0</v>
      </c>
      <c r="AC238" s="256">
        <f t="shared" si="294"/>
        <v>0</v>
      </c>
      <c r="AD238" s="256">
        <f t="shared" si="294"/>
        <v>0</v>
      </c>
      <c r="AE238" s="256">
        <f t="shared" si="294"/>
        <v>0</v>
      </c>
      <c r="AF238" s="256">
        <f t="shared" si="294"/>
        <v>0</v>
      </c>
      <c r="AG238" s="256">
        <f t="shared" si="294"/>
        <v>0</v>
      </c>
      <c r="AH238" s="256">
        <f t="shared" si="294"/>
        <v>0</v>
      </c>
      <c r="AI238" s="256">
        <f t="shared" si="294"/>
        <v>0</v>
      </c>
      <c r="AJ238" s="256">
        <f t="shared" si="294"/>
        <v>0</v>
      </c>
      <c r="AK238" s="256">
        <f t="shared" si="294"/>
        <v>0</v>
      </c>
      <c r="AL238" s="256">
        <f t="shared" si="294"/>
        <v>0</v>
      </c>
      <c r="AM238" s="257">
        <f t="shared" si="294"/>
        <v>0</v>
      </c>
      <c r="AN238" s="199"/>
      <c r="AO238" s="199"/>
      <c r="AP238" s="199"/>
      <c r="AQ238" s="199"/>
      <c r="AR238" s="199"/>
      <c r="AS238" s="199"/>
      <c r="AT238" s="199"/>
      <c r="AU238" s="199"/>
      <c r="AV238" s="199"/>
      <c r="AW238" s="199"/>
      <c r="AX238" s="199"/>
      <c r="AY238" s="199"/>
    </row>
    <row r="239" spans="1:51" s="45" customFormat="1" ht="24" customHeight="1" x14ac:dyDescent="0.25">
      <c r="A239" s="235"/>
      <c r="B239" s="236" t="s">
        <v>38</v>
      </c>
      <c r="C239" s="237" t="s">
        <v>46</v>
      </c>
      <c r="D239" s="255" t="s">
        <v>427</v>
      </c>
      <c r="E239" s="256">
        <v>121</v>
      </c>
      <c r="F239" s="258">
        <v>121</v>
      </c>
      <c r="G239" s="258"/>
      <c r="H239" s="256">
        <f t="shared" si="288"/>
        <v>0</v>
      </c>
      <c r="I239" s="259"/>
      <c r="J239" s="259"/>
      <c r="K239" s="256">
        <f t="shared" si="289"/>
        <v>0</v>
      </c>
      <c r="L239" s="259"/>
      <c r="M239" s="259"/>
      <c r="N239" s="259"/>
      <c r="O239" s="256">
        <f t="shared" si="290"/>
        <v>0</v>
      </c>
      <c r="P239" s="259"/>
      <c r="Q239" s="259"/>
      <c r="R239" s="259"/>
      <c r="S239" s="259"/>
      <c r="T239" s="259"/>
      <c r="U239" s="259"/>
      <c r="V239" s="259"/>
      <c r="W239" s="256">
        <f t="shared" si="280"/>
        <v>121</v>
      </c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60"/>
      <c r="AH239" s="259"/>
      <c r="AI239" s="259"/>
      <c r="AJ239" s="259"/>
      <c r="AK239" s="259"/>
      <c r="AL239" s="259"/>
      <c r="AM239" s="261"/>
      <c r="AN239" s="199"/>
      <c r="AO239" s="199"/>
      <c r="AP239" s="199"/>
      <c r="AQ239" s="199"/>
      <c r="AR239" s="199"/>
      <c r="AS239" s="199"/>
      <c r="AT239" s="199"/>
      <c r="AU239" s="199"/>
      <c r="AV239" s="199"/>
      <c r="AW239" s="199"/>
      <c r="AX239" s="199"/>
      <c r="AY239" s="199"/>
    </row>
    <row r="240" spans="1:51" s="45" customFormat="1" ht="15" customHeight="1" x14ac:dyDescent="0.25">
      <c r="A240" s="235"/>
      <c r="B240" s="236" t="s">
        <v>38</v>
      </c>
      <c r="C240" s="237" t="s">
        <v>46</v>
      </c>
      <c r="D240" s="255" t="s">
        <v>428</v>
      </c>
      <c r="E240" s="256">
        <v>272</v>
      </c>
      <c r="F240" s="258">
        <v>272</v>
      </c>
      <c r="G240" s="258"/>
      <c r="H240" s="256">
        <f t="shared" si="288"/>
        <v>0</v>
      </c>
      <c r="I240" s="259"/>
      <c r="J240" s="259"/>
      <c r="K240" s="256">
        <f t="shared" si="289"/>
        <v>0</v>
      </c>
      <c r="L240" s="259"/>
      <c r="M240" s="259"/>
      <c r="N240" s="259"/>
      <c r="O240" s="256">
        <f t="shared" si="290"/>
        <v>0</v>
      </c>
      <c r="P240" s="259"/>
      <c r="Q240" s="259"/>
      <c r="R240" s="259"/>
      <c r="S240" s="259"/>
      <c r="T240" s="259"/>
      <c r="U240" s="259"/>
      <c r="V240" s="259"/>
      <c r="W240" s="256">
        <f t="shared" si="280"/>
        <v>272</v>
      </c>
      <c r="X240" s="259"/>
      <c r="Y240" s="259"/>
      <c r="Z240" s="259"/>
      <c r="AA240" s="259"/>
      <c r="AB240" s="259"/>
      <c r="AC240" s="259"/>
      <c r="AD240" s="259"/>
      <c r="AE240" s="259"/>
      <c r="AF240" s="259"/>
      <c r="AG240" s="260"/>
      <c r="AH240" s="259"/>
      <c r="AI240" s="259"/>
      <c r="AJ240" s="259"/>
      <c r="AK240" s="259"/>
      <c r="AL240" s="259"/>
      <c r="AM240" s="261"/>
      <c r="AN240" s="199"/>
      <c r="AO240" s="199"/>
      <c r="AP240" s="199"/>
      <c r="AQ240" s="199"/>
      <c r="AR240" s="199"/>
      <c r="AS240" s="199"/>
      <c r="AT240" s="199"/>
      <c r="AU240" s="199"/>
      <c r="AV240" s="199"/>
      <c r="AW240" s="199"/>
      <c r="AX240" s="199"/>
      <c r="AY240" s="199"/>
    </row>
    <row r="241" spans="1:51" s="45" customFormat="1" ht="22.5" customHeight="1" x14ac:dyDescent="0.25">
      <c r="A241" s="235"/>
      <c r="B241" s="236" t="s">
        <v>38</v>
      </c>
      <c r="C241" s="244" t="s">
        <v>46</v>
      </c>
      <c r="D241" s="255" t="s">
        <v>429</v>
      </c>
      <c r="E241" s="256">
        <v>70</v>
      </c>
      <c r="F241" s="258">
        <v>54</v>
      </c>
      <c r="G241" s="258">
        <v>16</v>
      </c>
      <c r="H241" s="256">
        <f t="shared" si="288"/>
        <v>0</v>
      </c>
      <c r="I241" s="259"/>
      <c r="J241" s="259"/>
      <c r="K241" s="256">
        <f t="shared" si="289"/>
        <v>0</v>
      </c>
      <c r="L241" s="259"/>
      <c r="M241" s="259"/>
      <c r="N241" s="259"/>
      <c r="O241" s="256">
        <f t="shared" si="290"/>
        <v>0</v>
      </c>
      <c r="P241" s="242"/>
      <c r="Q241" s="242"/>
      <c r="R241" s="242"/>
      <c r="S241" s="259"/>
      <c r="T241" s="259"/>
      <c r="U241" s="259"/>
      <c r="V241" s="259"/>
      <c r="W241" s="256">
        <f t="shared" si="280"/>
        <v>70</v>
      </c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60"/>
      <c r="AH241" s="259"/>
      <c r="AI241" s="259"/>
      <c r="AJ241" s="259"/>
      <c r="AK241" s="259"/>
      <c r="AL241" s="259"/>
      <c r="AM241" s="261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</row>
    <row r="242" spans="1:51" s="45" customFormat="1" ht="17.25" customHeight="1" x14ac:dyDescent="0.25">
      <c r="A242" s="235"/>
      <c r="B242" s="236" t="s">
        <v>38</v>
      </c>
      <c r="C242" s="244" t="s">
        <v>46</v>
      </c>
      <c r="D242" s="255" t="s">
        <v>430</v>
      </c>
      <c r="E242" s="256">
        <v>342</v>
      </c>
      <c r="F242" s="256">
        <v>326</v>
      </c>
      <c r="G242" s="256">
        <v>16</v>
      </c>
      <c r="H242" s="256">
        <f t="shared" si="288"/>
        <v>0</v>
      </c>
      <c r="I242" s="256">
        <f>I240+I241</f>
        <v>0</v>
      </c>
      <c r="J242" s="256">
        <f>J240+J241</f>
        <v>0</v>
      </c>
      <c r="K242" s="256">
        <f t="shared" si="289"/>
        <v>0</v>
      </c>
      <c r="L242" s="256">
        <f>L240+L241</f>
        <v>0</v>
      </c>
      <c r="M242" s="256">
        <f>M240+M241</f>
        <v>0</v>
      </c>
      <c r="N242" s="256">
        <f>N240+N241</f>
        <v>0</v>
      </c>
      <c r="O242" s="256">
        <f t="shared" si="290"/>
        <v>0</v>
      </c>
      <c r="P242" s="256">
        <f>P240+P241</f>
        <v>0</v>
      </c>
      <c r="Q242" s="256">
        <f t="shared" ref="Q242:V242" si="295">Q240+Q241</f>
        <v>0</v>
      </c>
      <c r="R242" s="256">
        <f t="shared" si="295"/>
        <v>0</v>
      </c>
      <c r="S242" s="256">
        <f t="shared" si="295"/>
        <v>0</v>
      </c>
      <c r="T242" s="256">
        <f t="shared" si="295"/>
        <v>0</v>
      </c>
      <c r="U242" s="256">
        <f t="shared" si="295"/>
        <v>0</v>
      </c>
      <c r="V242" s="256">
        <f t="shared" si="295"/>
        <v>0</v>
      </c>
      <c r="W242" s="256">
        <f t="shared" si="280"/>
        <v>342</v>
      </c>
      <c r="X242" s="256">
        <f>X240+X241</f>
        <v>0</v>
      </c>
      <c r="Y242" s="256">
        <f t="shared" ref="Y242:AM242" si="296">Y240+Y241</f>
        <v>0</v>
      </c>
      <c r="Z242" s="256">
        <f t="shared" si="296"/>
        <v>0</v>
      </c>
      <c r="AA242" s="256">
        <f t="shared" si="296"/>
        <v>0</v>
      </c>
      <c r="AB242" s="256">
        <f t="shared" si="296"/>
        <v>0</v>
      </c>
      <c r="AC242" s="256">
        <f t="shared" si="296"/>
        <v>0</v>
      </c>
      <c r="AD242" s="256">
        <f t="shared" si="296"/>
        <v>0</v>
      </c>
      <c r="AE242" s="256">
        <f t="shared" si="296"/>
        <v>0</v>
      </c>
      <c r="AF242" s="256">
        <f t="shared" si="296"/>
        <v>0</v>
      </c>
      <c r="AG242" s="256">
        <f t="shared" si="296"/>
        <v>0</v>
      </c>
      <c r="AH242" s="256">
        <f t="shared" si="296"/>
        <v>0</v>
      </c>
      <c r="AI242" s="256">
        <f t="shared" si="296"/>
        <v>0</v>
      </c>
      <c r="AJ242" s="256">
        <f t="shared" si="296"/>
        <v>0</v>
      </c>
      <c r="AK242" s="256">
        <f t="shared" si="296"/>
        <v>0</v>
      </c>
      <c r="AL242" s="256">
        <f t="shared" si="296"/>
        <v>0</v>
      </c>
      <c r="AM242" s="257">
        <f t="shared" si="296"/>
        <v>0</v>
      </c>
      <c r="AN242" s="199"/>
      <c r="AO242" s="199"/>
      <c r="AP242" s="199"/>
      <c r="AQ242" s="199"/>
      <c r="AR242" s="199"/>
      <c r="AS242" s="199"/>
      <c r="AT242" s="199"/>
      <c r="AU242" s="199"/>
      <c r="AV242" s="199"/>
      <c r="AW242" s="199"/>
      <c r="AX242" s="199"/>
      <c r="AY242" s="199"/>
    </row>
    <row r="243" spans="1:51" s="45" customFormat="1" ht="20.25" customHeight="1" x14ac:dyDescent="0.25">
      <c r="A243" s="235"/>
      <c r="B243" s="236" t="s">
        <v>38</v>
      </c>
      <c r="C243" s="237" t="s">
        <v>46</v>
      </c>
      <c r="D243" s="255" t="s">
        <v>431</v>
      </c>
      <c r="E243" s="256">
        <v>0</v>
      </c>
      <c r="F243" s="256">
        <v>0</v>
      </c>
      <c r="G243" s="256">
        <v>0</v>
      </c>
      <c r="H243" s="256">
        <f t="shared" si="288"/>
        <v>0</v>
      </c>
      <c r="I243" s="256">
        <f>I244+I245</f>
        <v>0</v>
      </c>
      <c r="J243" s="256">
        <f>J244+J245</f>
        <v>0</v>
      </c>
      <c r="K243" s="256">
        <f t="shared" si="289"/>
        <v>0</v>
      </c>
      <c r="L243" s="256">
        <f>L244+L245</f>
        <v>0</v>
      </c>
      <c r="M243" s="256">
        <f>M244+M245</f>
        <v>0</v>
      </c>
      <c r="N243" s="256">
        <f>N244+N245</f>
        <v>0</v>
      </c>
      <c r="O243" s="256">
        <f t="shared" si="290"/>
        <v>0</v>
      </c>
      <c r="P243" s="256">
        <f>P244+P245</f>
        <v>0</v>
      </c>
      <c r="Q243" s="256">
        <f t="shared" ref="Q243:V243" si="297">Q244+Q245</f>
        <v>0</v>
      </c>
      <c r="R243" s="256">
        <f t="shared" si="297"/>
        <v>0</v>
      </c>
      <c r="S243" s="256">
        <f t="shared" si="297"/>
        <v>0</v>
      </c>
      <c r="T243" s="256">
        <f t="shared" si="297"/>
        <v>0</v>
      </c>
      <c r="U243" s="256">
        <f t="shared" si="297"/>
        <v>0</v>
      </c>
      <c r="V243" s="256">
        <f t="shared" si="297"/>
        <v>0</v>
      </c>
      <c r="W243" s="256">
        <f t="shared" si="280"/>
        <v>0</v>
      </c>
      <c r="X243" s="256">
        <f>X244+X245</f>
        <v>0</v>
      </c>
      <c r="Y243" s="256">
        <f t="shared" ref="Y243:AM243" si="298">Y244+Y245</f>
        <v>0</v>
      </c>
      <c r="Z243" s="256">
        <f t="shared" si="298"/>
        <v>0</v>
      </c>
      <c r="AA243" s="256">
        <f t="shared" si="298"/>
        <v>0</v>
      </c>
      <c r="AB243" s="256">
        <f t="shared" si="298"/>
        <v>0</v>
      </c>
      <c r="AC243" s="256">
        <f t="shared" si="298"/>
        <v>0</v>
      </c>
      <c r="AD243" s="256">
        <f t="shared" si="298"/>
        <v>0</v>
      </c>
      <c r="AE243" s="256">
        <f t="shared" si="298"/>
        <v>0</v>
      </c>
      <c r="AF243" s="256">
        <f t="shared" si="298"/>
        <v>0</v>
      </c>
      <c r="AG243" s="256">
        <f t="shared" si="298"/>
        <v>0</v>
      </c>
      <c r="AH243" s="256">
        <f t="shared" si="298"/>
        <v>0</v>
      </c>
      <c r="AI243" s="256">
        <f t="shared" si="298"/>
        <v>0</v>
      </c>
      <c r="AJ243" s="256">
        <f t="shared" si="298"/>
        <v>0</v>
      </c>
      <c r="AK243" s="256">
        <f t="shared" si="298"/>
        <v>0</v>
      </c>
      <c r="AL243" s="256">
        <f t="shared" si="298"/>
        <v>0</v>
      </c>
      <c r="AM243" s="257">
        <f t="shared" si="298"/>
        <v>0</v>
      </c>
      <c r="AN243" s="199"/>
      <c r="AO243" s="199"/>
      <c r="AP243" s="199"/>
      <c r="AQ243" s="199"/>
      <c r="AR243" s="199"/>
      <c r="AS243" s="199"/>
      <c r="AT243" s="199"/>
      <c r="AU243" s="199"/>
      <c r="AV243" s="199"/>
      <c r="AW243" s="199"/>
      <c r="AX243" s="199"/>
      <c r="AY243" s="199"/>
    </row>
    <row r="244" spans="1:51" s="45" customFormat="1" ht="23.25" customHeight="1" x14ac:dyDescent="0.25">
      <c r="A244" s="235"/>
      <c r="B244" s="236" t="s">
        <v>38</v>
      </c>
      <c r="C244" s="237" t="s">
        <v>46</v>
      </c>
      <c r="D244" s="255" t="s">
        <v>432</v>
      </c>
      <c r="E244" s="256">
        <v>0</v>
      </c>
      <c r="F244" s="258"/>
      <c r="G244" s="258"/>
      <c r="H244" s="256">
        <f t="shared" si="288"/>
        <v>0</v>
      </c>
      <c r="I244" s="259"/>
      <c r="J244" s="259"/>
      <c r="K244" s="256">
        <f t="shared" si="289"/>
        <v>0</v>
      </c>
      <c r="L244" s="259"/>
      <c r="M244" s="259"/>
      <c r="N244" s="259"/>
      <c r="O244" s="256">
        <f t="shared" si="290"/>
        <v>0</v>
      </c>
      <c r="P244" s="259"/>
      <c r="Q244" s="259"/>
      <c r="R244" s="259"/>
      <c r="S244" s="259"/>
      <c r="T244" s="259"/>
      <c r="U244" s="259"/>
      <c r="V244" s="259"/>
      <c r="W244" s="256">
        <f t="shared" si="280"/>
        <v>0</v>
      </c>
      <c r="X244" s="259"/>
      <c r="Y244" s="259"/>
      <c r="Z244" s="259"/>
      <c r="AA244" s="259"/>
      <c r="AB244" s="259"/>
      <c r="AC244" s="259"/>
      <c r="AD244" s="259"/>
      <c r="AE244" s="259"/>
      <c r="AF244" s="259"/>
      <c r="AG244" s="260"/>
      <c r="AH244" s="259"/>
      <c r="AI244" s="259"/>
      <c r="AJ244" s="259"/>
      <c r="AK244" s="259"/>
      <c r="AL244" s="259"/>
      <c r="AM244" s="261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</row>
    <row r="245" spans="1:51" s="45" customFormat="1" ht="23.25" customHeight="1" x14ac:dyDescent="0.25">
      <c r="A245" s="619"/>
      <c r="B245" s="236" t="s">
        <v>38</v>
      </c>
      <c r="C245" s="620" t="s">
        <v>46</v>
      </c>
      <c r="D245" s="627" t="s">
        <v>755</v>
      </c>
      <c r="E245" s="580">
        <v>0</v>
      </c>
      <c r="F245" s="588"/>
      <c r="G245" s="588"/>
      <c r="H245" s="245">
        <f t="shared" ref="H245:H246" si="299">SUM(I245:J245)</f>
        <v>0</v>
      </c>
      <c r="I245" s="585"/>
      <c r="J245" s="590"/>
      <c r="K245" s="245">
        <f t="shared" si="289"/>
        <v>0</v>
      </c>
      <c r="L245" s="585"/>
      <c r="M245" s="585"/>
      <c r="N245" s="590"/>
      <c r="O245" s="239">
        <f t="shared" ref="O245:O246" si="300">SUM(P245:V245)</f>
        <v>0</v>
      </c>
      <c r="P245" s="590"/>
      <c r="Q245" s="590"/>
      <c r="R245" s="590"/>
      <c r="S245" s="590"/>
      <c r="T245" s="590"/>
      <c r="U245" s="590"/>
      <c r="V245" s="590"/>
      <c r="W245" s="580">
        <f t="shared" si="280"/>
        <v>0</v>
      </c>
      <c r="X245" s="585"/>
      <c r="Y245" s="585"/>
      <c r="Z245" s="590"/>
      <c r="AA245" s="590"/>
      <c r="AB245" s="590"/>
      <c r="AC245" s="590"/>
      <c r="AD245" s="590"/>
      <c r="AE245" s="590"/>
      <c r="AF245" s="590"/>
      <c r="AG245" s="590"/>
      <c r="AH245" s="590"/>
      <c r="AI245" s="590"/>
      <c r="AJ245" s="590"/>
      <c r="AK245" s="590"/>
      <c r="AL245" s="590"/>
      <c r="AM245" s="628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</row>
    <row r="246" spans="1:51" s="45" customFormat="1" ht="25.5" customHeight="1" x14ac:dyDescent="0.25">
      <c r="A246" s="619"/>
      <c r="B246" s="236" t="s">
        <v>38</v>
      </c>
      <c r="C246" s="620" t="s">
        <v>46</v>
      </c>
      <c r="D246" s="627" t="s">
        <v>756</v>
      </c>
      <c r="E246" s="580">
        <v>0</v>
      </c>
      <c r="F246" s="588"/>
      <c r="G246" s="588"/>
      <c r="H246" s="245">
        <f t="shared" si="299"/>
        <v>0</v>
      </c>
      <c r="I246" s="585"/>
      <c r="J246" s="590"/>
      <c r="K246" s="245">
        <f t="shared" si="289"/>
        <v>0</v>
      </c>
      <c r="L246" s="585"/>
      <c r="M246" s="585"/>
      <c r="N246" s="590"/>
      <c r="O246" s="239">
        <f t="shared" si="300"/>
        <v>0</v>
      </c>
      <c r="P246" s="590"/>
      <c r="Q246" s="590"/>
      <c r="R246" s="590"/>
      <c r="S246" s="590"/>
      <c r="T246" s="590"/>
      <c r="U246" s="590"/>
      <c r="V246" s="590"/>
      <c r="W246" s="580">
        <f t="shared" si="280"/>
        <v>0</v>
      </c>
      <c r="X246" s="585"/>
      <c r="Y246" s="585"/>
      <c r="Z246" s="590"/>
      <c r="AA246" s="590"/>
      <c r="AB246" s="590"/>
      <c r="AC246" s="590"/>
      <c r="AD246" s="590"/>
      <c r="AE246" s="590"/>
      <c r="AF246" s="590"/>
      <c r="AG246" s="590"/>
      <c r="AH246" s="590"/>
      <c r="AI246" s="590"/>
      <c r="AJ246" s="590"/>
      <c r="AK246" s="590"/>
      <c r="AL246" s="590"/>
      <c r="AM246" s="628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</row>
    <row r="247" spans="1:51" s="45" customFormat="1" ht="18.75" customHeight="1" x14ac:dyDescent="0.25">
      <c r="A247" s="235"/>
      <c r="B247" s="236" t="s">
        <v>38</v>
      </c>
      <c r="C247" s="244" t="s">
        <v>46</v>
      </c>
      <c r="D247" s="247" t="s">
        <v>435</v>
      </c>
      <c r="E247" s="256">
        <v>463</v>
      </c>
      <c r="F247" s="256">
        <v>447</v>
      </c>
      <c r="G247" s="256">
        <v>16</v>
      </c>
      <c r="H247" s="256">
        <f t="shared" si="288"/>
        <v>0</v>
      </c>
      <c r="I247" s="256">
        <f>I238+I241+I244</f>
        <v>0</v>
      </c>
      <c r="J247" s="256">
        <f>J238+J241+J244</f>
        <v>0</v>
      </c>
      <c r="K247" s="256">
        <f t="shared" si="289"/>
        <v>0</v>
      </c>
      <c r="L247" s="256">
        <f>L238+L241+L244</f>
        <v>0</v>
      </c>
      <c r="M247" s="256">
        <f>M238+M241+M244</f>
        <v>0</v>
      </c>
      <c r="N247" s="256">
        <f>N238+N241+N244</f>
        <v>0</v>
      </c>
      <c r="O247" s="256">
        <f t="shared" si="290"/>
        <v>0</v>
      </c>
      <c r="P247" s="256">
        <f t="shared" ref="P247:V247" si="301">P238+P241+P244</f>
        <v>0</v>
      </c>
      <c r="Q247" s="256">
        <f t="shared" si="301"/>
        <v>0</v>
      </c>
      <c r="R247" s="256">
        <f t="shared" si="301"/>
        <v>0</v>
      </c>
      <c r="S247" s="256">
        <f t="shared" si="301"/>
        <v>0</v>
      </c>
      <c r="T247" s="256">
        <f t="shared" si="301"/>
        <v>0</v>
      </c>
      <c r="U247" s="256">
        <f t="shared" si="301"/>
        <v>0</v>
      </c>
      <c r="V247" s="256">
        <f t="shared" si="301"/>
        <v>0</v>
      </c>
      <c r="W247" s="256">
        <f t="shared" si="280"/>
        <v>463</v>
      </c>
      <c r="X247" s="256">
        <f>X238+X241+X244</f>
        <v>0</v>
      </c>
      <c r="Y247" s="256">
        <f t="shared" ref="Y247:AM247" si="302">Y238+Y241+Y244</f>
        <v>0</v>
      </c>
      <c r="Z247" s="256">
        <f t="shared" si="302"/>
        <v>0</v>
      </c>
      <c r="AA247" s="256">
        <f t="shared" si="302"/>
        <v>0</v>
      </c>
      <c r="AB247" s="256">
        <f t="shared" si="302"/>
        <v>0</v>
      </c>
      <c r="AC247" s="256">
        <f t="shared" si="302"/>
        <v>0</v>
      </c>
      <c r="AD247" s="256">
        <f t="shared" si="302"/>
        <v>0</v>
      </c>
      <c r="AE247" s="256">
        <f t="shared" si="302"/>
        <v>0</v>
      </c>
      <c r="AF247" s="256">
        <f t="shared" si="302"/>
        <v>0</v>
      </c>
      <c r="AG247" s="256">
        <f t="shared" si="302"/>
        <v>0</v>
      </c>
      <c r="AH247" s="256">
        <f t="shared" si="302"/>
        <v>0</v>
      </c>
      <c r="AI247" s="256">
        <f t="shared" si="302"/>
        <v>0</v>
      </c>
      <c r="AJ247" s="256">
        <f t="shared" si="302"/>
        <v>0</v>
      </c>
      <c r="AK247" s="256">
        <f t="shared" si="302"/>
        <v>0</v>
      </c>
      <c r="AL247" s="256">
        <f t="shared" si="302"/>
        <v>0</v>
      </c>
      <c r="AM247" s="257">
        <f t="shared" si="302"/>
        <v>0</v>
      </c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</row>
    <row r="248" spans="1:51" s="45" customFormat="1" ht="18.75" customHeight="1" x14ac:dyDescent="0.25">
      <c r="A248" s="248"/>
      <c r="B248" s="249" t="s">
        <v>38</v>
      </c>
      <c r="C248" s="250" t="s">
        <v>46</v>
      </c>
      <c r="D248" s="251" t="s">
        <v>436</v>
      </c>
      <c r="E248" s="281">
        <v>0</v>
      </c>
      <c r="F248" s="281">
        <v>0</v>
      </c>
      <c r="G248" s="281">
        <v>0</v>
      </c>
      <c r="H248" s="265">
        <f t="shared" si="288"/>
        <v>0</v>
      </c>
      <c r="I248" s="265">
        <f>I245+I246</f>
        <v>0</v>
      </c>
      <c r="J248" s="265">
        <f>J245+J246</f>
        <v>0</v>
      </c>
      <c r="K248" s="265">
        <f t="shared" si="289"/>
        <v>0</v>
      </c>
      <c r="L248" s="265">
        <f>L245+L246</f>
        <v>0</v>
      </c>
      <c r="M248" s="265">
        <f>M245+M246</f>
        <v>0</v>
      </c>
      <c r="N248" s="265">
        <f>N245+N246</f>
        <v>0</v>
      </c>
      <c r="O248" s="265">
        <f t="shared" si="290"/>
        <v>0</v>
      </c>
      <c r="P248" s="265">
        <f>P245+P246</f>
        <v>0</v>
      </c>
      <c r="Q248" s="265">
        <f t="shared" ref="Q248:V248" si="303">Q245+Q246</f>
        <v>0</v>
      </c>
      <c r="R248" s="265">
        <f t="shared" si="303"/>
        <v>0</v>
      </c>
      <c r="S248" s="265">
        <f t="shared" si="303"/>
        <v>0</v>
      </c>
      <c r="T248" s="265">
        <f t="shared" si="303"/>
        <v>0</v>
      </c>
      <c r="U248" s="265">
        <f t="shared" si="303"/>
        <v>0</v>
      </c>
      <c r="V248" s="265">
        <f t="shared" si="303"/>
        <v>0</v>
      </c>
      <c r="W248" s="265">
        <f t="shared" si="280"/>
        <v>0</v>
      </c>
      <c r="X248" s="265">
        <f t="shared" ref="X248:AM248" si="304">X245+X246</f>
        <v>0</v>
      </c>
      <c r="Y248" s="265">
        <f t="shared" si="304"/>
        <v>0</v>
      </c>
      <c r="Z248" s="265">
        <f t="shared" si="304"/>
        <v>0</v>
      </c>
      <c r="AA248" s="265">
        <f t="shared" si="304"/>
        <v>0</v>
      </c>
      <c r="AB248" s="265">
        <f t="shared" si="304"/>
        <v>0</v>
      </c>
      <c r="AC248" s="265">
        <f t="shared" si="304"/>
        <v>0</v>
      </c>
      <c r="AD248" s="265">
        <f t="shared" si="304"/>
        <v>0</v>
      </c>
      <c r="AE248" s="265">
        <f t="shared" si="304"/>
        <v>0</v>
      </c>
      <c r="AF248" s="265">
        <f t="shared" si="304"/>
        <v>0</v>
      </c>
      <c r="AG248" s="265">
        <f t="shared" si="304"/>
        <v>0</v>
      </c>
      <c r="AH248" s="265">
        <f t="shared" si="304"/>
        <v>0</v>
      </c>
      <c r="AI248" s="265">
        <f t="shared" si="304"/>
        <v>0</v>
      </c>
      <c r="AJ248" s="265">
        <f t="shared" si="304"/>
        <v>0</v>
      </c>
      <c r="AK248" s="265">
        <f t="shared" si="304"/>
        <v>0</v>
      </c>
      <c r="AL248" s="265">
        <f t="shared" si="304"/>
        <v>0</v>
      </c>
      <c r="AM248" s="266">
        <f t="shared" si="304"/>
        <v>0</v>
      </c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</row>
    <row r="249" spans="1:51" s="45" customFormat="1" ht="17.25" customHeight="1" x14ac:dyDescent="0.25">
      <c r="A249" s="254">
        <v>20</v>
      </c>
      <c r="B249" s="228" t="s">
        <v>605</v>
      </c>
      <c r="C249" s="229" t="s">
        <v>46</v>
      </c>
      <c r="D249" s="13" t="s">
        <v>425</v>
      </c>
      <c r="E249" s="78">
        <v>375</v>
      </c>
      <c r="F249" s="78">
        <v>375</v>
      </c>
      <c r="G249" s="78">
        <v>0</v>
      </c>
      <c r="H249" s="76">
        <f>SUM(I249:J249)</f>
        <v>0</v>
      </c>
      <c r="I249" s="76">
        <f>SUM(I250+I253)</f>
        <v>0</v>
      </c>
      <c r="J249" s="76">
        <f>SUM(J250+J253)</f>
        <v>0</v>
      </c>
      <c r="K249" s="76">
        <f t="shared" si="289"/>
        <v>0</v>
      </c>
      <c r="L249" s="76">
        <f>SUM(L250+L253)</f>
        <v>0</v>
      </c>
      <c r="M249" s="76">
        <f>SUM(M250+M253)</f>
        <v>0</v>
      </c>
      <c r="N249" s="76">
        <f>SUM(N250+N253)</f>
        <v>0</v>
      </c>
      <c r="O249" s="76">
        <f t="shared" si="290"/>
        <v>0</v>
      </c>
      <c r="P249" s="76">
        <f>SUM(P250+P253)</f>
        <v>0</v>
      </c>
      <c r="Q249" s="76">
        <f t="shared" ref="Q249:V249" si="305">SUM(Q250+Q253)</f>
        <v>0</v>
      </c>
      <c r="R249" s="76">
        <f t="shared" si="305"/>
        <v>0</v>
      </c>
      <c r="S249" s="76">
        <f t="shared" si="305"/>
        <v>0</v>
      </c>
      <c r="T249" s="76">
        <f t="shared" si="305"/>
        <v>0</v>
      </c>
      <c r="U249" s="76">
        <f t="shared" si="305"/>
        <v>0</v>
      </c>
      <c r="V249" s="76">
        <f t="shared" si="305"/>
        <v>0</v>
      </c>
      <c r="W249" s="76">
        <f t="shared" si="280"/>
        <v>375</v>
      </c>
      <c r="X249" s="76">
        <f t="shared" ref="X249:AM249" si="306">SUM(X250+X253)</f>
        <v>0</v>
      </c>
      <c r="Y249" s="76">
        <f t="shared" si="306"/>
        <v>0</v>
      </c>
      <c r="Z249" s="76">
        <f t="shared" si="306"/>
        <v>0</v>
      </c>
      <c r="AA249" s="76">
        <f t="shared" si="306"/>
        <v>0</v>
      </c>
      <c r="AB249" s="76">
        <f t="shared" si="306"/>
        <v>0</v>
      </c>
      <c r="AC249" s="76">
        <f t="shared" si="306"/>
        <v>0</v>
      </c>
      <c r="AD249" s="76">
        <f t="shared" si="306"/>
        <v>0</v>
      </c>
      <c r="AE249" s="76">
        <f t="shared" si="306"/>
        <v>0</v>
      </c>
      <c r="AF249" s="76">
        <f t="shared" si="306"/>
        <v>0</v>
      </c>
      <c r="AG249" s="76">
        <f t="shared" si="306"/>
        <v>0</v>
      </c>
      <c r="AH249" s="76">
        <f t="shared" si="306"/>
        <v>0</v>
      </c>
      <c r="AI249" s="76">
        <f t="shared" si="306"/>
        <v>0</v>
      </c>
      <c r="AJ249" s="76">
        <f t="shared" si="306"/>
        <v>0</v>
      </c>
      <c r="AK249" s="76">
        <f t="shared" si="306"/>
        <v>0</v>
      </c>
      <c r="AL249" s="76">
        <f t="shared" si="306"/>
        <v>0</v>
      </c>
      <c r="AM249" s="77">
        <f t="shared" si="306"/>
        <v>0</v>
      </c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</row>
    <row r="250" spans="1:51" s="45" customFormat="1" ht="13.5" customHeight="1" x14ac:dyDescent="0.25">
      <c r="A250" s="235"/>
      <c r="B250" s="236" t="s">
        <v>605</v>
      </c>
      <c r="C250" s="237" t="s">
        <v>46</v>
      </c>
      <c r="D250" s="255" t="s">
        <v>426</v>
      </c>
      <c r="E250" s="256">
        <v>375</v>
      </c>
      <c r="F250" s="256">
        <v>375</v>
      </c>
      <c r="G250" s="256">
        <v>0</v>
      </c>
      <c r="H250" s="256">
        <f t="shared" ref="H250:H266" si="307">SUM(I250:J250)</f>
        <v>0</v>
      </c>
      <c r="I250" s="256">
        <f>I251+I252</f>
        <v>0</v>
      </c>
      <c r="J250" s="256">
        <f>J251+J252</f>
        <v>0</v>
      </c>
      <c r="K250" s="256">
        <f t="shared" si="289"/>
        <v>0</v>
      </c>
      <c r="L250" s="256">
        <f>L251+L252</f>
        <v>0</v>
      </c>
      <c r="M250" s="256">
        <f>M251+M252</f>
        <v>0</v>
      </c>
      <c r="N250" s="256">
        <f>N251+N252</f>
        <v>0</v>
      </c>
      <c r="O250" s="256">
        <f t="shared" si="290"/>
        <v>0</v>
      </c>
      <c r="P250" s="256">
        <f>P251+P252</f>
        <v>0</v>
      </c>
      <c r="Q250" s="256">
        <f t="shared" ref="Q250:V250" si="308">Q251+Q252</f>
        <v>0</v>
      </c>
      <c r="R250" s="256">
        <f t="shared" si="308"/>
        <v>0</v>
      </c>
      <c r="S250" s="256">
        <f t="shared" si="308"/>
        <v>0</v>
      </c>
      <c r="T250" s="256">
        <f t="shared" si="308"/>
        <v>0</v>
      </c>
      <c r="U250" s="256">
        <f t="shared" si="308"/>
        <v>0</v>
      </c>
      <c r="V250" s="256">
        <f t="shared" si="308"/>
        <v>0</v>
      </c>
      <c r="W250" s="256">
        <f t="shared" si="280"/>
        <v>375</v>
      </c>
      <c r="X250" s="256">
        <f>X251+X252</f>
        <v>0</v>
      </c>
      <c r="Y250" s="256">
        <f t="shared" ref="Y250:AM250" si="309">Y251+Y252</f>
        <v>0</v>
      </c>
      <c r="Z250" s="256">
        <f t="shared" si="309"/>
        <v>0</v>
      </c>
      <c r="AA250" s="256">
        <f t="shared" si="309"/>
        <v>0</v>
      </c>
      <c r="AB250" s="256">
        <f t="shared" si="309"/>
        <v>0</v>
      </c>
      <c r="AC250" s="256">
        <f t="shared" si="309"/>
        <v>0</v>
      </c>
      <c r="AD250" s="256">
        <f t="shared" si="309"/>
        <v>0</v>
      </c>
      <c r="AE250" s="256">
        <f t="shared" si="309"/>
        <v>0</v>
      </c>
      <c r="AF250" s="256">
        <f>AF251+AF252</f>
        <v>0</v>
      </c>
      <c r="AG250" s="256">
        <f>AG251+AG252</f>
        <v>0</v>
      </c>
      <c r="AH250" s="256">
        <f>AH251+AH252</f>
        <v>0</v>
      </c>
      <c r="AI250" s="256">
        <f>AI251+AI252</f>
        <v>0</v>
      </c>
      <c r="AJ250" s="256">
        <f>AJ251+AJ252</f>
        <v>0</v>
      </c>
      <c r="AK250" s="256">
        <f t="shared" si="309"/>
        <v>0</v>
      </c>
      <c r="AL250" s="256">
        <f t="shared" si="309"/>
        <v>0</v>
      </c>
      <c r="AM250" s="257">
        <f t="shared" si="309"/>
        <v>0</v>
      </c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</row>
    <row r="251" spans="1:51" s="45" customFormat="1" ht="15" customHeight="1" x14ac:dyDescent="0.25">
      <c r="A251" s="235"/>
      <c r="B251" s="236" t="s">
        <v>605</v>
      </c>
      <c r="C251" s="237" t="s">
        <v>46</v>
      </c>
      <c r="D251" s="255" t="s">
        <v>427</v>
      </c>
      <c r="E251" s="256">
        <v>350</v>
      </c>
      <c r="F251" s="258">
        <v>350</v>
      </c>
      <c r="G251" s="258"/>
      <c r="H251" s="256">
        <f t="shared" si="307"/>
        <v>0</v>
      </c>
      <c r="I251" s="259"/>
      <c r="J251" s="259"/>
      <c r="K251" s="256">
        <f t="shared" si="289"/>
        <v>0</v>
      </c>
      <c r="L251" s="259"/>
      <c r="M251" s="259"/>
      <c r="N251" s="259"/>
      <c r="O251" s="256">
        <f t="shared" si="290"/>
        <v>0</v>
      </c>
      <c r="P251" s="259"/>
      <c r="Q251" s="259"/>
      <c r="R251" s="259"/>
      <c r="S251" s="259"/>
      <c r="T251" s="259"/>
      <c r="U251" s="259"/>
      <c r="V251" s="259"/>
      <c r="W251" s="256">
        <f t="shared" si="280"/>
        <v>350</v>
      </c>
      <c r="X251" s="259"/>
      <c r="Y251" s="259"/>
      <c r="Z251" s="259"/>
      <c r="AA251" s="259"/>
      <c r="AB251" s="259"/>
      <c r="AC251" s="259"/>
      <c r="AD251" s="259"/>
      <c r="AE251" s="259"/>
      <c r="AF251" s="259"/>
      <c r="AG251" s="260"/>
      <c r="AH251" s="259"/>
      <c r="AI251" s="259"/>
      <c r="AJ251" s="259"/>
      <c r="AK251" s="259"/>
      <c r="AL251" s="259"/>
      <c r="AM251" s="261"/>
      <c r="AN251" s="199"/>
      <c r="AO251" s="199"/>
      <c r="AP251" s="199"/>
      <c r="AQ251" s="199"/>
      <c r="AR251" s="199"/>
      <c r="AS251" s="199"/>
      <c r="AT251" s="199"/>
      <c r="AU251" s="199"/>
      <c r="AV251" s="199"/>
      <c r="AW251" s="199"/>
      <c r="AX251" s="199"/>
      <c r="AY251" s="199"/>
    </row>
    <row r="252" spans="1:51" s="45" customFormat="1" ht="15" customHeight="1" x14ac:dyDescent="0.25">
      <c r="A252" s="235"/>
      <c r="B252" s="236" t="s">
        <v>605</v>
      </c>
      <c r="C252" s="237" t="s">
        <v>46</v>
      </c>
      <c r="D252" s="255" t="s">
        <v>428</v>
      </c>
      <c r="E252" s="256">
        <v>25</v>
      </c>
      <c r="F252" s="258">
        <v>25</v>
      </c>
      <c r="G252" s="258"/>
      <c r="H252" s="256">
        <f t="shared" si="307"/>
        <v>0</v>
      </c>
      <c r="I252" s="259"/>
      <c r="J252" s="259"/>
      <c r="K252" s="256">
        <f t="shared" si="289"/>
        <v>0</v>
      </c>
      <c r="L252" s="259"/>
      <c r="M252" s="259"/>
      <c r="N252" s="259"/>
      <c r="O252" s="256">
        <f t="shared" si="290"/>
        <v>0</v>
      </c>
      <c r="P252" s="259"/>
      <c r="Q252" s="259"/>
      <c r="R252" s="259"/>
      <c r="S252" s="259"/>
      <c r="T252" s="259"/>
      <c r="U252" s="259"/>
      <c r="V252" s="259"/>
      <c r="W252" s="256">
        <f t="shared" si="280"/>
        <v>25</v>
      </c>
      <c r="X252" s="259"/>
      <c r="Y252" s="259"/>
      <c r="Z252" s="259"/>
      <c r="AA252" s="259"/>
      <c r="AB252" s="259"/>
      <c r="AC252" s="259"/>
      <c r="AD252" s="259"/>
      <c r="AE252" s="259"/>
      <c r="AF252" s="259"/>
      <c r="AG252" s="260"/>
      <c r="AH252" s="259"/>
      <c r="AI252" s="259"/>
      <c r="AJ252" s="259"/>
      <c r="AK252" s="259"/>
      <c r="AL252" s="259"/>
      <c r="AM252" s="261"/>
      <c r="AN252" s="199"/>
      <c r="AO252" s="199"/>
      <c r="AP252" s="199"/>
      <c r="AQ252" s="199"/>
      <c r="AR252" s="199"/>
      <c r="AS252" s="199"/>
      <c r="AT252" s="199"/>
      <c r="AU252" s="199"/>
      <c r="AV252" s="199"/>
      <c r="AW252" s="199"/>
      <c r="AX252" s="199"/>
      <c r="AY252" s="199"/>
    </row>
    <row r="253" spans="1:51" s="45" customFormat="1" ht="15" customHeight="1" x14ac:dyDescent="0.25">
      <c r="A253" s="235"/>
      <c r="B253" s="236" t="s">
        <v>605</v>
      </c>
      <c r="C253" s="244" t="s">
        <v>46</v>
      </c>
      <c r="D253" s="255" t="s">
        <v>429</v>
      </c>
      <c r="E253" s="256">
        <v>0</v>
      </c>
      <c r="F253" s="258"/>
      <c r="G253" s="258"/>
      <c r="H253" s="256">
        <f t="shared" si="307"/>
        <v>0</v>
      </c>
      <c r="I253" s="259"/>
      <c r="J253" s="259"/>
      <c r="K253" s="256">
        <f t="shared" si="289"/>
        <v>0</v>
      </c>
      <c r="L253" s="259"/>
      <c r="M253" s="259"/>
      <c r="N253" s="259"/>
      <c r="O253" s="256">
        <f t="shared" si="290"/>
        <v>0</v>
      </c>
      <c r="P253" s="242"/>
      <c r="Q253" s="242"/>
      <c r="R253" s="242"/>
      <c r="S253" s="259"/>
      <c r="T253" s="259"/>
      <c r="U253" s="259"/>
      <c r="V253" s="259"/>
      <c r="W253" s="256">
        <f t="shared" si="280"/>
        <v>0</v>
      </c>
      <c r="X253" s="259"/>
      <c r="Y253" s="259"/>
      <c r="Z253" s="259"/>
      <c r="AA253" s="259"/>
      <c r="AB253" s="259"/>
      <c r="AC253" s="259"/>
      <c r="AD253" s="259"/>
      <c r="AE253" s="259"/>
      <c r="AF253" s="259"/>
      <c r="AG253" s="260"/>
      <c r="AH253" s="259"/>
      <c r="AI253" s="259"/>
      <c r="AJ253" s="259"/>
      <c r="AK253" s="259"/>
      <c r="AL253" s="259"/>
      <c r="AM253" s="261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</row>
    <row r="254" spans="1:51" s="45" customFormat="1" ht="15" customHeight="1" x14ac:dyDescent="0.25">
      <c r="A254" s="235"/>
      <c r="B254" s="236" t="s">
        <v>605</v>
      </c>
      <c r="C254" s="244" t="s">
        <v>46</v>
      </c>
      <c r="D254" s="255" t="s">
        <v>430</v>
      </c>
      <c r="E254" s="256">
        <v>25</v>
      </c>
      <c r="F254" s="256">
        <v>25</v>
      </c>
      <c r="G254" s="256">
        <v>0</v>
      </c>
      <c r="H254" s="256">
        <f t="shared" si="307"/>
        <v>0</v>
      </c>
      <c r="I254" s="256">
        <f>I252+I253</f>
        <v>0</v>
      </c>
      <c r="J254" s="256">
        <f>J252+J253</f>
        <v>0</v>
      </c>
      <c r="K254" s="256">
        <f t="shared" si="289"/>
        <v>0</v>
      </c>
      <c r="L254" s="256">
        <f>L252+L253</f>
        <v>0</v>
      </c>
      <c r="M254" s="256">
        <f>M252+M253</f>
        <v>0</v>
      </c>
      <c r="N254" s="256">
        <f>N252+N253</f>
        <v>0</v>
      </c>
      <c r="O254" s="256">
        <f t="shared" si="290"/>
        <v>0</v>
      </c>
      <c r="P254" s="256">
        <f>P252+P253</f>
        <v>0</v>
      </c>
      <c r="Q254" s="256">
        <f t="shared" ref="Q254:V254" si="310">Q252+Q253</f>
        <v>0</v>
      </c>
      <c r="R254" s="256">
        <f t="shared" si="310"/>
        <v>0</v>
      </c>
      <c r="S254" s="256">
        <f t="shared" si="310"/>
        <v>0</v>
      </c>
      <c r="T254" s="256">
        <f t="shared" si="310"/>
        <v>0</v>
      </c>
      <c r="U254" s="256">
        <f t="shared" si="310"/>
        <v>0</v>
      </c>
      <c r="V254" s="256">
        <f t="shared" si="310"/>
        <v>0</v>
      </c>
      <c r="W254" s="256">
        <f t="shared" si="280"/>
        <v>25</v>
      </c>
      <c r="X254" s="256">
        <f>X252+X253</f>
        <v>0</v>
      </c>
      <c r="Y254" s="256">
        <f t="shared" ref="Y254:AM254" si="311">Y252+Y253</f>
        <v>0</v>
      </c>
      <c r="Z254" s="256">
        <f t="shared" si="311"/>
        <v>0</v>
      </c>
      <c r="AA254" s="256">
        <f t="shared" si="311"/>
        <v>0</v>
      </c>
      <c r="AB254" s="256">
        <f t="shared" si="311"/>
        <v>0</v>
      </c>
      <c r="AC254" s="256">
        <f t="shared" si="311"/>
        <v>0</v>
      </c>
      <c r="AD254" s="256">
        <f t="shared" si="311"/>
        <v>0</v>
      </c>
      <c r="AE254" s="256">
        <f t="shared" si="311"/>
        <v>0</v>
      </c>
      <c r="AF254" s="256">
        <f t="shared" si="311"/>
        <v>0</v>
      </c>
      <c r="AG254" s="256">
        <f t="shared" si="311"/>
        <v>0</v>
      </c>
      <c r="AH254" s="256">
        <f t="shared" si="311"/>
        <v>0</v>
      </c>
      <c r="AI254" s="256">
        <f t="shared" si="311"/>
        <v>0</v>
      </c>
      <c r="AJ254" s="256">
        <f t="shared" si="311"/>
        <v>0</v>
      </c>
      <c r="AK254" s="256">
        <f t="shared" si="311"/>
        <v>0</v>
      </c>
      <c r="AL254" s="256">
        <f t="shared" si="311"/>
        <v>0</v>
      </c>
      <c r="AM254" s="257">
        <f t="shared" si="311"/>
        <v>0</v>
      </c>
      <c r="AN254" s="199"/>
      <c r="AO254" s="199"/>
      <c r="AP254" s="199"/>
      <c r="AQ254" s="199"/>
      <c r="AR254" s="199"/>
      <c r="AS254" s="199"/>
      <c r="AT254" s="199"/>
      <c r="AU254" s="199"/>
      <c r="AV254" s="199"/>
      <c r="AW254" s="199"/>
      <c r="AX254" s="199"/>
      <c r="AY254" s="199"/>
    </row>
    <row r="255" spans="1:51" s="45" customFormat="1" ht="15" customHeight="1" x14ac:dyDescent="0.25">
      <c r="A255" s="235"/>
      <c r="B255" s="236" t="s">
        <v>605</v>
      </c>
      <c r="C255" s="237" t="s">
        <v>46</v>
      </c>
      <c r="D255" s="255" t="s">
        <v>431</v>
      </c>
      <c r="E255" s="256">
        <v>91</v>
      </c>
      <c r="F255" s="256">
        <v>80</v>
      </c>
      <c r="G255" s="256">
        <v>11</v>
      </c>
      <c r="H255" s="256">
        <f t="shared" si="307"/>
        <v>0</v>
      </c>
      <c r="I255" s="256">
        <f>I256+I257</f>
        <v>0</v>
      </c>
      <c r="J255" s="256">
        <f>J256+J257</f>
        <v>0</v>
      </c>
      <c r="K255" s="256">
        <f t="shared" si="289"/>
        <v>0</v>
      </c>
      <c r="L255" s="256">
        <f>L256+L257</f>
        <v>0</v>
      </c>
      <c r="M255" s="256">
        <f>M256+M257</f>
        <v>0</v>
      </c>
      <c r="N255" s="256">
        <f>N256+N257</f>
        <v>0</v>
      </c>
      <c r="O255" s="256">
        <f t="shared" si="290"/>
        <v>0</v>
      </c>
      <c r="P255" s="256">
        <f>P256+P257</f>
        <v>0</v>
      </c>
      <c r="Q255" s="256">
        <f t="shared" ref="Q255:V255" si="312">Q256+Q257</f>
        <v>0</v>
      </c>
      <c r="R255" s="256">
        <f t="shared" si="312"/>
        <v>0</v>
      </c>
      <c r="S255" s="256">
        <f t="shared" si="312"/>
        <v>0</v>
      </c>
      <c r="T255" s="256">
        <f t="shared" si="312"/>
        <v>0</v>
      </c>
      <c r="U255" s="256">
        <f t="shared" si="312"/>
        <v>0</v>
      </c>
      <c r="V255" s="256">
        <f t="shared" si="312"/>
        <v>0</v>
      </c>
      <c r="W255" s="256">
        <f t="shared" si="280"/>
        <v>91</v>
      </c>
      <c r="X255" s="256">
        <f>X256+X257</f>
        <v>0</v>
      </c>
      <c r="Y255" s="256">
        <f t="shared" ref="Y255:AM255" si="313">Y256+Y257</f>
        <v>0</v>
      </c>
      <c r="Z255" s="256">
        <f t="shared" si="313"/>
        <v>0</v>
      </c>
      <c r="AA255" s="256">
        <f t="shared" si="313"/>
        <v>0</v>
      </c>
      <c r="AB255" s="256">
        <f t="shared" si="313"/>
        <v>0</v>
      </c>
      <c r="AC255" s="256">
        <f t="shared" si="313"/>
        <v>0</v>
      </c>
      <c r="AD255" s="256">
        <f t="shared" si="313"/>
        <v>0</v>
      </c>
      <c r="AE255" s="256">
        <f t="shared" si="313"/>
        <v>0</v>
      </c>
      <c r="AF255" s="256">
        <f>AF256+AF257</f>
        <v>0</v>
      </c>
      <c r="AG255" s="256">
        <f t="shared" si="313"/>
        <v>0</v>
      </c>
      <c r="AH255" s="256">
        <f t="shared" si="313"/>
        <v>0</v>
      </c>
      <c r="AI255" s="256">
        <f t="shared" si="313"/>
        <v>0</v>
      </c>
      <c r="AJ255" s="256">
        <f>AJ256+AJ257</f>
        <v>0</v>
      </c>
      <c r="AK255" s="256">
        <f t="shared" si="313"/>
        <v>0</v>
      </c>
      <c r="AL255" s="256">
        <f t="shared" si="313"/>
        <v>0</v>
      </c>
      <c r="AM255" s="257">
        <f t="shared" si="313"/>
        <v>0</v>
      </c>
      <c r="AN255" s="199"/>
      <c r="AO255" s="199"/>
      <c r="AP255" s="199"/>
      <c r="AQ255" s="199"/>
      <c r="AR255" s="199"/>
      <c r="AS255" s="199"/>
      <c r="AT255" s="199"/>
      <c r="AU255" s="199"/>
      <c r="AV255" s="199"/>
      <c r="AW255" s="199"/>
      <c r="AX255" s="199"/>
      <c r="AY255" s="199"/>
    </row>
    <row r="256" spans="1:51" s="45" customFormat="1" ht="15" customHeight="1" x14ac:dyDescent="0.25">
      <c r="A256" s="235"/>
      <c r="B256" s="236" t="s">
        <v>605</v>
      </c>
      <c r="C256" s="237" t="s">
        <v>46</v>
      </c>
      <c r="D256" s="255" t="s">
        <v>432</v>
      </c>
      <c r="E256" s="256">
        <v>80</v>
      </c>
      <c r="F256" s="258">
        <v>80</v>
      </c>
      <c r="G256" s="258"/>
      <c r="H256" s="256">
        <f t="shared" si="307"/>
        <v>0</v>
      </c>
      <c r="I256" s="259"/>
      <c r="J256" s="259"/>
      <c r="K256" s="256">
        <f t="shared" si="289"/>
        <v>0</v>
      </c>
      <c r="L256" s="259"/>
      <c r="M256" s="259"/>
      <c r="N256" s="259"/>
      <c r="O256" s="256">
        <f>SUM(P256:V256)</f>
        <v>0</v>
      </c>
      <c r="P256" s="259"/>
      <c r="Q256" s="259"/>
      <c r="R256" s="259"/>
      <c r="S256" s="259"/>
      <c r="T256" s="259"/>
      <c r="U256" s="259"/>
      <c r="V256" s="259"/>
      <c r="W256" s="256">
        <f t="shared" si="280"/>
        <v>80</v>
      </c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260"/>
      <c r="AH256" s="259"/>
      <c r="AI256" s="259"/>
      <c r="AJ256" s="259"/>
      <c r="AK256" s="259"/>
      <c r="AL256" s="259"/>
      <c r="AM256" s="261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</row>
    <row r="257" spans="1:51" s="45" customFormat="1" ht="18" customHeight="1" x14ac:dyDescent="0.25">
      <c r="A257" s="235"/>
      <c r="B257" s="236" t="s">
        <v>605</v>
      </c>
      <c r="C257" s="244" t="s">
        <v>46</v>
      </c>
      <c r="D257" s="625" t="s">
        <v>433</v>
      </c>
      <c r="E257" s="256">
        <v>11</v>
      </c>
      <c r="F257" s="262"/>
      <c r="G257" s="262">
        <v>11</v>
      </c>
      <c r="H257" s="245">
        <f t="shared" ref="H257:H258" si="314">SUM(I257:J257)</f>
        <v>0</v>
      </c>
      <c r="I257" s="260"/>
      <c r="J257" s="264"/>
      <c r="K257" s="245">
        <f t="shared" si="289"/>
        <v>0</v>
      </c>
      <c r="L257" s="260"/>
      <c r="M257" s="260"/>
      <c r="N257" s="264"/>
      <c r="O257" s="239">
        <f t="shared" ref="O257:O258" si="315">SUM(P257:V257)</f>
        <v>0</v>
      </c>
      <c r="P257" s="264"/>
      <c r="Q257" s="264"/>
      <c r="R257" s="264"/>
      <c r="S257" s="264"/>
      <c r="T257" s="264"/>
      <c r="U257" s="264"/>
      <c r="V257" s="264"/>
      <c r="W257" s="256">
        <f t="shared" si="280"/>
        <v>11</v>
      </c>
      <c r="X257" s="260"/>
      <c r="Y257" s="260"/>
      <c r="Z257" s="264"/>
      <c r="AA257" s="264"/>
      <c r="AB257" s="264"/>
      <c r="AC257" s="264"/>
      <c r="AD257" s="264"/>
      <c r="AE257" s="264"/>
      <c r="AF257" s="264"/>
      <c r="AG257" s="264"/>
      <c r="AH257" s="264"/>
      <c r="AI257" s="264"/>
      <c r="AJ257" s="264"/>
      <c r="AK257" s="264"/>
      <c r="AL257" s="264"/>
      <c r="AM257" s="626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199"/>
      <c r="AY257" s="199"/>
    </row>
    <row r="258" spans="1:51" s="45" customFormat="1" ht="18" customHeight="1" x14ac:dyDescent="0.25">
      <c r="A258" s="235"/>
      <c r="B258" s="236" t="s">
        <v>605</v>
      </c>
      <c r="C258" s="244" t="s">
        <v>46</v>
      </c>
      <c r="D258" s="625" t="s">
        <v>434</v>
      </c>
      <c r="E258" s="256">
        <v>0</v>
      </c>
      <c r="F258" s="262"/>
      <c r="G258" s="262"/>
      <c r="H258" s="245">
        <f t="shared" si="314"/>
        <v>0</v>
      </c>
      <c r="I258" s="260"/>
      <c r="J258" s="264"/>
      <c r="K258" s="245">
        <f t="shared" si="289"/>
        <v>0</v>
      </c>
      <c r="L258" s="260"/>
      <c r="M258" s="260"/>
      <c r="N258" s="264"/>
      <c r="O258" s="239">
        <f t="shared" si="315"/>
        <v>0</v>
      </c>
      <c r="P258" s="264"/>
      <c r="Q258" s="264"/>
      <c r="R258" s="264"/>
      <c r="S258" s="264"/>
      <c r="T258" s="264"/>
      <c r="U258" s="264"/>
      <c r="V258" s="264"/>
      <c r="W258" s="256">
        <f t="shared" si="280"/>
        <v>0</v>
      </c>
      <c r="X258" s="260"/>
      <c r="Y258" s="260"/>
      <c r="Z258" s="264"/>
      <c r="AA258" s="264"/>
      <c r="AB258" s="264"/>
      <c r="AC258" s="264"/>
      <c r="AD258" s="264"/>
      <c r="AE258" s="264"/>
      <c r="AF258" s="264"/>
      <c r="AG258" s="264"/>
      <c r="AH258" s="264"/>
      <c r="AI258" s="264"/>
      <c r="AJ258" s="264"/>
      <c r="AK258" s="264"/>
      <c r="AL258" s="264"/>
      <c r="AM258" s="626"/>
      <c r="AN258" s="199"/>
      <c r="AO258" s="199"/>
      <c r="AP258" s="199"/>
      <c r="AQ258" s="199"/>
      <c r="AR258" s="199"/>
      <c r="AS258" s="199"/>
      <c r="AT258" s="199"/>
      <c r="AU258" s="199"/>
      <c r="AV258" s="199"/>
      <c r="AW258" s="199"/>
      <c r="AX258" s="199"/>
      <c r="AY258" s="199"/>
    </row>
    <row r="259" spans="1:51" s="45" customFormat="1" ht="18.75" customHeight="1" x14ac:dyDescent="0.25">
      <c r="A259" s="235"/>
      <c r="B259" s="236" t="s">
        <v>605</v>
      </c>
      <c r="C259" s="244" t="s">
        <v>46</v>
      </c>
      <c r="D259" s="247" t="s">
        <v>435</v>
      </c>
      <c r="E259" s="256">
        <v>455</v>
      </c>
      <c r="F259" s="256">
        <v>455</v>
      </c>
      <c r="G259" s="256">
        <v>0</v>
      </c>
      <c r="H259" s="256">
        <f t="shared" si="307"/>
        <v>0</v>
      </c>
      <c r="I259" s="256">
        <f>I250+I253+I256</f>
        <v>0</v>
      </c>
      <c r="J259" s="256">
        <f>J250+J253+J256</f>
        <v>0</v>
      </c>
      <c r="K259" s="256">
        <f t="shared" si="289"/>
        <v>0</v>
      </c>
      <c r="L259" s="256">
        <f>L250+L253+L256</f>
        <v>0</v>
      </c>
      <c r="M259" s="256">
        <f>M250+M253+M256</f>
        <v>0</v>
      </c>
      <c r="N259" s="256">
        <f>N250+N253+N256</f>
        <v>0</v>
      </c>
      <c r="O259" s="256">
        <f>SUM(P259:V259)</f>
        <v>0</v>
      </c>
      <c r="P259" s="256">
        <f>P250+P253+P256</f>
        <v>0</v>
      </c>
      <c r="Q259" s="256">
        <f t="shared" ref="Q259:V259" si="316">Q250+Q253+Q256</f>
        <v>0</v>
      </c>
      <c r="R259" s="256">
        <f t="shared" si="316"/>
        <v>0</v>
      </c>
      <c r="S259" s="256">
        <f t="shared" si="316"/>
        <v>0</v>
      </c>
      <c r="T259" s="256">
        <f t="shared" si="316"/>
        <v>0</v>
      </c>
      <c r="U259" s="256">
        <f t="shared" si="316"/>
        <v>0</v>
      </c>
      <c r="V259" s="256">
        <f t="shared" si="316"/>
        <v>0</v>
      </c>
      <c r="W259" s="256">
        <f t="shared" si="280"/>
        <v>455</v>
      </c>
      <c r="X259" s="256">
        <f>X250+X253+X256</f>
        <v>0</v>
      </c>
      <c r="Y259" s="256">
        <f t="shared" ref="Y259:AM259" si="317">Y250+Y253+Y256</f>
        <v>0</v>
      </c>
      <c r="Z259" s="256">
        <f t="shared" si="317"/>
        <v>0</v>
      </c>
      <c r="AA259" s="256">
        <f t="shared" si="317"/>
        <v>0</v>
      </c>
      <c r="AB259" s="256">
        <f t="shared" si="317"/>
        <v>0</v>
      </c>
      <c r="AC259" s="256">
        <f t="shared" si="317"/>
        <v>0</v>
      </c>
      <c r="AD259" s="256">
        <f t="shared" si="317"/>
        <v>0</v>
      </c>
      <c r="AE259" s="256">
        <f t="shared" si="317"/>
        <v>0</v>
      </c>
      <c r="AF259" s="256">
        <f t="shared" si="317"/>
        <v>0</v>
      </c>
      <c r="AG259" s="256">
        <f t="shared" si="317"/>
        <v>0</v>
      </c>
      <c r="AH259" s="256">
        <f t="shared" si="317"/>
        <v>0</v>
      </c>
      <c r="AI259" s="256">
        <f t="shared" si="317"/>
        <v>0</v>
      </c>
      <c r="AJ259" s="256">
        <f t="shared" si="317"/>
        <v>0</v>
      </c>
      <c r="AK259" s="256">
        <f t="shared" si="317"/>
        <v>0</v>
      </c>
      <c r="AL259" s="256">
        <f t="shared" si="317"/>
        <v>0</v>
      </c>
      <c r="AM259" s="257">
        <f t="shared" si="317"/>
        <v>0</v>
      </c>
      <c r="AN259" s="199"/>
      <c r="AO259" s="199"/>
      <c r="AP259" s="199"/>
      <c r="AQ259" s="199"/>
      <c r="AR259" s="199"/>
      <c r="AS259" s="199"/>
      <c r="AT259" s="199"/>
      <c r="AU259" s="199"/>
      <c r="AV259" s="199"/>
      <c r="AW259" s="199"/>
      <c r="AX259" s="199"/>
      <c r="AY259" s="199"/>
    </row>
    <row r="260" spans="1:51" s="45" customFormat="1" ht="18.75" customHeight="1" x14ac:dyDescent="0.25">
      <c r="A260" s="248"/>
      <c r="B260" s="236" t="s">
        <v>605</v>
      </c>
      <c r="C260" s="250" t="s">
        <v>46</v>
      </c>
      <c r="D260" s="251" t="s">
        <v>436</v>
      </c>
      <c r="E260" s="265">
        <v>11</v>
      </c>
      <c r="F260" s="265">
        <v>0</v>
      </c>
      <c r="G260" s="265">
        <v>11</v>
      </c>
      <c r="H260" s="265">
        <f t="shared" si="307"/>
        <v>0</v>
      </c>
      <c r="I260" s="265">
        <f>I257+I258</f>
        <v>0</v>
      </c>
      <c r="J260" s="265">
        <f>J257+J258</f>
        <v>0</v>
      </c>
      <c r="K260" s="265">
        <f t="shared" si="289"/>
        <v>0</v>
      </c>
      <c r="L260" s="265">
        <f>L257+L258</f>
        <v>0</v>
      </c>
      <c r="M260" s="265">
        <f>M257+M258</f>
        <v>0</v>
      </c>
      <c r="N260" s="265">
        <f>N257+N258</f>
        <v>0</v>
      </c>
      <c r="O260" s="265">
        <f>SUM(P260:V260)</f>
        <v>0</v>
      </c>
      <c r="P260" s="265">
        <f>P257+P258</f>
        <v>0</v>
      </c>
      <c r="Q260" s="265">
        <f t="shared" ref="Q260:V260" si="318">Q257+Q258</f>
        <v>0</v>
      </c>
      <c r="R260" s="265">
        <f t="shared" si="318"/>
        <v>0</v>
      </c>
      <c r="S260" s="265">
        <f t="shared" si="318"/>
        <v>0</v>
      </c>
      <c r="T260" s="265">
        <f t="shared" si="318"/>
        <v>0</v>
      </c>
      <c r="U260" s="265">
        <f t="shared" si="318"/>
        <v>0</v>
      </c>
      <c r="V260" s="265">
        <f t="shared" si="318"/>
        <v>0</v>
      </c>
      <c r="W260" s="265">
        <f t="shared" si="280"/>
        <v>11</v>
      </c>
      <c r="X260" s="265">
        <f t="shared" ref="X260:AM260" si="319">X257+X258</f>
        <v>0</v>
      </c>
      <c r="Y260" s="265">
        <f t="shared" si="319"/>
        <v>0</v>
      </c>
      <c r="Z260" s="265">
        <f t="shared" si="319"/>
        <v>0</v>
      </c>
      <c r="AA260" s="265">
        <f t="shared" si="319"/>
        <v>0</v>
      </c>
      <c r="AB260" s="265">
        <f t="shared" si="319"/>
        <v>0</v>
      </c>
      <c r="AC260" s="265">
        <f t="shared" si="319"/>
        <v>0</v>
      </c>
      <c r="AD260" s="265">
        <f t="shared" si="319"/>
        <v>0</v>
      </c>
      <c r="AE260" s="265">
        <f t="shared" si="319"/>
        <v>0</v>
      </c>
      <c r="AF260" s="265">
        <f t="shared" si="319"/>
        <v>0</v>
      </c>
      <c r="AG260" s="265">
        <f t="shared" si="319"/>
        <v>0</v>
      </c>
      <c r="AH260" s="265">
        <f t="shared" si="319"/>
        <v>0</v>
      </c>
      <c r="AI260" s="265">
        <f t="shared" si="319"/>
        <v>0</v>
      </c>
      <c r="AJ260" s="265">
        <f t="shared" si="319"/>
        <v>0</v>
      </c>
      <c r="AK260" s="265">
        <f t="shared" si="319"/>
        <v>0</v>
      </c>
      <c r="AL260" s="265">
        <f t="shared" si="319"/>
        <v>0</v>
      </c>
      <c r="AM260" s="266">
        <f t="shared" si="319"/>
        <v>0</v>
      </c>
      <c r="AN260" s="199"/>
      <c r="AO260" s="199"/>
      <c r="AP260" s="199"/>
      <c r="AQ260" s="199"/>
      <c r="AR260" s="199"/>
      <c r="AS260" s="199"/>
      <c r="AT260" s="199"/>
      <c r="AU260" s="199"/>
      <c r="AV260" s="199"/>
      <c r="AW260" s="199"/>
      <c r="AX260" s="199"/>
      <c r="AY260" s="199"/>
    </row>
    <row r="261" spans="1:51" s="45" customFormat="1" ht="17.25" customHeight="1" x14ac:dyDescent="0.25">
      <c r="A261" s="254">
        <v>21</v>
      </c>
      <c r="B261" s="278" t="s">
        <v>394</v>
      </c>
      <c r="C261" s="229" t="s">
        <v>46</v>
      </c>
      <c r="D261" s="13" t="s">
        <v>425</v>
      </c>
      <c r="E261" s="78">
        <v>1463</v>
      </c>
      <c r="F261" s="78">
        <v>1259</v>
      </c>
      <c r="G261" s="78">
        <v>204</v>
      </c>
      <c r="H261" s="76">
        <f t="shared" si="307"/>
        <v>0</v>
      </c>
      <c r="I261" s="76">
        <f>SUM(I262+I265)</f>
        <v>0</v>
      </c>
      <c r="J261" s="76">
        <f>SUM(J262+J265)</f>
        <v>0</v>
      </c>
      <c r="K261" s="76">
        <f t="shared" si="289"/>
        <v>0</v>
      </c>
      <c r="L261" s="76">
        <f>SUM(L262+L265)</f>
        <v>0</v>
      </c>
      <c r="M261" s="76">
        <f>SUM(M262+M265)</f>
        <v>0</v>
      </c>
      <c r="N261" s="76">
        <f>SUM(N262+N265)</f>
        <v>0</v>
      </c>
      <c r="O261" s="76">
        <f t="shared" ref="O261:O266" si="320">SUM(P261:V261)</f>
        <v>0</v>
      </c>
      <c r="P261" s="76">
        <f t="shared" ref="P261:V261" si="321">SUM(P262+P265)</f>
        <v>0</v>
      </c>
      <c r="Q261" s="76">
        <f t="shared" si="321"/>
        <v>0</v>
      </c>
      <c r="R261" s="76">
        <f t="shared" si="321"/>
        <v>0</v>
      </c>
      <c r="S261" s="76">
        <f t="shared" si="321"/>
        <v>0</v>
      </c>
      <c r="T261" s="76">
        <f t="shared" si="321"/>
        <v>0</v>
      </c>
      <c r="U261" s="76">
        <f t="shared" si="321"/>
        <v>0</v>
      </c>
      <c r="V261" s="76">
        <f t="shared" si="321"/>
        <v>0</v>
      </c>
      <c r="W261" s="76">
        <f t="shared" si="280"/>
        <v>1463</v>
      </c>
      <c r="X261" s="76">
        <f t="shared" ref="X261:AM261" si="322">SUM(X262+X265)</f>
        <v>0</v>
      </c>
      <c r="Y261" s="76">
        <f t="shared" si="322"/>
        <v>0</v>
      </c>
      <c r="Z261" s="76">
        <f t="shared" si="322"/>
        <v>0</v>
      </c>
      <c r="AA261" s="76">
        <f t="shared" si="322"/>
        <v>0</v>
      </c>
      <c r="AB261" s="76">
        <f t="shared" si="322"/>
        <v>0</v>
      </c>
      <c r="AC261" s="76">
        <f t="shared" si="322"/>
        <v>0</v>
      </c>
      <c r="AD261" s="76">
        <f t="shared" si="322"/>
        <v>0</v>
      </c>
      <c r="AE261" s="76">
        <f t="shared" si="322"/>
        <v>0</v>
      </c>
      <c r="AF261" s="76">
        <f t="shared" si="322"/>
        <v>0</v>
      </c>
      <c r="AG261" s="76">
        <f t="shared" si="322"/>
        <v>0</v>
      </c>
      <c r="AH261" s="76">
        <f t="shared" si="322"/>
        <v>0</v>
      </c>
      <c r="AI261" s="76">
        <f t="shared" si="322"/>
        <v>0</v>
      </c>
      <c r="AJ261" s="76">
        <f t="shared" si="322"/>
        <v>0</v>
      </c>
      <c r="AK261" s="76">
        <f t="shared" si="322"/>
        <v>0</v>
      </c>
      <c r="AL261" s="76">
        <f t="shared" si="322"/>
        <v>0</v>
      </c>
      <c r="AM261" s="77">
        <f t="shared" si="322"/>
        <v>0</v>
      </c>
      <c r="AN261" s="199"/>
      <c r="AO261" s="199"/>
      <c r="AP261" s="199"/>
      <c r="AQ261" s="199"/>
      <c r="AR261" s="199"/>
      <c r="AS261" s="199"/>
      <c r="AT261" s="199"/>
      <c r="AU261" s="199"/>
      <c r="AV261" s="199"/>
      <c r="AW261" s="199"/>
      <c r="AX261" s="199"/>
      <c r="AY261" s="199"/>
    </row>
    <row r="262" spans="1:51" s="45" customFormat="1" ht="13.5" customHeight="1" x14ac:dyDescent="0.25">
      <c r="A262" s="235"/>
      <c r="B262" s="279" t="s">
        <v>394</v>
      </c>
      <c r="C262" s="237" t="s">
        <v>46</v>
      </c>
      <c r="D262" s="255" t="s">
        <v>426</v>
      </c>
      <c r="E262" s="256">
        <v>1105</v>
      </c>
      <c r="F262" s="256">
        <v>993</v>
      </c>
      <c r="G262" s="256">
        <v>112</v>
      </c>
      <c r="H262" s="256">
        <f t="shared" si="307"/>
        <v>0</v>
      </c>
      <c r="I262" s="256">
        <f>I263+I264</f>
        <v>0</v>
      </c>
      <c r="J262" s="256">
        <f>J263+J264</f>
        <v>0</v>
      </c>
      <c r="K262" s="256">
        <f t="shared" si="289"/>
        <v>0</v>
      </c>
      <c r="L262" s="256">
        <f>L263+L264</f>
        <v>0</v>
      </c>
      <c r="M262" s="256">
        <f>M263+M264</f>
        <v>0</v>
      </c>
      <c r="N262" s="256">
        <f>N263+N264</f>
        <v>0</v>
      </c>
      <c r="O262" s="256">
        <f t="shared" si="320"/>
        <v>0</v>
      </c>
      <c r="P262" s="256">
        <f>P263+P264</f>
        <v>0</v>
      </c>
      <c r="Q262" s="256">
        <f t="shared" ref="Q262:V262" si="323">Q263+Q264</f>
        <v>0</v>
      </c>
      <c r="R262" s="256">
        <f t="shared" si="323"/>
        <v>0</v>
      </c>
      <c r="S262" s="256">
        <f t="shared" si="323"/>
        <v>0</v>
      </c>
      <c r="T262" s="256">
        <f t="shared" si="323"/>
        <v>0</v>
      </c>
      <c r="U262" s="256">
        <f t="shared" si="323"/>
        <v>0</v>
      </c>
      <c r="V262" s="256">
        <f t="shared" si="323"/>
        <v>0</v>
      </c>
      <c r="W262" s="256">
        <f t="shared" si="280"/>
        <v>1105</v>
      </c>
      <c r="X262" s="256">
        <f>X263+X264</f>
        <v>0</v>
      </c>
      <c r="Y262" s="256">
        <f t="shared" ref="Y262:AM262" si="324">Y263+Y264</f>
        <v>0</v>
      </c>
      <c r="Z262" s="256">
        <f t="shared" si="324"/>
        <v>0</v>
      </c>
      <c r="AA262" s="256">
        <f t="shared" si="324"/>
        <v>0</v>
      </c>
      <c r="AB262" s="256">
        <f t="shared" si="324"/>
        <v>0</v>
      </c>
      <c r="AC262" s="256">
        <f t="shared" si="324"/>
        <v>0</v>
      </c>
      <c r="AD262" s="256">
        <f t="shared" si="324"/>
        <v>0</v>
      </c>
      <c r="AE262" s="256">
        <f t="shared" si="324"/>
        <v>0</v>
      </c>
      <c r="AF262" s="256">
        <f t="shared" si="324"/>
        <v>0</v>
      </c>
      <c r="AG262" s="256">
        <f t="shared" si="324"/>
        <v>0</v>
      </c>
      <c r="AH262" s="256">
        <f t="shared" si="324"/>
        <v>0</v>
      </c>
      <c r="AI262" s="256">
        <f t="shared" si="324"/>
        <v>0</v>
      </c>
      <c r="AJ262" s="256">
        <f t="shared" si="324"/>
        <v>0</v>
      </c>
      <c r="AK262" s="256">
        <f t="shared" si="324"/>
        <v>0</v>
      </c>
      <c r="AL262" s="256">
        <f t="shared" si="324"/>
        <v>0</v>
      </c>
      <c r="AM262" s="257">
        <f t="shared" si="324"/>
        <v>0</v>
      </c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</row>
    <row r="263" spans="1:51" s="45" customFormat="1" ht="15" customHeight="1" x14ac:dyDescent="0.25">
      <c r="A263" s="235"/>
      <c r="B263" s="279" t="s">
        <v>394</v>
      </c>
      <c r="C263" s="237" t="s">
        <v>46</v>
      </c>
      <c r="D263" s="255" t="s">
        <v>427</v>
      </c>
      <c r="E263" s="256">
        <v>125</v>
      </c>
      <c r="F263" s="258">
        <v>125</v>
      </c>
      <c r="G263" s="258">
        <v>0</v>
      </c>
      <c r="H263" s="256">
        <f t="shared" si="307"/>
        <v>0</v>
      </c>
      <c r="I263" s="259"/>
      <c r="J263" s="259"/>
      <c r="K263" s="256">
        <f t="shared" si="289"/>
        <v>0</v>
      </c>
      <c r="L263" s="259"/>
      <c r="M263" s="259"/>
      <c r="N263" s="259"/>
      <c r="O263" s="256">
        <f t="shared" si="320"/>
        <v>0</v>
      </c>
      <c r="P263" s="259"/>
      <c r="Q263" s="259"/>
      <c r="R263" s="259"/>
      <c r="S263" s="259"/>
      <c r="T263" s="259"/>
      <c r="U263" s="259"/>
      <c r="V263" s="259"/>
      <c r="W263" s="256">
        <f t="shared" ref="W263:W294" si="325">SUM(E263+H263-K263-O263)</f>
        <v>125</v>
      </c>
      <c r="X263" s="259"/>
      <c r="Y263" s="259"/>
      <c r="Z263" s="259"/>
      <c r="AA263" s="259"/>
      <c r="AB263" s="259"/>
      <c r="AC263" s="259"/>
      <c r="AD263" s="259"/>
      <c r="AE263" s="259"/>
      <c r="AF263" s="259"/>
      <c r="AG263" s="260"/>
      <c r="AH263" s="259"/>
      <c r="AI263" s="259"/>
      <c r="AJ263" s="259"/>
      <c r="AK263" s="259"/>
      <c r="AL263" s="259"/>
      <c r="AM263" s="261"/>
      <c r="AN263" s="199"/>
      <c r="AO263" s="199"/>
      <c r="AP263" s="199"/>
      <c r="AQ263" s="199"/>
      <c r="AR263" s="199"/>
      <c r="AS263" s="199"/>
      <c r="AT263" s="199"/>
      <c r="AU263" s="199"/>
      <c r="AV263" s="199"/>
      <c r="AW263" s="199"/>
      <c r="AX263" s="199"/>
      <c r="AY263" s="199"/>
    </row>
    <row r="264" spans="1:51" s="45" customFormat="1" ht="15" customHeight="1" x14ac:dyDescent="0.25">
      <c r="A264" s="235"/>
      <c r="B264" s="279" t="s">
        <v>394</v>
      </c>
      <c r="C264" s="237" t="s">
        <v>46</v>
      </c>
      <c r="D264" s="255" t="s">
        <v>428</v>
      </c>
      <c r="E264" s="256">
        <v>980</v>
      </c>
      <c r="F264" s="258">
        <v>868</v>
      </c>
      <c r="G264" s="258">
        <v>112</v>
      </c>
      <c r="H264" s="256">
        <f t="shared" si="307"/>
        <v>0</v>
      </c>
      <c r="I264" s="259"/>
      <c r="J264" s="259"/>
      <c r="K264" s="256">
        <f t="shared" si="289"/>
        <v>0</v>
      </c>
      <c r="L264" s="259"/>
      <c r="M264" s="259"/>
      <c r="N264" s="259"/>
      <c r="O264" s="256">
        <f t="shared" si="320"/>
        <v>0</v>
      </c>
      <c r="P264" s="259"/>
      <c r="Q264" s="259"/>
      <c r="R264" s="259"/>
      <c r="S264" s="259"/>
      <c r="T264" s="259"/>
      <c r="U264" s="259"/>
      <c r="V264" s="259"/>
      <c r="W264" s="256">
        <f t="shared" si="325"/>
        <v>980</v>
      </c>
      <c r="X264" s="259"/>
      <c r="Y264" s="259"/>
      <c r="Z264" s="259"/>
      <c r="AA264" s="259"/>
      <c r="AB264" s="259"/>
      <c r="AC264" s="259"/>
      <c r="AD264" s="259"/>
      <c r="AE264" s="259"/>
      <c r="AF264" s="259"/>
      <c r="AG264" s="260"/>
      <c r="AH264" s="259"/>
      <c r="AI264" s="259"/>
      <c r="AJ264" s="259"/>
      <c r="AK264" s="259"/>
      <c r="AL264" s="259"/>
      <c r="AM264" s="261"/>
      <c r="AN264" s="199"/>
      <c r="AO264" s="199"/>
      <c r="AP264" s="199"/>
      <c r="AQ264" s="199"/>
      <c r="AR264" s="199"/>
      <c r="AS264" s="199"/>
      <c r="AT264" s="199"/>
      <c r="AU264" s="199"/>
      <c r="AV264" s="199"/>
      <c r="AW264" s="199"/>
      <c r="AX264" s="199"/>
      <c r="AY264" s="199"/>
    </row>
    <row r="265" spans="1:51" s="45" customFormat="1" ht="15" customHeight="1" x14ac:dyDescent="0.25">
      <c r="A265" s="235"/>
      <c r="B265" s="279" t="s">
        <v>394</v>
      </c>
      <c r="C265" s="244" t="s">
        <v>46</v>
      </c>
      <c r="D265" s="255" t="s">
        <v>429</v>
      </c>
      <c r="E265" s="256">
        <v>358</v>
      </c>
      <c r="F265" s="258">
        <v>266</v>
      </c>
      <c r="G265" s="258">
        <v>92</v>
      </c>
      <c r="H265" s="256">
        <f t="shared" si="307"/>
        <v>0</v>
      </c>
      <c r="I265" s="259"/>
      <c r="J265" s="259"/>
      <c r="K265" s="256">
        <f t="shared" si="289"/>
        <v>0</v>
      </c>
      <c r="L265" s="259"/>
      <c r="M265" s="259"/>
      <c r="N265" s="259"/>
      <c r="O265" s="256">
        <f t="shared" si="320"/>
        <v>0</v>
      </c>
      <c r="P265" s="242"/>
      <c r="Q265" s="242"/>
      <c r="R265" s="242"/>
      <c r="S265" s="259"/>
      <c r="T265" s="259"/>
      <c r="U265" s="259"/>
      <c r="V265" s="259"/>
      <c r="W265" s="256">
        <f t="shared" si="325"/>
        <v>358</v>
      </c>
      <c r="X265" s="259"/>
      <c r="Y265" s="259"/>
      <c r="Z265" s="259"/>
      <c r="AA265" s="259"/>
      <c r="AB265" s="259"/>
      <c r="AC265" s="259"/>
      <c r="AD265" s="259"/>
      <c r="AE265" s="259"/>
      <c r="AF265" s="259"/>
      <c r="AG265" s="260"/>
      <c r="AH265" s="259"/>
      <c r="AI265" s="259"/>
      <c r="AJ265" s="259"/>
      <c r="AK265" s="259"/>
      <c r="AL265" s="259"/>
      <c r="AM265" s="261"/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9"/>
      <c r="AX265" s="199"/>
      <c r="AY265" s="199"/>
    </row>
    <row r="266" spans="1:51" s="45" customFormat="1" ht="15" customHeight="1" x14ac:dyDescent="0.25">
      <c r="A266" s="235"/>
      <c r="B266" s="279" t="s">
        <v>394</v>
      </c>
      <c r="C266" s="244" t="s">
        <v>46</v>
      </c>
      <c r="D266" s="255" t="s">
        <v>430</v>
      </c>
      <c r="E266" s="256">
        <v>1338</v>
      </c>
      <c r="F266" s="256">
        <v>1134</v>
      </c>
      <c r="G266" s="256">
        <v>204</v>
      </c>
      <c r="H266" s="256">
        <f t="shared" si="307"/>
        <v>0</v>
      </c>
      <c r="I266" s="256">
        <f>I264+I265</f>
        <v>0</v>
      </c>
      <c r="J266" s="256">
        <f>J264+J265</f>
        <v>0</v>
      </c>
      <c r="K266" s="256">
        <f t="shared" si="289"/>
        <v>0</v>
      </c>
      <c r="L266" s="256">
        <f>L264+L265</f>
        <v>0</v>
      </c>
      <c r="M266" s="256">
        <f>M264+M265</f>
        <v>0</v>
      </c>
      <c r="N266" s="256">
        <f>N264+N265</f>
        <v>0</v>
      </c>
      <c r="O266" s="256">
        <f t="shared" si="320"/>
        <v>0</v>
      </c>
      <c r="P266" s="256">
        <f>P264+P265</f>
        <v>0</v>
      </c>
      <c r="Q266" s="256">
        <f t="shared" ref="Q266:V266" si="326">Q264+Q265</f>
        <v>0</v>
      </c>
      <c r="R266" s="256">
        <f t="shared" si="326"/>
        <v>0</v>
      </c>
      <c r="S266" s="256">
        <f t="shared" si="326"/>
        <v>0</v>
      </c>
      <c r="T266" s="256">
        <f t="shared" si="326"/>
        <v>0</v>
      </c>
      <c r="U266" s="256">
        <f t="shared" si="326"/>
        <v>0</v>
      </c>
      <c r="V266" s="256">
        <f t="shared" si="326"/>
        <v>0</v>
      </c>
      <c r="W266" s="256">
        <f t="shared" si="325"/>
        <v>1338</v>
      </c>
      <c r="X266" s="256">
        <f>X264+X265</f>
        <v>0</v>
      </c>
      <c r="Y266" s="256">
        <f t="shared" ref="Y266:AM266" si="327">Y264+Y265</f>
        <v>0</v>
      </c>
      <c r="Z266" s="256">
        <f t="shared" si="327"/>
        <v>0</v>
      </c>
      <c r="AA266" s="256">
        <f t="shared" si="327"/>
        <v>0</v>
      </c>
      <c r="AB266" s="256">
        <f t="shared" si="327"/>
        <v>0</v>
      </c>
      <c r="AC266" s="256">
        <f t="shared" si="327"/>
        <v>0</v>
      </c>
      <c r="AD266" s="256">
        <f t="shared" si="327"/>
        <v>0</v>
      </c>
      <c r="AE266" s="256">
        <f t="shared" si="327"/>
        <v>0</v>
      </c>
      <c r="AF266" s="256">
        <f t="shared" si="327"/>
        <v>0</v>
      </c>
      <c r="AG266" s="256">
        <f t="shared" si="327"/>
        <v>0</v>
      </c>
      <c r="AH266" s="256">
        <f t="shared" si="327"/>
        <v>0</v>
      </c>
      <c r="AI266" s="256">
        <f t="shared" si="327"/>
        <v>0</v>
      </c>
      <c r="AJ266" s="256">
        <f t="shared" si="327"/>
        <v>0</v>
      </c>
      <c r="AK266" s="256">
        <f t="shared" si="327"/>
        <v>0</v>
      </c>
      <c r="AL266" s="256">
        <f t="shared" si="327"/>
        <v>0</v>
      </c>
      <c r="AM266" s="257">
        <f t="shared" si="327"/>
        <v>0</v>
      </c>
      <c r="AN266" s="199"/>
      <c r="AO266" s="199"/>
      <c r="AP266" s="199"/>
      <c r="AQ266" s="199"/>
      <c r="AR266" s="199"/>
      <c r="AS266" s="199"/>
      <c r="AT266" s="199"/>
      <c r="AU266" s="199"/>
      <c r="AV266" s="199"/>
      <c r="AW266" s="199"/>
      <c r="AX266" s="199"/>
      <c r="AY266" s="199"/>
    </row>
    <row r="267" spans="1:51" s="45" customFormat="1" ht="15" customHeight="1" x14ac:dyDescent="0.25">
      <c r="A267" s="235"/>
      <c r="B267" s="279" t="s">
        <v>394</v>
      </c>
      <c r="C267" s="237" t="s">
        <v>46</v>
      </c>
      <c r="D267" s="255" t="s">
        <v>431</v>
      </c>
      <c r="E267" s="256">
        <v>0</v>
      </c>
      <c r="F267" s="256">
        <v>0</v>
      </c>
      <c r="G267" s="256">
        <v>0</v>
      </c>
      <c r="H267" s="256">
        <f t="shared" ref="H267:H284" si="328">SUM(I267:J267)</f>
        <v>0</v>
      </c>
      <c r="I267" s="256">
        <f>I268+I269</f>
        <v>0</v>
      </c>
      <c r="J267" s="256">
        <f>J268+J269</f>
        <v>0</v>
      </c>
      <c r="K267" s="256">
        <f t="shared" ref="K267:K284" si="329">SUM(L267:M267)</f>
        <v>0</v>
      </c>
      <c r="L267" s="256">
        <f>L268+L269</f>
        <v>0</v>
      </c>
      <c r="M267" s="256">
        <f>M268+M269</f>
        <v>0</v>
      </c>
      <c r="N267" s="256">
        <f>N268+N269</f>
        <v>0</v>
      </c>
      <c r="O267" s="256">
        <f t="shared" ref="O267:O284" si="330">SUM(P267:V267)</f>
        <v>0</v>
      </c>
      <c r="P267" s="256">
        <f>P268+P269</f>
        <v>0</v>
      </c>
      <c r="Q267" s="256">
        <f t="shared" ref="Q267:V267" si="331">Q268+Q269</f>
        <v>0</v>
      </c>
      <c r="R267" s="256">
        <f t="shared" si="331"/>
        <v>0</v>
      </c>
      <c r="S267" s="256">
        <f t="shared" si="331"/>
        <v>0</v>
      </c>
      <c r="T267" s="256">
        <f t="shared" si="331"/>
        <v>0</v>
      </c>
      <c r="U267" s="256">
        <f t="shared" si="331"/>
        <v>0</v>
      </c>
      <c r="V267" s="256">
        <f t="shared" si="331"/>
        <v>0</v>
      </c>
      <c r="W267" s="256">
        <f t="shared" si="325"/>
        <v>0</v>
      </c>
      <c r="X267" s="256">
        <f>X268+X269</f>
        <v>0</v>
      </c>
      <c r="Y267" s="256">
        <f t="shared" ref="Y267:AM267" si="332">Y268+Y269</f>
        <v>0</v>
      </c>
      <c r="Z267" s="256">
        <f t="shared" si="332"/>
        <v>0</v>
      </c>
      <c r="AA267" s="256">
        <f t="shared" si="332"/>
        <v>0</v>
      </c>
      <c r="AB267" s="256">
        <f t="shared" si="332"/>
        <v>0</v>
      </c>
      <c r="AC267" s="256">
        <f t="shared" si="332"/>
        <v>0</v>
      </c>
      <c r="AD267" s="256">
        <f t="shared" si="332"/>
        <v>0</v>
      </c>
      <c r="AE267" s="256">
        <f t="shared" si="332"/>
        <v>0</v>
      </c>
      <c r="AF267" s="256">
        <f t="shared" si="332"/>
        <v>0</v>
      </c>
      <c r="AG267" s="256">
        <f t="shared" si="332"/>
        <v>0</v>
      </c>
      <c r="AH267" s="256">
        <f t="shared" si="332"/>
        <v>0</v>
      </c>
      <c r="AI267" s="256">
        <f t="shared" si="332"/>
        <v>0</v>
      </c>
      <c r="AJ267" s="256">
        <f t="shared" si="332"/>
        <v>0</v>
      </c>
      <c r="AK267" s="256">
        <f t="shared" si="332"/>
        <v>0</v>
      </c>
      <c r="AL267" s="256">
        <f t="shared" si="332"/>
        <v>0</v>
      </c>
      <c r="AM267" s="257">
        <f t="shared" si="332"/>
        <v>0</v>
      </c>
      <c r="AN267" s="199"/>
      <c r="AO267" s="199"/>
      <c r="AP267" s="199"/>
      <c r="AQ267" s="199"/>
      <c r="AR267" s="199"/>
      <c r="AS267" s="199"/>
      <c r="AT267" s="199"/>
      <c r="AU267" s="199"/>
      <c r="AV267" s="199"/>
      <c r="AW267" s="199"/>
      <c r="AX267" s="199"/>
      <c r="AY267" s="199"/>
    </row>
    <row r="268" spans="1:51" s="45" customFormat="1" ht="15" customHeight="1" x14ac:dyDescent="0.25">
      <c r="A268" s="235"/>
      <c r="B268" s="279" t="s">
        <v>394</v>
      </c>
      <c r="C268" s="237" t="s">
        <v>46</v>
      </c>
      <c r="D268" s="255" t="s">
        <v>432</v>
      </c>
      <c r="E268" s="256">
        <v>0</v>
      </c>
      <c r="F268" s="258"/>
      <c r="G268" s="258"/>
      <c r="H268" s="256">
        <f t="shared" si="328"/>
        <v>0</v>
      </c>
      <c r="I268" s="259"/>
      <c r="J268" s="259"/>
      <c r="K268" s="256">
        <f t="shared" si="329"/>
        <v>0</v>
      </c>
      <c r="L268" s="259"/>
      <c r="M268" s="259"/>
      <c r="N268" s="259"/>
      <c r="O268" s="256">
        <f t="shared" si="330"/>
        <v>0</v>
      </c>
      <c r="P268" s="259"/>
      <c r="Q268" s="259"/>
      <c r="R268" s="259"/>
      <c r="S268" s="259"/>
      <c r="T268" s="259"/>
      <c r="U268" s="259"/>
      <c r="V268" s="259"/>
      <c r="W268" s="256">
        <f t="shared" si="325"/>
        <v>0</v>
      </c>
      <c r="X268" s="259"/>
      <c r="Y268" s="259"/>
      <c r="Z268" s="259"/>
      <c r="AA268" s="259"/>
      <c r="AB268" s="259"/>
      <c r="AC268" s="259"/>
      <c r="AD268" s="259"/>
      <c r="AE268" s="259"/>
      <c r="AF268" s="259"/>
      <c r="AG268" s="260"/>
      <c r="AH268" s="259"/>
      <c r="AI268" s="259"/>
      <c r="AJ268" s="259"/>
      <c r="AK268" s="259"/>
      <c r="AL268" s="259"/>
      <c r="AM268" s="261"/>
      <c r="AN268" s="199"/>
      <c r="AO268" s="199"/>
      <c r="AP268" s="199"/>
      <c r="AQ268" s="199"/>
      <c r="AR268" s="199"/>
      <c r="AS268" s="199"/>
      <c r="AT268" s="199"/>
      <c r="AU268" s="199"/>
      <c r="AV268" s="199"/>
      <c r="AW268" s="199"/>
      <c r="AX268" s="199"/>
      <c r="AY268" s="199"/>
    </row>
    <row r="269" spans="1:51" s="45" customFormat="1" ht="18" customHeight="1" x14ac:dyDescent="0.25">
      <c r="A269" s="235"/>
      <c r="B269" s="279" t="s">
        <v>394</v>
      </c>
      <c r="C269" s="244" t="s">
        <v>46</v>
      </c>
      <c r="D269" s="246" t="s">
        <v>755</v>
      </c>
      <c r="E269" s="256">
        <v>0</v>
      </c>
      <c r="F269" s="262"/>
      <c r="G269" s="262"/>
      <c r="H269" s="245">
        <f t="shared" ref="H269:H270" si="333">SUM(I269:J269)</f>
        <v>0</v>
      </c>
      <c r="I269" s="260"/>
      <c r="J269" s="242"/>
      <c r="K269" s="245">
        <f t="shared" si="329"/>
        <v>0</v>
      </c>
      <c r="L269" s="260"/>
      <c r="M269" s="260"/>
      <c r="N269" s="242"/>
      <c r="O269" s="239">
        <f t="shared" ref="O269:O270" si="334">SUM(P269:V269)</f>
        <v>0</v>
      </c>
      <c r="P269" s="242"/>
      <c r="Q269" s="242"/>
      <c r="R269" s="242"/>
      <c r="S269" s="242"/>
      <c r="T269" s="242"/>
      <c r="U269" s="242"/>
      <c r="V269" s="242"/>
      <c r="W269" s="256">
        <f t="shared" si="325"/>
        <v>0</v>
      </c>
      <c r="X269" s="260"/>
      <c r="Y269" s="260"/>
      <c r="Z269" s="242"/>
      <c r="AA269" s="242"/>
      <c r="AB269" s="242"/>
      <c r="AC269" s="242"/>
      <c r="AD269" s="242"/>
      <c r="AE269" s="242"/>
      <c r="AF269" s="242"/>
      <c r="AG269" s="264"/>
      <c r="AH269" s="242"/>
      <c r="AI269" s="242"/>
      <c r="AJ269" s="242"/>
      <c r="AK269" s="242"/>
      <c r="AL269" s="242"/>
      <c r="AM269" s="243"/>
      <c r="AN269" s="199"/>
      <c r="AO269" s="199"/>
      <c r="AP269" s="199"/>
      <c r="AQ269" s="199"/>
      <c r="AR269" s="199"/>
      <c r="AS269" s="199"/>
      <c r="AT269" s="199"/>
      <c r="AU269" s="199"/>
      <c r="AV269" s="199"/>
      <c r="AW269" s="199"/>
      <c r="AX269" s="199"/>
      <c r="AY269" s="199"/>
    </row>
    <row r="270" spans="1:51" s="45" customFormat="1" ht="18" customHeight="1" x14ac:dyDescent="0.25">
      <c r="A270" s="235"/>
      <c r="B270" s="279" t="s">
        <v>394</v>
      </c>
      <c r="C270" s="244" t="s">
        <v>46</v>
      </c>
      <c r="D270" s="246" t="s">
        <v>756</v>
      </c>
      <c r="E270" s="256">
        <v>0</v>
      </c>
      <c r="F270" s="262"/>
      <c r="G270" s="262"/>
      <c r="H270" s="245">
        <f t="shared" si="333"/>
        <v>0</v>
      </c>
      <c r="I270" s="260"/>
      <c r="J270" s="242"/>
      <c r="K270" s="245">
        <f t="shared" si="329"/>
        <v>0</v>
      </c>
      <c r="L270" s="260"/>
      <c r="M270" s="260"/>
      <c r="N270" s="242"/>
      <c r="O270" s="239">
        <f t="shared" si="334"/>
        <v>0</v>
      </c>
      <c r="P270" s="242"/>
      <c r="Q270" s="242"/>
      <c r="R270" s="242"/>
      <c r="S270" s="242"/>
      <c r="T270" s="242"/>
      <c r="U270" s="242"/>
      <c r="V270" s="242"/>
      <c r="W270" s="256">
        <f t="shared" si="325"/>
        <v>0</v>
      </c>
      <c r="X270" s="260"/>
      <c r="Y270" s="260"/>
      <c r="Z270" s="242"/>
      <c r="AA270" s="242"/>
      <c r="AB270" s="242"/>
      <c r="AC270" s="242"/>
      <c r="AD270" s="242"/>
      <c r="AE270" s="242"/>
      <c r="AF270" s="242"/>
      <c r="AG270" s="264"/>
      <c r="AH270" s="242"/>
      <c r="AI270" s="242"/>
      <c r="AJ270" s="242"/>
      <c r="AK270" s="242"/>
      <c r="AL270" s="242"/>
      <c r="AM270" s="243"/>
      <c r="AN270" s="199"/>
      <c r="AO270" s="199"/>
      <c r="AP270" s="199"/>
      <c r="AQ270" s="199"/>
      <c r="AR270" s="199"/>
      <c r="AS270" s="199"/>
      <c r="AT270" s="199"/>
      <c r="AU270" s="199"/>
      <c r="AV270" s="199"/>
      <c r="AW270" s="199"/>
      <c r="AX270" s="199"/>
      <c r="AY270" s="199"/>
    </row>
    <row r="271" spans="1:51" s="45" customFormat="1" ht="18.75" customHeight="1" x14ac:dyDescent="0.25">
      <c r="A271" s="235"/>
      <c r="B271" s="279" t="s">
        <v>394</v>
      </c>
      <c r="C271" s="244" t="s">
        <v>46</v>
      </c>
      <c r="D271" s="247" t="s">
        <v>435</v>
      </c>
      <c r="E271" s="256">
        <v>1463</v>
      </c>
      <c r="F271" s="256">
        <v>1259</v>
      </c>
      <c r="G271" s="256">
        <v>204</v>
      </c>
      <c r="H271" s="256">
        <f t="shared" si="328"/>
        <v>0</v>
      </c>
      <c r="I271" s="256">
        <f>I262+I265+I268</f>
        <v>0</v>
      </c>
      <c r="J271" s="256">
        <f>J262+J265+J268</f>
        <v>0</v>
      </c>
      <c r="K271" s="256">
        <f t="shared" si="329"/>
        <v>0</v>
      </c>
      <c r="L271" s="256">
        <f>L262+L265+L268</f>
        <v>0</v>
      </c>
      <c r="M271" s="256">
        <f>M262+M265+M268</f>
        <v>0</v>
      </c>
      <c r="N271" s="256">
        <f>N262+N265+N268</f>
        <v>0</v>
      </c>
      <c r="O271" s="256">
        <f t="shared" si="330"/>
        <v>0</v>
      </c>
      <c r="P271" s="256">
        <f t="shared" ref="P271:V271" si="335">P262+P265+P268</f>
        <v>0</v>
      </c>
      <c r="Q271" s="256">
        <f t="shared" si="335"/>
        <v>0</v>
      </c>
      <c r="R271" s="256">
        <f t="shared" si="335"/>
        <v>0</v>
      </c>
      <c r="S271" s="256">
        <f t="shared" si="335"/>
        <v>0</v>
      </c>
      <c r="T271" s="256">
        <f t="shared" si="335"/>
        <v>0</v>
      </c>
      <c r="U271" s="256">
        <f>U262+U265+U268</f>
        <v>0</v>
      </c>
      <c r="V271" s="256">
        <f t="shared" si="335"/>
        <v>0</v>
      </c>
      <c r="W271" s="256">
        <f t="shared" si="325"/>
        <v>1463</v>
      </c>
      <c r="X271" s="256">
        <f>X262+X265+X268</f>
        <v>0</v>
      </c>
      <c r="Y271" s="256">
        <f t="shared" ref="Y271:AM271" si="336">Y262+Y265+Y268</f>
        <v>0</v>
      </c>
      <c r="Z271" s="256">
        <f t="shared" si="336"/>
        <v>0</v>
      </c>
      <c r="AA271" s="256">
        <f t="shared" si="336"/>
        <v>0</v>
      </c>
      <c r="AB271" s="256">
        <f t="shared" si="336"/>
        <v>0</v>
      </c>
      <c r="AC271" s="256">
        <f t="shared" si="336"/>
        <v>0</v>
      </c>
      <c r="AD271" s="256">
        <f t="shared" si="336"/>
        <v>0</v>
      </c>
      <c r="AE271" s="256">
        <f t="shared" si="336"/>
        <v>0</v>
      </c>
      <c r="AF271" s="256">
        <f t="shared" si="336"/>
        <v>0</v>
      </c>
      <c r="AG271" s="256">
        <f t="shared" si="336"/>
        <v>0</v>
      </c>
      <c r="AH271" s="256">
        <f t="shared" si="336"/>
        <v>0</v>
      </c>
      <c r="AI271" s="256">
        <f t="shared" si="336"/>
        <v>0</v>
      </c>
      <c r="AJ271" s="256">
        <f t="shared" si="336"/>
        <v>0</v>
      </c>
      <c r="AK271" s="256">
        <f t="shared" si="336"/>
        <v>0</v>
      </c>
      <c r="AL271" s="256">
        <f t="shared" si="336"/>
        <v>0</v>
      </c>
      <c r="AM271" s="257">
        <f t="shared" si="336"/>
        <v>0</v>
      </c>
      <c r="AN271" s="199"/>
      <c r="AO271" s="199"/>
      <c r="AP271" s="199"/>
      <c r="AQ271" s="199"/>
      <c r="AR271" s="199"/>
      <c r="AS271" s="199"/>
      <c r="AT271" s="199"/>
      <c r="AU271" s="199"/>
      <c r="AV271" s="199"/>
      <c r="AW271" s="199"/>
      <c r="AX271" s="199"/>
      <c r="AY271" s="199"/>
    </row>
    <row r="272" spans="1:51" s="45" customFormat="1" ht="18.75" customHeight="1" x14ac:dyDescent="0.25">
      <c r="A272" s="248"/>
      <c r="B272" s="280" t="s">
        <v>394</v>
      </c>
      <c r="C272" s="250" t="s">
        <v>46</v>
      </c>
      <c r="D272" s="251" t="s">
        <v>436</v>
      </c>
      <c r="E272" s="265">
        <v>0</v>
      </c>
      <c r="F272" s="265">
        <v>0</v>
      </c>
      <c r="G272" s="265">
        <v>0</v>
      </c>
      <c r="H272" s="265">
        <f t="shared" si="328"/>
        <v>0</v>
      </c>
      <c r="I272" s="265">
        <f>I269+I270</f>
        <v>0</v>
      </c>
      <c r="J272" s="265">
        <f>J269+J270</f>
        <v>0</v>
      </c>
      <c r="K272" s="265">
        <f t="shared" si="329"/>
        <v>0</v>
      </c>
      <c r="L272" s="265">
        <f>L269+L270</f>
        <v>0</v>
      </c>
      <c r="M272" s="265">
        <f>M269+M270</f>
        <v>0</v>
      </c>
      <c r="N272" s="265">
        <f>N269+N270</f>
        <v>0</v>
      </c>
      <c r="O272" s="265">
        <f t="shared" si="330"/>
        <v>0</v>
      </c>
      <c r="P272" s="265">
        <f>P269+P270</f>
        <v>0</v>
      </c>
      <c r="Q272" s="265">
        <f t="shared" ref="Q272:V272" si="337">Q269+Q270</f>
        <v>0</v>
      </c>
      <c r="R272" s="265">
        <f t="shared" si="337"/>
        <v>0</v>
      </c>
      <c r="S272" s="265">
        <f t="shared" si="337"/>
        <v>0</v>
      </c>
      <c r="T272" s="265">
        <f t="shared" si="337"/>
        <v>0</v>
      </c>
      <c r="U272" s="265">
        <f t="shared" si="337"/>
        <v>0</v>
      </c>
      <c r="V272" s="265">
        <f t="shared" si="337"/>
        <v>0</v>
      </c>
      <c r="W272" s="265">
        <f t="shared" si="325"/>
        <v>0</v>
      </c>
      <c r="X272" s="265">
        <f t="shared" ref="X272:AM272" si="338">X269+X270</f>
        <v>0</v>
      </c>
      <c r="Y272" s="265">
        <f t="shared" si="338"/>
        <v>0</v>
      </c>
      <c r="Z272" s="265">
        <f t="shared" si="338"/>
        <v>0</v>
      </c>
      <c r="AA272" s="265">
        <f t="shared" si="338"/>
        <v>0</v>
      </c>
      <c r="AB272" s="265">
        <f t="shared" si="338"/>
        <v>0</v>
      </c>
      <c r="AC272" s="265">
        <f t="shared" si="338"/>
        <v>0</v>
      </c>
      <c r="AD272" s="265">
        <f t="shared" si="338"/>
        <v>0</v>
      </c>
      <c r="AE272" s="265">
        <f t="shared" si="338"/>
        <v>0</v>
      </c>
      <c r="AF272" s="265">
        <f t="shared" si="338"/>
        <v>0</v>
      </c>
      <c r="AG272" s="265">
        <f t="shared" si="338"/>
        <v>0</v>
      </c>
      <c r="AH272" s="265">
        <f t="shared" si="338"/>
        <v>0</v>
      </c>
      <c r="AI272" s="265">
        <f t="shared" si="338"/>
        <v>0</v>
      </c>
      <c r="AJ272" s="265">
        <f t="shared" si="338"/>
        <v>0</v>
      </c>
      <c r="AK272" s="265">
        <f t="shared" si="338"/>
        <v>0</v>
      </c>
      <c r="AL272" s="265">
        <f t="shared" si="338"/>
        <v>0</v>
      </c>
      <c r="AM272" s="266">
        <f t="shared" si="338"/>
        <v>0</v>
      </c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</row>
    <row r="273" spans="1:51" s="45" customFormat="1" ht="17.25" customHeight="1" x14ac:dyDescent="0.25">
      <c r="A273" s="254">
        <v>22</v>
      </c>
      <c r="B273" s="228" t="s">
        <v>36</v>
      </c>
      <c r="C273" s="229" t="s">
        <v>46</v>
      </c>
      <c r="D273" s="13" t="s">
        <v>425</v>
      </c>
      <c r="E273" s="76">
        <v>1479</v>
      </c>
      <c r="F273" s="76">
        <v>1392</v>
      </c>
      <c r="G273" s="76">
        <v>87</v>
      </c>
      <c r="H273" s="76">
        <f t="shared" si="328"/>
        <v>0</v>
      </c>
      <c r="I273" s="76">
        <f>SUM(I274+I277)</f>
        <v>0</v>
      </c>
      <c r="J273" s="76">
        <f>SUM(J274+J277)</f>
        <v>0</v>
      </c>
      <c r="K273" s="76">
        <f t="shared" si="329"/>
        <v>0</v>
      </c>
      <c r="L273" s="76">
        <f>SUM(L274+L277)</f>
        <v>0</v>
      </c>
      <c r="M273" s="76">
        <f>SUM(M274+M277)</f>
        <v>0</v>
      </c>
      <c r="N273" s="76">
        <f>SUM(N274+N277)</f>
        <v>0</v>
      </c>
      <c r="O273" s="76">
        <f t="shared" si="330"/>
        <v>0</v>
      </c>
      <c r="P273" s="76">
        <f t="shared" ref="P273:V273" si="339">SUM(P274+P277)</f>
        <v>0</v>
      </c>
      <c r="Q273" s="76">
        <f t="shared" si="339"/>
        <v>0</v>
      </c>
      <c r="R273" s="76">
        <f t="shared" si="339"/>
        <v>0</v>
      </c>
      <c r="S273" s="76">
        <f t="shared" si="339"/>
        <v>0</v>
      </c>
      <c r="T273" s="76">
        <f t="shared" si="339"/>
        <v>0</v>
      </c>
      <c r="U273" s="76">
        <f t="shared" si="339"/>
        <v>0</v>
      </c>
      <c r="V273" s="76">
        <f t="shared" si="339"/>
        <v>0</v>
      </c>
      <c r="W273" s="76">
        <f t="shared" si="325"/>
        <v>1479</v>
      </c>
      <c r="X273" s="76">
        <f t="shared" ref="X273:AM273" si="340">SUM(X274+X277)</f>
        <v>0</v>
      </c>
      <c r="Y273" s="76">
        <f t="shared" si="340"/>
        <v>0</v>
      </c>
      <c r="Z273" s="76">
        <f t="shared" si="340"/>
        <v>0</v>
      </c>
      <c r="AA273" s="76">
        <f t="shared" si="340"/>
        <v>0</v>
      </c>
      <c r="AB273" s="76">
        <f t="shared" si="340"/>
        <v>0</v>
      </c>
      <c r="AC273" s="76">
        <f t="shared" si="340"/>
        <v>0</v>
      </c>
      <c r="AD273" s="76">
        <f t="shared" si="340"/>
        <v>0</v>
      </c>
      <c r="AE273" s="76">
        <f t="shared" si="340"/>
        <v>0</v>
      </c>
      <c r="AF273" s="76">
        <f t="shared" si="340"/>
        <v>0</v>
      </c>
      <c r="AG273" s="76">
        <f t="shared" si="340"/>
        <v>0</v>
      </c>
      <c r="AH273" s="76">
        <f t="shared" si="340"/>
        <v>0</v>
      </c>
      <c r="AI273" s="76">
        <f t="shared" si="340"/>
        <v>0</v>
      </c>
      <c r="AJ273" s="76">
        <f t="shared" si="340"/>
        <v>0</v>
      </c>
      <c r="AK273" s="76">
        <f t="shared" si="340"/>
        <v>0</v>
      </c>
      <c r="AL273" s="76">
        <f t="shared" si="340"/>
        <v>0</v>
      </c>
      <c r="AM273" s="77">
        <f t="shared" si="340"/>
        <v>0</v>
      </c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</row>
    <row r="274" spans="1:51" s="45" customFormat="1" ht="13.5" customHeight="1" x14ac:dyDescent="0.25">
      <c r="A274" s="235"/>
      <c r="B274" s="236" t="s">
        <v>36</v>
      </c>
      <c r="C274" s="237" t="s">
        <v>46</v>
      </c>
      <c r="D274" s="255" t="s">
        <v>426</v>
      </c>
      <c r="E274" s="256">
        <v>988</v>
      </c>
      <c r="F274" s="256">
        <v>984</v>
      </c>
      <c r="G274" s="256">
        <v>4</v>
      </c>
      <c r="H274" s="256">
        <f t="shared" si="328"/>
        <v>0</v>
      </c>
      <c r="I274" s="256">
        <f>I275+I276</f>
        <v>0</v>
      </c>
      <c r="J274" s="256">
        <f>J275+J276</f>
        <v>0</v>
      </c>
      <c r="K274" s="256">
        <f t="shared" si="329"/>
        <v>0</v>
      </c>
      <c r="L274" s="256">
        <f>L275+L276</f>
        <v>0</v>
      </c>
      <c r="M274" s="256">
        <f>M275+M276</f>
        <v>0</v>
      </c>
      <c r="N274" s="256">
        <f>N275+N276</f>
        <v>0</v>
      </c>
      <c r="O274" s="256">
        <f t="shared" si="330"/>
        <v>0</v>
      </c>
      <c r="P274" s="256">
        <f>P275+P276</f>
        <v>0</v>
      </c>
      <c r="Q274" s="256">
        <f t="shared" ref="Q274:V274" si="341">Q275+Q276</f>
        <v>0</v>
      </c>
      <c r="R274" s="256">
        <f t="shared" si="341"/>
        <v>0</v>
      </c>
      <c r="S274" s="256">
        <f t="shared" si="341"/>
        <v>0</v>
      </c>
      <c r="T274" s="256">
        <f t="shared" si="341"/>
        <v>0</v>
      </c>
      <c r="U274" s="256">
        <f t="shared" si="341"/>
        <v>0</v>
      </c>
      <c r="V274" s="256">
        <f t="shared" si="341"/>
        <v>0</v>
      </c>
      <c r="W274" s="256">
        <f t="shared" si="325"/>
        <v>988</v>
      </c>
      <c r="X274" s="256">
        <f>X275+X276</f>
        <v>0</v>
      </c>
      <c r="Y274" s="256">
        <f t="shared" ref="Y274:AM274" si="342">Y275+Y276</f>
        <v>0</v>
      </c>
      <c r="Z274" s="256">
        <f t="shared" si="342"/>
        <v>0</v>
      </c>
      <c r="AA274" s="256">
        <f t="shared" si="342"/>
        <v>0</v>
      </c>
      <c r="AB274" s="256">
        <f t="shared" si="342"/>
        <v>0</v>
      </c>
      <c r="AC274" s="256">
        <f t="shared" si="342"/>
        <v>0</v>
      </c>
      <c r="AD274" s="256">
        <f t="shared" si="342"/>
        <v>0</v>
      </c>
      <c r="AE274" s="256">
        <f t="shared" si="342"/>
        <v>0</v>
      </c>
      <c r="AF274" s="256">
        <f t="shared" si="342"/>
        <v>0</v>
      </c>
      <c r="AG274" s="256">
        <f t="shared" si="342"/>
        <v>0</v>
      </c>
      <c r="AH274" s="256">
        <f t="shared" si="342"/>
        <v>0</v>
      </c>
      <c r="AI274" s="256">
        <f t="shared" si="342"/>
        <v>0</v>
      </c>
      <c r="AJ274" s="256">
        <f t="shared" si="342"/>
        <v>0</v>
      </c>
      <c r="AK274" s="256">
        <f t="shared" si="342"/>
        <v>0</v>
      </c>
      <c r="AL274" s="256">
        <f t="shared" si="342"/>
        <v>0</v>
      </c>
      <c r="AM274" s="257">
        <f t="shared" si="342"/>
        <v>0</v>
      </c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</row>
    <row r="275" spans="1:51" s="45" customFormat="1" ht="15" customHeight="1" x14ac:dyDescent="0.25">
      <c r="A275" s="235"/>
      <c r="B275" s="236" t="s">
        <v>36</v>
      </c>
      <c r="C275" s="237" t="s">
        <v>46</v>
      </c>
      <c r="D275" s="255" t="s">
        <v>427</v>
      </c>
      <c r="E275" s="256">
        <v>69</v>
      </c>
      <c r="F275" s="258">
        <v>69</v>
      </c>
      <c r="G275" s="258"/>
      <c r="H275" s="256">
        <f t="shared" si="328"/>
        <v>0</v>
      </c>
      <c r="I275" s="259"/>
      <c r="J275" s="259"/>
      <c r="K275" s="256">
        <f t="shared" si="329"/>
        <v>0</v>
      </c>
      <c r="L275" s="259"/>
      <c r="M275" s="259"/>
      <c r="N275" s="259"/>
      <c r="O275" s="256">
        <f t="shared" si="330"/>
        <v>0</v>
      </c>
      <c r="P275" s="259"/>
      <c r="Q275" s="259"/>
      <c r="R275" s="259"/>
      <c r="S275" s="259"/>
      <c r="T275" s="259"/>
      <c r="U275" s="259"/>
      <c r="V275" s="259"/>
      <c r="W275" s="256">
        <f t="shared" si="325"/>
        <v>69</v>
      </c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260"/>
      <c r="AH275" s="259"/>
      <c r="AI275" s="259"/>
      <c r="AJ275" s="259"/>
      <c r="AK275" s="259"/>
      <c r="AL275" s="259"/>
      <c r="AM275" s="261"/>
      <c r="AN275" s="199"/>
      <c r="AO275" s="199"/>
      <c r="AP275" s="199"/>
      <c r="AQ275" s="199"/>
      <c r="AR275" s="199"/>
      <c r="AS275" s="199"/>
      <c r="AT275" s="199"/>
      <c r="AU275" s="199"/>
      <c r="AV275" s="199"/>
      <c r="AW275" s="199"/>
      <c r="AX275" s="199"/>
      <c r="AY275" s="199"/>
    </row>
    <row r="276" spans="1:51" s="45" customFormat="1" ht="15" customHeight="1" x14ac:dyDescent="0.25">
      <c r="A276" s="235"/>
      <c r="B276" s="236" t="s">
        <v>36</v>
      </c>
      <c r="C276" s="237" t="s">
        <v>46</v>
      </c>
      <c r="D276" s="255" t="s">
        <v>428</v>
      </c>
      <c r="E276" s="256">
        <v>919</v>
      </c>
      <c r="F276" s="258">
        <v>915</v>
      </c>
      <c r="G276" s="258">
        <v>4</v>
      </c>
      <c r="H276" s="256">
        <f t="shared" si="328"/>
        <v>0</v>
      </c>
      <c r="I276" s="259"/>
      <c r="J276" s="259"/>
      <c r="K276" s="256">
        <f t="shared" si="329"/>
        <v>0</v>
      </c>
      <c r="L276" s="259"/>
      <c r="M276" s="259"/>
      <c r="N276" s="259"/>
      <c r="O276" s="256">
        <f t="shared" si="330"/>
        <v>0</v>
      </c>
      <c r="P276" s="259"/>
      <c r="Q276" s="259"/>
      <c r="R276" s="259"/>
      <c r="S276" s="259"/>
      <c r="T276" s="259"/>
      <c r="U276" s="259"/>
      <c r="V276" s="259"/>
      <c r="W276" s="256">
        <f t="shared" si="325"/>
        <v>919</v>
      </c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260"/>
      <c r="AH276" s="259"/>
      <c r="AI276" s="259"/>
      <c r="AJ276" s="259"/>
      <c r="AK276" s="259"/>
      <c r="AL276" s="259"/>
      <c r="AM276" s="261"/>
      <c r="AN276" s="199"/>
      <c r="AO276" s="199"/>
      <c r="AP276" s="199"/>
      <c r="AQ276" s="199"/>
      <c r="AR276" s="199"/>
      <c r="AS276" s="199"/>
      <c r="AT276" s="199"/>
      <c r="AU276" s="199"/>
      <c r="AV276" s="199"/>
      <c r="AW276" s="199"/>
      <c r="AX276" s="199"/>
      <c r="AY276" s="199"/>
    </row>
    <row r="277" spans="1:51" s="45" customFormat="1" ht="15" customHeight="1" x14ac:dyDescent="0.25">
      <c r="A277" s="235"/>
      <c r="B277" s="236" t="s">
        <v>36</v>
      </c>
      <c r="C277" s="244" t="s">
        <v>46</v>
      </c>
      <c r="D277" s="255" t="s">
        <v>429</v>
      </c>
      <c r="E277" s="256">
        <v>491</v>
      </c>
      <c r="F277" s="258">
        <v>408</v>
      </c>
      <c r="G277" s="258">
        <v>83</v>
      </c>
      <c r="H277" s="256">
        <f t="shared" si="328"/>
        <v>0</v>
      </c>
      <c r="I277" s="259"/>
      <c r="J277" s="259"/>
      <c r="K277" s="256">
        <f t="shared" si="329"/>
        <v>0</v>
      </c>
      <c r="L277" s="259"/>
      <c r="M277" s="259"/>
      <c r="N277" s="259"/>
      <c r="O277" s="256">
        <f t="shared" si="330"/>
        <v>0</v>
      </c>
      <c r="P277" s="242"/>
      <c r="Q277" s="242"/>
      <c r="R277" s="242"/>
      <c r="S277" s="259"/>
      <c r="T277" s="259"/>
      <c r="U277" s="259"/>
      <c r="V277" s="259"/>
      <c r="W277" s="256">
        <f t="shared" si="325"/>
        <v>491</v>
      </c>
      <c r="X277" s="259"/>
      <c r="Y277" s="259"/>
      <c r="Z277" s="259"/>
      <c r="AA277" s="259"/>
      <c r="AB277" s="259"/>
      <c r="AC277" s="259"/>
      <c r="AD277" s="259"/>
      <c r="AE277" s="259"/>
      <c r="AF277" s="259"/>
      <c r="AG277" s="260"/>
      <c r="AH277" s="259"/>
      <c r="AI277" s="259"/>
      <c r="AJ277" s="259"/>
      <c r="AK277" s="259"/>
      <c r="AL277" s="259"/>
      <c r="AM277" s="261"/>
      <c r="AN277" s="199"/>
      <c r="AO277" s="199"/>
      <c r="AP277" s="199"/>
      <c r="AQ277" s="199"/>
      <c r="AR277" s="199"/>
      <c r="AS277" s="199"/>
      <c r="AT277" s="199"/>
      <c r="AU277" s="199"/>
      <c r="AV277" s="199"/>
      <c r="AW277" s="199"/>
      <c r="AX277" s="199"/>
      <c r="AY277" s="199"/>
    </row>
    <row r="278" spans="1:51" s="45" customFormat="1" ht="15" customHeight="1" x14ac:dyDescent="0.25">
      <c r="A278" s="235"/>
      <c r="B278" s="236" t="s">
        <v>36</v>
      </c>
      <c r="C278" s="244" t="s">
        <v>46</v>
      </c>
      <c r="D278" s="255" t="s">
        <v>430</v>
      </c>
      <c r="E278" s="256">
        <v>1410</v>
      </c>
      <c r="F278" s="256">
        <v>1323</v>
      </c>
      <c r="G278" s="256">
        <v>87</v>
      </c>
      <c r="H278" s="256">
        <f t="shared" si="328"/>
        <v>0</v>
      </c>
      <c r="I278" s="256">
        <f>I276+I277</f>
        <v>0</v>
      </c>
      <c r="J278" s="256">
        <f>J276+J277</f>
        <v>0</v>
      </c>
      <c r="K278" s="256">
        <f t="shared" si="329"/>
        <v>0</v>
      </c>
      <c r="L278" s="256">
        <f>L276+L277</f>
        <v>0</v>
      </c>
      <c r="M278" s="256">
        <f>M276+M277</f>
        <v>0</v>
      </c>
      <c r="N278" s="256">
        <f>N276+N277</f>
        <v>0</v>
      </c>
      <c r="O278" s="256">
        <f t="shared" si="330"/>
        <v>0</v>
      </c>
      <c r="P278" s="256">
        <f>P276+P277</f>
        <v>0</v>
      </c>
      <c r="Q278" s="256">
        <f t="shared" ref="Q278:V278" si="343">Q276+Q277</f>
        <v>0</v>
      </c>
      <c r="R278" s="256">
        <f t="shared" si="343"/>
        <v>0</v>
      </c>
      <c r="S278" s="256">
        <f t="shared" si="343"/>
        <v>0</v>
      </c>
      <c r="T278" s="256">
        <f t="shared" si="343"/>
        <v>0</v>
      </c>
      <c r="U278" s="256">
        <f t="shared" si="343"/>
        <v>0</v>
      </c>
      <c r="V278" s="256">
        <f t="shared" si="343"/>
        <v>0</v>
      </c>
      <c r="W278" s="256">
        <f t="shared" si="325"/>
        <v>1410</v>
      </c>
      <c r="X278" s="256">
        <f>X276+X277</f>
        <v>0</v>
      </c>
      <c r="Y278" s="256">
        <f t="shared" ref="Y278:AM278" si="344">Y276+Y277</f>
        <v>0</v>
      </c>
      <c r="Z278" s="256">
        <f t="shared" si="344"/>
        <v>0</v>
      </c>
      <c r="AA278" s="256">
        <f t="shared" si="344"/>
        <v>0</v>
      </c>
      <c r="AB278" s="256">
        <f t="shared" si="344"/>
        <v>0</v>
      </c>
      <c r="AC278" s="256">
        <f t="shared" si="344"/>
        <v>0</v>
      </c>
      <c r="AD278" s="256">
        <f t="shared" si="344"/>
        <v>0</v>
      </c>
      <c r="AE278" s="256">
        <f t="shared" si="344"/>
        <v>0</v>
      </c>
      <c r="AF278" s="256">
        <f t="shared" si="344"/>
        <v>0</v>
      </c>
      <c r="AG278" s="256">
        <f t="shared" si="344"/>
        <v>0</v>
      </c>
      <c r="AH278" s="256">
        <f t="shared" si="344"/>
        <v>0</v>
      </c>
      <c r="AI278" s="256">
        <f t="shared" si="344"/>
        <v>0</v>
      </c>
      <c r="AJ278" s="256">
        <f t="shared" si="344"/>
        <v>0</v>
      </c>
      <c r="AK278" s="256">
        <f t="shared" si="344"/>
        <v>0</v>
      </c>
      <c r="AL278" s="256">
        <f t="shared" si="344"/>
        <v>0</v>
      </c>
      <c r="AM278" s="257">
        <f t="shared" si="344"/>
        <v>0</v>
      </c>
      <c r="AN278" s="199"/>
      <c r="AO278" s="199"/>
      <c r="AP278" s="199"/>
      <c r="AQ278" s="199"/>
      <c r="AR278" s="199"/>
      <c r="AS278" s="199"/>
      <c r="AT278" s="199"/>
      <c r="AU278" s="199"/>
      <c r="AV278" s="199"/>
      <c r="AW278" s="199"/>
      <c r="AX278" s="199"/>
      <c r="AY278" s="199"/>
    </row>
    <row r="279" spans="1:51" s="45" customFormat="1" ht="15" customHeight="1" x14ac:dyDescent="0.25">
      <c r="A279" s="235"/>
      <c r="B279" s="236" t="s">
        <v>36</v>
      </c>
      <c r="C279" s="237" t="s">
        <v>46</v>
      </c>
      <c r="D279" s="255" t="s">
        <v>431</v>
      </c>
      <c r="E279" s="256">
        <v>0</v>
      </c>
      <c r="F279" s="256">
        <v>0</v>
      </c>
      <c r="G279" s="256">
        <v>0</v>
      </c>
      <c r="H279" s="256">
        <f t="shared" si="328"/>
        <v>0</v>
      </c>
      <c r="I279" s="256">
        <f>I280+I281</f>
        <v>0</v>
      </c>
      <c r="J279" s="256">
        <f>J280+J281</f>
        <v>0</v>
      </c>
      <c r="K279" s="256">
        <f t="shared" si="329"/>
        <v>0</v>
      </c>
      <c r="L279" s="256">
        <f>L280+L281</f>
        <v>0</v>
      </c>
      <c r="M279" s="256">
        <f>M280+M281</f>
        <v>0</v>
      </c>
      <c r="N279" s="256">
        <f>N280+N281</f>
        <v>0</v>
      </c>
      <c r="O279" s="256">
        <f t="shared" si="330"/>
        <v>0</v>
      </c>
      <c r="P279" s="256">
        <f>P280+P281</f>
        <v>0</v>
      </c>
      <c r="Q279" s="256">
        <f t="shared" ref="Q279:V279" si="345">Q280+Q281</f>
        <v>0</v>
      </c>
      <c r="R279" s="256">
        <f t="shared" si="345"/>
        <v>0</v>
      </c>
      <c r="S279" s="256">
        <f t="shared" si="345"/>
        <v>0</v>
      </c>
      <c r="T279" s="256">
        <f t="shared" si="345"/>
        <v>0</v>
      </c>
      <c r="U279" s="256">
        <f t="shared" si="345"/>
        <v>0</v>
      </c>
      <c r="V279" s="256">
        <f t="shared" si="345"/>
        <v>0</v>
      </c>
      <c r="W279" s="256">
        <f t="shared" si="325"/>
        <v>0</v>
      </c>
      <c r="X279" s="256">
        <f>X280+X281</f>
        <v>0</v>
      </c>
      <c r="Y279" s="256">
        <f t="shared" ref="Y279:AM279" si="346">Y280+Y281</f>
        <v>0</v>
      </c>
      <c r="Z279" s="256">
        <f t="shared" si="346"/>
        <v>0</v>
      </c>
      <c r="AA279" s="256">
        <f t="shared" si="346"/>
        <v>0</v>
      </c>
      <c r="AB279" s="256">
        <f t="shared" si="346"/>
        <v>0</v>
      </c>
      <c r="AC279" s="256">
        <f t="shared" si="346"/>
        <v>0</v>
      </c>
      <c r="AD279" s="256">
        <f t="shared" si="346"/>
        <v>0</v>
      </c>
      <c r="AE279" s="256">
        <f t="shared" si="346"/>
        <v>0</v>
      </c>
      <c r="AF279" s="256">
        <f t="shared" si="346"/>
        <v>0</v>
      </c>
      <c r="AG279" s="256">
        <f t="shared" si="346"/>
        <v>0</v>
      </c>
      <c r="AH279" s="256">
        <f t="shared" si="346"/>
        <v>0</v>
      </c>
      <c r="AI279" s="256">
        <f t="shared" si="346"/>
        <v>0</v>
      </c>
      <c r="AJ279" s="256">
        <f t="shared" si="346"/>
        <v>0</v>
      </c>
      <c r="AK279" s="256">
        <f t="shared" si="346"/>
        <v>0</v>
      </c>
      <c r="AL279" s="256">
        <f t="shared" si="346"/>
        <v>0</v>
      </c>
      <c r="AM279" s="257">
        <f t="shared" si="346"/>
        <v>0</v>
      </c>
      <c r="AN279" s="199"/>
      <c r="AO279" s="199"/>
      <c r="AP279" s="199"/>
      <c r="AQ279" s="199"/>
      <c r="AR279" s="199"/>
      <c r="AS279" s="199"/>
      <c r="AT279" s="199"/>
      <c r="AU279" s="199"/>
      <c r="AV279" s="199"/>
      <c r="AW279" s="199"/>
      <c r="AX279" s="199"/>
      <c r="AY279" s="199"/>
    </row>
    <row r="280" spans="1:51" s="45" customFormat="1" ht="15" customHeight="1" x14ac:dyDescent="0.25">
      <c r="A280" s="235"/>
      <c r="B280" s="236" t="s">
        <v>36</v>
      </c>
      <c r="C280" s="237" t="s">
        <v>46</v>
      </c>
      <c r="D280" s="255" t="s">
        <v>432</v>
      </c>
      <c r="E280" s="256">
        <v>0</v>
      </c>
      <c r="F280" s="258"/>
      <c r="G280" s="258"/>
      <c r="H280" s="256">
        <f t="shared" si="328"/>
        <v>0</v>
      </c>
      <c r="I280" s="259"/>
      <c r="J280" s="259"/>
      <c r="K280" s="256">
        <f t="shared" si="329"/>
        <v>0</v>
      </c>
      <c r="L280" s="259"/>
      <c r="M280" s="259"/>
      <c r="N280" s="259"/>
      <c r="O280" s="256">
        <f t="shared" si="330"/>
        <v>0</v>
      </c>
      <c r="P280" s="259"/>
      <c r="Q280" s="259"/>
      <c r="R280" s="259"/>
      <c r="S280" s="259"/>
      <c r="T280" s="259"/>
      <c r="U280" s="259"/>
      <c r="V280" s="259"/>
      <c r="W280" s="256">
        <f t="shared" si="325"/>
        <v>0</v>
      </c>
      <c r="X280" s="259"/>
      <c r="Y280" s="259"/>
      <c r="Z280" s="259"/>
      <c r="AA280" s="259"/>
      <c r="AB280" s="259"/>
      <c r="AC280" s="259"/>
      <c r="AD280" s="259"/>
      <c r="AE280" s="259"/>
      <c r="AF280" s="259"/>
      <c r="AG280" s="260"/>
      <c r="AH280" s="259"/>
      <c r="AI280" s="259"/>
      <c r="AJ280" s="259"/>
      <c r="AK280" s="259"/>
      <c r="AL280" s="259"/>
      <c r="AM280" s="261"/>
      <c r="AN280" s="199"/>
      <c r="AO280" s="199"/>
      <c r="AP280" s="199"/>
      <c r="AQ280" s="199"/>
      <c r="AR280" s="199"/>
      <c r="AS280" s="199"/>
      <c r="AT280" s="199"/>
      <c r="AU280" s="199"/>
      <c r="AV280" s="199"/>
      <c r="AW280" s="199"/>
      <c r="AX280" s="199"/>
      <c r="AY280" s="199"/>
    </row>
    <row r="281" spans="1:51" s="638" customFormat="1" ht="18" customHeight="1" x14ac:dyDescent="0.25">
      <c r="A281" s="639"/>
      <c r="B281" s="622" t="s">
        <v>36</v>
      </c>
      <c r="C281" s="640" t="s">
        <v>46</v>
      </c>
      <c r="D281" s="625" t="s">
        <v>755</v>
      </c>
      <c r="E281" s="256">
        <v>0</v>
      </c>
      <c r="F281" s="262"/>
      <c r="G281" s="262"/>
      <c r="H281" s="245">
        <f t="shared" ref="H281:H282" si="347">SUM(I281:J281)</f>
        <v>0</v>
      </c>
      <c r="I281" s="260"/>
      <c r="J281" s="264"/>
      <c r="K281" s="245">
        <f t="shared" si="329"/>
        <v>0</v>
      </c>
      <c r="L281" s="260"/>
      <c r="M281" s="260"/>
      <c r="N281" s="264"/>
      <c r="O281" s="239">
        <f t="shared" ref="O281:O282" si="348">SUM(P281:V281)</f>
        <v>0</v>
      </c>
      <c r="P281" s="264"/>
      <c r="Q281" s="264"/>
      <c r="R281" s="264"/>
      <c r="S281" s="264"/>
      <c r="T281" s="264"/>
      <c r="U281" s="264"/>
      <c r="V281" s="264"/>
      <c r="W281" s="256">
        <f t="shared" si="325"/>
        <v>0</v>
      </c>
      <c r="X281" s="260"/>
      <c r="Y281" s="260"/>
      <c r="Z281" s="264"/>
      <c r="AA281" s="264"/>
      <c r="AB281" s="264"/>
      <c r="AC281" s="264"/>
      <c r="AD281" s="264"/>
      <c r="AE281" s="264"/>
      <c r="AF281" s="264"/>
      <c r="AG281" s="264"/>
      <c r="AH281" s="264"/>
      <c r="AI281" s="264"/>
      <c r="AJ281" s="264"/>
      <c r="AK281" s="264"/>
      <c r="AL281" s="264"/>
      <c r="AM281" s="626"/>
      <c r="AN281" s="637"/>
      <c r="AO281" s="637"/>
      <c r="AP281" s="637"/>
      <c r="AQ281" s="637"/>
      <c r="AR281" s="637"/>
      <c r="AS281" s="637"/>
      <c r="AT281" s="637"/>
      <c r="AU281" s="637"/>
      <c r="AV281" s="637"/>
      <c r="AW281" s="637"/>
      <c r="AX281" s="637"/>
      <c r="AY281" s="637"/>
    </row>
    <row r="282" spans="1:51" s="638" customFormat="1" ht="20.25" customHeight="1" x14ac:dyDescent="0.25">
      <c r="A282" s="639"/>
      <c r="B282" s="622" t="s">
        <v>36</v>
      </c>
      <c r="C282" s="640" t="s">
        <v>46</v>
      </c>
      <c r="D282" s="625" t="s">
        <v>756</v>
      </c>
      <c r="E282" s="256">
        <v>0</v>
      </c>
      <c r="F282" s="262"/>
      <c r="G282" s="262"/>
      <c r="H282" s="245">
        <f t="shared" si="347"/>
        <v>0</v>
      </c>
      <c r="I282" s="260"/>
      <c r="J282" s="264"/>
      <c r="K282" s="245">
        <f t="shared" si="329"/>
        <v>0</v>
      </c>
      <c r="L282" s="260"/>
      <c r="M282" s="260"/>
      <c r="N282" s="264"/>
      <c r="O282" s="239">
        <f t="shared" si="348"/>
        <v>0</v>
      </c>
      <c r="P282" s="264"/>
      <c r="Q282" s="264"/>
      <c r="R282" s="264"/>
      <c r="S282" s="264"/>
      <c r="T282" s="264"/>
      <c r="U282" s="264"/>
      <c r="V282" s="264"/>
      <c r="W282" s="256">
        <f t="shared" si="325"/>
        <v>0</v>
      </c>
      <c r="X282" s="260"/>
      <c r="Y282" s="260"/>
      <c r="Z282" s="264"/>
      <c r="AA282" s="264"/>
      <c r="AB282" s="264"/>
      <c r="AC282" s="264"/>
      <c r="AD282" s="264"/>
      <c r="AE282" s="264"/>
      <c r="AF282" s="264"/>
      <c r="AG282" s="264"/>
      <c r="AH282" s="264"/>
      <c r="AI282" s="264"/>
      <c r="AJ282" s="264"/>
      <c r="AK282" s="264"/>
      <c r="AL282" s="264"/>
      <c r="AM282" s="626"/>
      <c r="AN282" s="637"/>
      <c r="AO282" s="637"/>
      <c r="AP282" s="637"/>
      <c r="AQ282" s="637"/>
      <c r="AR282" s="637"/>
      <c r="AS282" s="637"/>
      <c r="AT282" s="637"/>
      <c r="AU282" s="637"/>
      <c r="AV282" s="637"/>
      <c r="AW282" s="637"/>
      <c r="AX282" s="637"/>
      <c r="AY282" s="637"/>
    </row>
    <row r="283" spans="1:51" s="45" customFormat="1" ht="18.75" customHeight="1" x14ac:dyDescent="0.25">
      <c r="A283" s="235"/>
      <c r="B283" s="236" t="s">
        <v>36</v>
      </c>
      <c r="C283" s="244" t="s">
        <v>46</v>
      </c>
      <c r="D283" s="247" t="s">
        <v>435</v>
      </c>
      <c r="E283" s="256">
        <v>1479</v>
      </c>
      <c r="F283" s="256">
        <v>1392</v>
      </c>
      <c r="G283" s="256">
        <v>87</v>
      </c>
      <c r="H283" s="256">
        <f t="shared" si="328"/>
        <v>0</v>
      </c>
      <c r="I283" s="256">
        <f>I274+I277+I280</f>
        <v>0</v>
      </c>
      <c r="J283" s="256">
        <f>J274+J277+J280</f>
        <v>0</v>
      </c>
      <c r="K283" s="256">
        <f t="shared" si="329"/>
        <v>0</v>
      </c>
      <c r="L283" s="256">
        <f>L274+L277+L280</f>
        <v>0</v>
      </c>
      <c r="M283" s="256">
        <f>M274+M277+M280</f>
        <v>0</v>
      </c>
      <c r="N283" s="256">
        <f>N274+N277+N280</f>
        <v>0</v>
      </c>
      <c r="O283" s="256">
        <f t="shared" si="330"/>
        <v>0</v>
      </c>
      <c r="P283" s="256">
        <f t="shared" ref="P283:V283" si="349">P274+P277+P280</f>
        <v>0</v>
      </c>
      <c r="Q283" s="256">
        <f t="shared" si="349"/>
        <v>0</v>
      </c>
      <c r="R283" s="256">
        <f t="shared" si="349"/>
        <v>0</v>
      </c>
      <c r="S283" s="256">
        <f t="shared" si="349"/>
        <v>0</v>
      </c>
      <c r="T283" s="256">
        <f t="shared" si="349"/>
        <v>0</v>
      </c>
      <c r="U283" s="256">
        <f t="shared" si="349"/>
        <v>0</v>
      </c>
      <c r="V283" s="256">
        <f t="shared" si="349"/>
        <v>0</v>
      </c>
      <c r="W283" s="256">
        <f t="shared" si="325"/>
        <v>1479</v>
      </c>
      <c r="X283" s="256">
        <f>X274+X277+X280</f>
        <v>0</v>
      </c>
      <c r="Y283" s="256">
        <f t="shared" ref="Y283:AM283" si="350">Y274+Y277+Y280</f>
        <v>0</v>
      </c>
      <c r="Z283" s="256">
        <f t="shared" si="350"/>
        <v>0</v>
      </c>
      <c r="AA283" s="256">
        <f t="shared" si="350"/>
        <v>0</v>
      </c>
      <c r="AB283" s="256">
        <f t="shared" si="350"/>
        <v>0</v>
      </c>
      <c r="AC283" s="256">
        <f t="shared" si="350"/>
        <v>0</v>
      </c>
      <c r="AD283" s="256">
        <f t="shared" si="350"/>
        <v>0</v>
      </c>
      <c r="AE283" s="256">
        <f t="shared" si="350"/>
        <v>0</v>
      </c>
      <c r="AF283" s="256">
        <f t="shared" si="350"/>
        <v>0</v>
      </c>
      <c r="AG283" s="256">
        <f t="shared" si="350"/>
        <v>0</v>
      </c>
      <c r="AH283" s="256">
        <f t="shared" si="350"/>
        <v>0</v>
      </c>
      <c r="AI283" s="256">
        <f t="shared" si="350"/>
        <v>0</v>
      </c>
      <c r="AJ283" s="256">
        <f t="shared" si="350"/>
        <v>0</v>
      </c>
      <c r="AK283" s="256">
        <f t="shared" si="350"/>
        <v>0</v>
      </c>
      <c r="AL283" s="256">
        <f t="shared" si="350"/>
        <v>0</v>
      </c>
      <c r="AM283" s="257">
        <f t="shared" si="350"/>
        <v>0</v>
      </c>
      <c r="AN283" s="199"/>
      <c r="AO283" s="199"/>
      <c r="AP283" s="199"/>
      <c r="AQ283" s="199"/>
      <c r="AR283" s="199"/>
      <c r="AS283" s="199"/>
      <c r="AT283" s="199"/>
      <c r="AU283" s="199"/>
      <c r="AV283" s="199"/>
      <c r="AW283" s="199"/>
      <c r="AX283" s="199"/>
      <c r="AY283" s="199"/>
    </row>
    <row r="284" spans="1:51" s="45" customFormat="1" ht="15" customHeight="1" x14ac:dyDescent="0.25">
      <c r="A284" s="248"/>
      <c r="B284" s="249" t="s">
        <v>36</v>
      </c>
      <c r="C284" s="250" t="s">
        <v>46</v>
      </c>
      <c r="D284" s="251" t="s">
        <v>436</v>
      </c>
      <c r="E284" s="265">
        <v>0</v>
      </c>
      <c r="F284" s="265">
        <v>0</v>
      </c>
      <c r="G284" s="265">
        <v>0</v>
      </c>
      <c r="H284" s="265">
        <f t="shared" si="328"/>
        <v>0</v>
      </c>
      <c r="I284" s="265">
        <f>I281+I282</f>
        <v>0</v>
      </c>
      <c r="J284" s="265">
        <f>J281+J282</f>
        <v>0</v>
      </c>
      <c r="K284" s="265">
        <f t="shared" si="329"/>
        <v>0</v>
      </c>
      <c r="L284" s="265">
        <f>L281+L282</f>
        <v>0</v>
      </c>
      <c r="M284" s="265">
        <f>M281+M282</f>
        <v>0</v>
      </c>
      <c r="N284" s="265">
        <f>N281+N282</f>
        <v>0</v>
      </c>
      <c r="O284" s="265">
        <f t="shared" si="330"/>
        <v>0</v>
      </c>
      <c r="P284" s="265">
        <f>P281+P282</f>
        <v>0</v>
      </c>
      <c r="Q284" s="265">
        <f t="shared" ref="Q284:V284" si="351">Q281+Q282</f>
        <v>0</v>
      </c>
      <c r="R284" s="265">
        <f t="shared" si="351"/>
        <v>0</v>
      </c>
      <c r="S284" s="265">
        <f t="shared" si="351"/>
        <v>0</v>
      </c>
      <c r="T284" s="265">
        <f t="shared" si="351"/>
        <v>0</v>
      </c>
      <c r="U284" s="265">
        <f t="shared" si="351"/>
        <v>0</v>
      </c>
      <c r="V284" s="265">
        <f t="shared" si="351"/>
        <v>0</v>
      </c>
      <c r="W284" s="265">
        <f t="shared" si="325"/>
        <v>0</v>
      </c>
      <c r="X284" s="265">
        <f t="shared" ref="X284:AM284" si="352">X281+X282</f>
        <v>0</v>
      </c>
      <c r="Y284" s="265">
        <f t="shared" si="352"/>
        <v>0</v>
      </c>
      <c r="Z284" s="265">
        <f t="shared" si="352"/>
        <v>0</v>
      </c>
      <c r="AA284" s="265">
        <f t="shared" si="352"/>
        <v>0</v>
      </c>
      <c r="AB284" s="265">
        <f t="shared" si="352"/>
        <v>0</v>
      </c>
      <c r="AC284" s="265">
        <f t="shared" si="352"/>
        <v>0</v>
      </c>
      <c r="AD284" s="265">
        <f t="shared" si="352"/>
        <v>0</v>
      </c>
      <c r="AE284" s="265">
        <f t="shared" si="352"/>
        <v>0</v>
      </c>
      <c r="AF284" s="265">
        <f t="shared" si="352"/>
        <v>0</v>
      </c>
      <c r="AG284" s="265">
        <f t="shared" si="352"/>
        <v>0</v>
      </c>
      <c r="AH284" s="265">
        <f t="shared" si="352"/>
        <v>0</v>
      </c>
      <c r="AI284" s="265">
        <f t="shared" si="352"/>
        <v>0</v>
      </c>
      <c r="AJ284" s="265">
        <f t="shared" si="352"/>
        <v>0</v>
      </c>
      <c r="AK284" s="265">
        <f t="shared" si="352"/>
        <v>0</v>
      </c>
      <c r="AL284" s="265">
        <f t="shared" si="352"/>
        <v>0</v>
      </c>
      <c r="AM284" s="266">
        <f t="shared" si="352"/>
        <v>0</v>
      </c>
      <c r="AN284" s="199"/>
      <c r="AO284" s="199"/>
      <c r="AP284" s="199"/>
      <c r="AQ284" s="199"/>
      <c r="AR284" s="199"/>
      <c r="AS284" s="199"/>
      <c r="AT284" s="199"/>
      <c r="AU284" s="199"/>
      <c r="AV284" s="199"/>
      <c r="AW284" s="199"/>
      <c r="AX284" s="199"/>
      <c r="AY284" s="199"/>
    </row>
    <row r="285" spans="1:51" s="45" customFormat="1" ht="17.25" customHeight="1" x14ac:dyDescent="0.25">
      <c r="A285" s="254">
        <v>23</v>
      </c>
      <c r="B285" s="228" t="s">
        <v>37</v>
      </c>
      <c r="C285" s="229" t="s">
        <v>46</v>
      </c>
      <c r="D285" s="13" t="s">
        <v>425</v>
      </c>
      <c r="E285" s="76">
        <v>1442</v>
      </c>
      <c r="F285" s="76">
        <v>1220</v>
      </c>
      <c r="G285" s="76">
        <v>222</v>
      </c>
      <c r="H285" s="76">
        <f t="shared" ref="H285:H328" si="353">SUM(I285:J285)</f>
        <v>18</v>
      </c>
      <c r="I285" s="76">
        <f>SUM(I286+I289)</f>
        <v>3</v>
      </c>
      <c r="J285" s="76">
        <f>SUM(J286+J289)</f>
        <v>15</v>
      </c>
      <c r="K285" s="76">
        <f t="shared" ref="K285:K330" si="354">SUM(L285:M285)</f>
        <v>311</v>
      </c>
      <c r="L285" s="76">
        <f>SUM(L286+L289)</f>
        <v>248</v>
      </c>
      <c r="M285" s="76">
        <f>SUM(M286+M289)</f>
        <v>63</v>
      </c>
      <c r="N285" s="76">
        <f>SUM(N286+N289)</f>
        <v>258</v>
      </c>
      <c r="O285" s="76">
        <f>SUM(P285:V285)</f>
        <v>193</v>
      </c>
      <c r="P285" s="76">
        <f t="shared" ref="P285:V285" si="355">SUM(P286+P289)</f>
        <v>12</v>
      </c>
      <c r="Q285" s="76">
        <f t="shared" si="355"/>
        <v>0</v>
      </c>
      <c r="R285" s="76">
        <f t="shared" si="355"/>
        <v>0</v>
      </c>
      <c r="S285" s="76">
        <f t="shared" si="355"/>
        <v>0</v>
      </c>
      <c r="T285" s="76">
        <f t="shared" si="355"/>
        <v>0</v>
      </c>
      <c r="U285" s="76">
        <f t="shared" si="355"/>
        <v>0</v>
      </c>
      <c r="V285" s="76">
        <f t="shared" si="355"/>
        <v>181</v>
      </c>
      <c r="W285" s="76">
        <f t="shared" si="325"/>
        <v>956</v>
      </c>
      <c r="X285" s="76">
        <f t="shared" ref="X285:AM285" si="356">SUM(X286+X289)</f>
        <v>834</v>
      </c>
      <c r="Y285" s="76">
        <f t="shared" si="356"/>
        <v>122</v>
      </c>
      <c r="Z285" s="76">
        <f t="shared" si="356"/>
        <v>10</v>
      </c>
      <c r="AA285" s="76">
        <f t="shared" si="356"/>
        <v>66</v>
      </c>
      <c r="AB285" s="76">
        <f t="shared" si="356"/>
        <v>956</v>
      </c>
      <c r="AC285" s="76">
        <f t="shared" si="356"/>
        <v>566</v>
      </c>
      <c r="AD285" s="76">
        <f t="shared" si="356"/>
        <v>800</v>
      </c>
      <c r="AE285" s="76">
        <f t="shared" si="356"/>
        <v>84</v>
      </c>
      <c r="AF285" s="76">
        <f t="shared" si="356"/>
        <v>2</v>
      </c>
      <c r="AG285" s="76">
        <f t="shared" si="356"/>
        <v>15</v>
      </c>
      <c r="AH285" s="76">
        <f t="shared" si="356"/>
        <v>13</v>
      </c>
      <c r="AI285" s="76">
        <f t="shared" si="356"/>
        <v>29</v>
      </c>
      <c r="AJ285" s="76">
        <f t="shared" si="356"/>
        <v>309</v>
      </c>
      <c r="AK285" s="76">
        <f t="shared" si="356"/>
        <v>83</v>
      </c>
      <c r="AL285" s="76">
        <f t="shared" si="356"/>
        <v>4</v>
      </c>
      <c r="AM285" s="77">
        <f t="shared" si="356"/>
        <v>0</v>
      </c>
      <c r="AN285" s="199"/>
      <c r="AO285" s="199"/>
      <c r="AP285" s="199"/>
      <c r="AQ285" s="199"/>
      <c r="AR285" s="199"/>
      <c r="AS285" s="199"/>
      <c r="AT285" s="199"/>
      <c r="AU285" s="199"/>
      <c r="AV285" s="199"/>
      <c r="AW285" s="199"/>
      <c r="AX285" s="199"/>
      <c r="AY285" s="199"/>
    </row>
    <row r="286" spans="1:51" s="45" customFormat="1" ht="13.5" customHeight="1" x14ac:dyDescent="0.25">
      <c r="A286" s="235"/>
      <c r="B286" s="236" t="s">
        <v>37</v>
      </c>
      <c r="C286" s="237" t="s">
        <v>46</v>
      </c>
      <c r="D286" s="255" t="s">
        <v>426</v>
      </c>
      <c r="E286" s="256">
        <v>1325</v>
      </c>
      <c r="F286" s="256">
        <v>1139</v>
      </c>
      <c r="G286" s="256">
        <v>186</v>
      </c>
      <c r="H286" s="256">
        <f t="shared" si="353"/>
        <v>11</v>
      </c>
      <c r="I286" s="256">
        <f>I287+I288</f>
        <v>3</v>
      </c>
      <c r="J286" s="256">
        <f>J287+J288</f>
        <v>8</v>
      </c>
      <c r="K286" s="256">
        <f t="shared" si="354"/>
        <v>290</v>
      </c>
      <c r="L286" s="256">
        <f>L287+L288</f>
        <v>235</v>
      </c>
      <c r="M286" s="256">
        <f>M287+M288</f>
        <v>55</v>
      </c>
      <c r="N286" s="256">
        <f>N287+N288</f>
        <v>239</v>
      </c>
      <c r="O286" s="256">
        <f>SUM(P286:V286)</f>
        <v>156</v>
      </c>
      <c r="P286" s="256">
        <f>P287+P288</f>
        <v>11</v>
      </c>
      <c r="Q286" s="256">
        <f t="shared" ref="Q286:V286" si="357">Q287+Q288</f>
        <v>0</v>
      </c>
      <c r="R286" s="256">
        <f t="shared" si="357"/>
        <v>0</v>
      </c>
      <c r="S286" s="256">
        <f t="shared" si="357"/>
        <v>0</v>
      </c>
      <c r="T286" s="256">
        <f t="shared" si="357"/>
        <v>0</v>
      </c>
      <c r="U286" s="256">
        <f t="shared" si="357"/>
        <v>0</v>
      </c>
      <c r="V286" s="256">
        <f t="shared" si="357"/>
        <v>145</v>
      </c>
      <c r="W286" s="256">
        <f t="shared" si="325"/>
        <v>890</v>
      </c>
      <c r="X286" s="256">
        <f>X287+X288</f>
        <v>785</v>
      </c>
      <c r="Y286" s="256">
        <f t="shared" ref="Y286:AM286" si="358">Y287+Y288</f>
        <v>105</v>
      </c>
      <c r="Z286" s="256">
        <f t="shared" si="358"/>
        <v>10</v>
      </c>
      <c r="AA286" s="256">
        <f t="shared" si="358"/>
        <v>0</v>
      </c>
      <c r="AB286" s="256">
        <f t="shared" si="358"/>
        <v>890</v>
      </c>
      <c r="AC286" s="256">
        <f t="shared" si="358"/>
        <v>508</v>
      </c>
      <c r="AD286" s="256">
        <f t="shared" si="358"/>
        <v>753</v>
      </c>
      <c r="AE286" s="256">
        <f t="shared" si="358"/>
        <v>84</v>
      </c>
      <c r="AF286" s="256">
        <f t="shared" si="358"/>
        <v>2</v>
      </c>
      <c r="AG286" s="256">
        <f t="shared" si="358"/>
        <v>15</v>
      </c>
      <c r="AH286" s="256">
        <f t="shared" si="358"/>
        <v>13</v>
      </c>
      <c r="AI286" s="256">
        <f t="shared" si="358"/>
        <v>24</v>
      </c>
      <c r="AJ286" s="256">
        <f t="shared" si="358"/>
        <v>290</v>
      </c>
      <c r="AK286" s="256">
        <f t="shared" si="358"/>
        <v>80</v>
      </c>
      <c r="AL286" s="256">
        <f t="shared" si="358"/>
        <v>4</v>
      </c>
      <c r="AM286" s="257">
        <f t="shared" si="358"/>
        <v>0</v>
      </c>
      <c r="AN286" s="199"/>
      <c r="AO286" s="199"/>
      <c r="AP286" s="199"/>
      <c r="AQ286" s="199"/>
      <c r="AR286" s="199"/>
      <c r="AS286" s="199"/>
      <c r="AT286" s="199"/>
      <c r="AU286" s="199"/>
      <c r="AV286" s="199"/>
      <c r="AW286" s="199"/>
      <c r="AX286" s="199"/>
      <c r="AY286" s="199"/>
    </row>
    <row r="287" spans="1:51" s="45" customFormat="1" ht="15" customHeight="1" x14ac:dyDescent="0.25">
      <c r="A287" s="235"/>
      <c r="B287" s="236" t="s">
        <v>37</v>
      </c>
      <c r="C287" s="237" t="s">
        <v>46</v>
      </c>
      <c r="D287" s="255" t="s">
        <v>427</v>
      </c>
      <c r="E287" s="256">
        <v>425</v>
      </c>
      <c r="F287" s="258">
        <v>425</v>
      </c>
      <c r="G287" s="258"/>
      <c r="H287" s="256">
        <f t="shared" si="353"/>
        <v>3</v>
      </c>
      <c r="I287" s="259">
        <v>3</v>
      </c>
      <c r="J287" s="259"/>
      <c r="K287" s="256">
        <f t="shared" si="354"/>
        <v>110</v>
      </c>
      <c r="L287" s="259">
        <v>110</v>
      </c>
      <c r="M287" s="259"/>
      <c r="N287" s="259">
        <v>88</v>
      </c>
      <c r="O287" s="256">
        <f t="shared" ref="O287:O308" si="359">SUM(P287:V287)</f>
        <v>45</v>
      </c>
      <c r="P287" s="259">
        <v>3</v>
      </c>
      <c r="Q287" s="259"/>
      <c r="R287" s="259"/>
      <c r="S287" s="259"/>
      <c r="T287" s="259"/>
      <c r="U287" s="259"/>
      <c r="V287" s="259">
        <v>42</v>
      </c>
      <c r="W287" s="256">
        <f t="shared" si="325"/>
        <v>273</v>
      </c>
      <c r="X287" s="259">
        <v>273</v>
      </c>
      <c r="Y287" s="259"/>
      <c r="Z287" s="259">
        <v>4</v>
      </c>
      <c r="AA287" s="259"/>
      <c r="AB287" s="259">
        <v>273</v>
      </c>
      <c r="AC287" s="259">
        <v>79</v>
      </c>
      <c r="AD287" s="259">
        <v>234</v>
      </c>
      <c r="AE287" s="259">
        <v>49</v>
      </c>
      <c r="AF287" s="259">
        <v>2</v>
      </c>
      <c r="AG287" s="260">
        <v>7</v>
      </c>
      <c r="AH287" s="259">
        <v>12</v>
      </c>
      <c r="AI287" s="259">
        <v>8</v>
      </c>
      <c r="AJ287" s="259">
        <v>110</v>
      </c>
      <c r="AK287" s="259">
        <v>41</v>
      </c>
      <c r="AL287" s="259">
        <v>1</v>
      </c>
      <c r="AM287" s="261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</row>
    <row r="288" spans="1:51" s="45" customFormat="1" ht="15" customHeight="1" x14ac:dyDescent="0.25">
      <c r="A288" s="235"/>
      <c r="B288" s="236" t="s">
        <v>37</v>
      </c>
      <c r="C288" s="237" t="s">
        <v>46</v>
      </c>
      <c r="D288" s="255" t="s">
        <v>428</v>
      </c>
      <c r="E288" s="256">
        <v>900</v>
      </c>
      <c r="F288" s="258">
        <v>714</v>
      </c>
      <c r="G288" s="258">
        <v>186</v>
      </c>
      <c r="H288" s="256">
        <f t="shared" si="353"/>
        <v>8</v>
      </c>
      <c r="I288" s="259"/>
      <c r="J288" s="259">
        <v>8</v>
      </c>
      <c r="K288" s="256">
        <f t="shared" si="354"/>
        <v>180</v>
      </c>
      <c r="L288" s="259">
        <v>125</v>
      </c>
      <c r="M288" s="259">
        <v>55</v>
      </c>
      <c r="N288" s="259">
        <v>151</v>
      </c>
      <c r="O288" s="256">
        <f>SUM(P288:V288)</f>
        <v>111</v>
      </c>
      <c r="P288" s="259">
        <v>8</v>
      </c>
      <c r="Q288" s="259"/>
      <c r="R288" s="259"/>
      <c r="S288" s="259"/>
      <c r="T288" s="259"/>
      <c r="U288" s="259"/>
      <c r="V288" s="259">
        <v>103</v>
      </c>
      <c r="W288" s="256">
        <f t="shared" si="325"/>
        <v>617</v>
      </c>
      <c r="X288" s="259">
        <v>512</v>
      </c>
      <c r="Y288" s="259">
        <v>105</v>
      </c>
      <c r="Z288" s="259">
        <v>6</v>
      </c>
      <c r="AA288" s="259"/>
      <c r="AB288" s="259">
        <v>617</v>
      </c>
      <c r="AC288" s="259">
        <v>429</v>
      </c>
      <c r="AD288" s="259">
        <v>519</v>
      </c>
      <c r="AE288" s="259">
        <v>35</v>
      </c>
      <c r="AF288" s="259"/>
      <c r="AG288" s="260">
        <v>8</v>
      </c>
      <c r="AH288" s="259">
        <v>1</v>
      </c>
      <c r="AI288" s="259">
        <v>16</v>
      </c>
      <c r="AJ288" s="259">
        <v>180</v>
      </c>
      <c r="AK288" s="259">
        <v>39</v>
      </c>
      <c r="AL288" s="259">
        <v>3</v>
      </c>
      <c r="AM288" s="261"/>
      <c r="AN288" s="199"/>
      <c r="AO288" s="199"/>
      <c r="AP288" s="199"/>
      <c r="AQ288" s="199"/>
      <c r="AR288" s="199"/>
      <c r="AS288" s="199"/>
      <c r="AT288" s="199"/>
      <c r="AU288" s="199"/>
      <c r="AV288" s="199"/>
      <c r="AW288" s="199"/>
      <c r="AX288" s="199"/>
      <c r="AY288" s="199"/>
    </row>
    <row r="289" spans="1:51" s="45" customFormat="1" ht="15" customHeight="1" x14ac:dyDescent="0.25">
      <c r="A289" s="235"/>
      <c r="B289" s="236" t="s">
        <v>37</v>
      </c>
      <c r="C289" s="244" t="s">
        <v>46</v>
      </c>
      <c r="D289" s="255" t="s">
        <v>429</v>
      </c>
      <c r="E289" s="256">
        <v>117</v>
      </c>
      <c r="F289" s="258">
        <v>81</v>
      </c>
      <c r="G289" s="258">
        <v>36</v>
      </c>
      <c r="H289" s="256">
        <f t="shared" si="353"/>
        <v>7</v>
      </c>
      <c r="I289" s="259"/>
      <c r="J289" s="259">
        <v>7</v>
      </c>
      <c r="K289" s="256">
        <f t="shared" si="354"/>
        <v>21</v>
      </c>
      <c r="L289" s="259">
        <v>13</v>
      </c>
      <c r="M289" s="259">
        <v>8</v>
      </c>
      <c r="N289" s="259">
        <v>19</v>
      </c>
      <c r="O289" s="256">
        <f t="shared" si="359"/>
        <v>37</v>
      </c>
      <c r="P289" s="242">
        <v>1</v>
      </c>
      <c r="Q289" s="242"/>
      <c r="R289" s="242"/>
      <c r="S289" s="259"/>
      <c r="T289" s="259"/>
      <c r="U289" s="259"/>
      <c r="V289" s="259">
        <v>36</v>
      </c>
      <c r="W289" s="256">
        <f t="shared" si="325"/>
        <v>66</v>
      </c>
      <c r="X289" s="259">
        <v>49</v>
      </c>
      <c r="Y289" s="259">
        <v>17</v>
      </c>
      <c r="Z289" s="259"/>
      <c r="AA289" s="259">
        <v>66</v>
      </c>
      <c r="AB289" s="259">
        <v>66</v>
      </c>
      <c r="AC289" s="259">
        <v>58</v>
      </c>
      <c r="AD289" s="259">
        <v>47</v>
      </c>
      <c r="AE289" s="259"/>
      <c r="AF289" s="259"/>
      <c r="AG289" s="260"/>
      <c r="AH289" s="259"/>
      <c r="AI289" s="259">
        <v>5</v>
      </c>
      <c r="AJ289" s="259">
        <v>19</v>
      </c>
      <c r="AK289" s="259">
        <v>3</v>
      </c>
      <c r="AL289" s="259"/>
      <c r="AM289" s="261"/>
      <c r="AN289" s="199"/>
      <c r="AO289" s="199"/>
      <c r="AP289" s="199"/>
      <c r="AQ289" s="199"/>
      <c r="AR289" s="199"/>
      <c r="AS289" s="199"/>
      <c r="AT289" s="199"/>
      <c r="AU289" s="199"/>
      <c r="AV289" s="199"/>
      <c r="AW289" s="199"/>
      <c r="AX289" s="199"/>
      <c r="AY289" s="199"/>
    </row>
    <row r="290" spans="1:51" s="45" customFormat="1" ht="15" customHeight="1" x14ac:dyDescent="0.25">
      <c r="A290" s="235"/>
      <c r="B290" s="236" t="s">
        <v>37</v>
      </c>
      <c r="C290" s="244" t="s">
        <v>46</v>
      </c>
      <c r="D290" s="255" t="s">
        <v>430</v>
      </c>
      <c r="E290" s="256">
        <v>1017</v>
      </c>
      <c r="F290" s="256">
        <v>795</v>
      </c>
      <c r="G290" s="256">
        <v>222</v>
      </c>
      <c r="H290" s="256">
        <f t="shared" si="353"/>
        <v>15</v>
      </c>
      <c r="I290" s="256">
        <f>I288+I289</f>
        <v>0</v>
      </c>
      <c r="J290" s="256">
        <f>J288+J289</f>
        <v>15</v>
      </c>
      <c r="K290" s="256">
        <f t="shared" si="354"/>
        <v>201</v>
      </c>
      <c r="L290" s="256">
        <f>L288+L289</f>
        <v>138</v>
      </c>
      <c r="M290" s="256">
        <f>M288+M289</f>
        <v>63</v>
      </c>
      <c r="N290" s="256">
        <f>N288+N289</f>
        <v>170</v>
      </c>
      <c r="O290" s="256">
        <f t="shared" si="359"/>
        <v>148</v>
      </c>
      <c r="P290" s="256">
        <f>P288+P289</f>
        <v>9</v>
      </c>
      <c r="Q290" s="256">
        <f t="shared" ref="Q290:V290" si="360">Q288+Q289</f>
        <v>0</v>
      </c>
      <c r="R290" s="256">
        <f t="shared" si="360"/>
        <v>0</v>
      </c>
      <c r="S290" s="256">
        <f t="shared" si="360"/>
        <v>0</v>
      </c>
      <c r="T290" s="256">
        <f t="shared" si="360"/>
        <v>0</v>
      </c>
      <c r="U290" s="256">
        <f t="shared" si="360"/>
        <v>0</v>
      </c>
      <c r="V290" s="256">
        <f t="shared" si="360"/>
        <v>139</v>
      </c>
      <c r="W290" s="256">
        <f t="shared" si="325"/>
        <v>683</v>
      </c>
      <c r="X290" s="256">
        <f>X288+X289</f>
        <v>561</v>
      </c>
      <c r="Y290" s="256">
        <f t="shared" ref="Y290:AM290" si="361">Y288+Y289</f>
        <v>122</v>
      </c>
      <c r="Z290" s="256">
        <f t="shared" si="361"/>
        <v>6</v>
      </c>
      <c r="AA290" s="256">
        <f t="shared" si="361"/>
        <v>66</v>
      </c>
      <c r="AB290" s="256">
        <f t="shared" si="361"/>
        <v>683</v>
      </c>
      <c r="AC290" s="256">
        <f t="shared" si="361"/>
        <v>487</v>
      </c>
      <c r="AD290" s="256">
        <f t="shared" si="361"/>
        <v>566</v>
      </c>
      <c r="AE290" s="256">
        <f t="shared" si="361"/>
        <v>35</v>
      </c>
      <c r="AF290" s="256">
        <f t="shared" si="361"/>
        <v>0</v>
      </c>
      <c r="AG290" s="256">
        <f t="shared" si="361"/>
        <v>8</v>
      </c>
      <c r="AH290" s="256">
        <f t="shared" si="361"/>
        <v>1</v>
      </c>
      <c r="AI290" s="256">
        <f t="shared" si="361"/>
        <v>21</v>
      </c>
      <c r="AJ290" s="256">
        <f t="shared" si="361"/>
        <v>199</v>
      </c>
      <c r="AK290" s="256">
        <f t="shared" si="361"/>
        <v>42</v>
      </c>
      <c r="AL290" s="256">
        <f t="shared" si="361"/>
        <v>3</v>
      </c>
      <c r="AM290" s="257">
        <f t="shared" si="361"/>
        <v>0</v>
      </c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</row>
    <row r="291" spans="1:51" s="45" customFormat="1" ht="15" customHeight="1" x14ac:dyDescent="0.25">
      <c r="A291" s="235"/>
      <c r="B291" s="236" t="s">
        <v>37</v>
      </c>
      <c r="C291" s="237" t="s">
        <v>46</v>
      </c>
      <c r="D291" s="255" t="s">
        <v>431</v>
      </c>
      <c r="E291" s="256">
        <v>92</v>
      </c>
      <c r="F291" s="256">
        <v>91</v>
      </c>
      <c r="G291" s="256">
        <v>1</v>
      </c>
      <c r="H291" s="256">
        <f t="shared" si="353"/>
        <v>116</v>
      </c>
      <c r="I291" s="256">
        <f>I292+I293</f>
        <v>105</v>
      </c>
      <c r="J291" s="256">
        <f>J292+J293</f>
        <v>11</v>
      </c>
      <c r="K291" s="256">
        <f t="shared" si="354"/>
        <v>89</v>
      </c>
      <c r="L291" s="256">
        <f>L292+L293</f>
        <v>83</v>
      </c>
      <c r="M291" s="256">
        <f>M292+M293</f>
        <v>6</v>
      </c>
      <c r="N291" s="256">
        <f>N292+N293</f>
        <v>72</v>
      </c>
      <c r="O291" s="256">
        <f t="shared" si="359"/>
        <v>3</v>
      </c>
      <c r="P291" s="256">
        <f>P292+P293</f>
        <v>0</v>
      </c>
      <c r="Q291" s="256">
        <f t="shared" ref="Q291:V291" si="362">Q292+Q293</f>
        <v>0</v>
      </c>
      <c r="R291" s="256">
        <f t="shared" si="362"/>
        <v>0</v>
      </c>
      <c r="S291" s="256">
        <f t="shared" si="362"/>
        <v>0</v>
      </c>
      <c r="T291" s="256">
        <f t="shared" si="362"/>
        <v>0</v>
      </c>
      <c r="U291" s="256">
        <f t="shared" si="362"/>
        <v>0</v>
      </c>
      <c r="V291" s="256">
        <f t="shared" si="362"/>
        <v>3</v>
      </c>
      <c r="W291" s="256">
        <f t="shared" si="325"/>
        <v>116</v>
      </c>
      <c r="X291" s="256">
        <f>X292+X293</f>
        <v>110</v>
      </c>
      <c r="Y291" s="256">
        <f t="shared" ref="Y291:AM291" si="363">Y292+Y293</f>
        <v>6</v>
      </c>
      <c r="Z291" s="256">
        <f t="shared" si="363"/>
        <v>0</v>
      </c>
      <c r="AA291" s="256">
        <f t="shared" si="363"/>
        <v>0</v>
      </c>
      <c r="AB291" s="256">
        <f t="shared" si="363"/>
        <v>0</v>
      </c>
      <c r="AC291" s="256">
        <f t="shared" si="363"/>
        <v>0</v>
      </c>
      <c r="AD291" s="256">
        <f t="shared" si="363"/>
        <v>95</v>
      </c>
      <c r="AE291" s="256">
        <f t="shared" si="363"/>
        <v>11</v>
      </c>
      <c r="AF291" s="256">
        <f t="shared" si="363"/>
        <v>0</v>
      </c>
      <c r="AG291" s="256">
        <f t="shared" si="363"/>
        <v>42</v>
      </c>
      <c r="AH291" s="256">
        <f t="shared" si="363"/>
        <v>1</v>
      </c>
      <c r="AI291" s="256">
        <f t="shared" si="363"/>
        <v>0</v>
      </c>
      <c r="AJ291" s="256">
        <f t="shared" si="363"/>
        <v>0</v>
      </c>
      <c r="AK291" s="256">
        <f t="shared" si="363"/>
        <v>2</v>
      </c>
      <c r="AL291" s="256">
        <f t="shared" si="363"/>
        <v>0</v>
      </c>
      <c r="AM291" s="257">
        <f t="shared" si="363"/>
        <v>0</v>
      </c>
      <c r="AN291" s="199"/>
      <c r="AO291" s="199"/>
      <c r="AP291" s="199"/>
      <c r="AQ291" s="199"/>
      <c r="AR291" s="199"/>
      <c r="AS291" s="199"/>
      <c r="AT291" s="199"/>
      <c r="AU291" s="199"/>
      <c r="AV291" s="199"/>
      <c r="AW291" s="199"/>
      <c r="AX291" s="199"/>
      <c r="AY291" s="199"/>
    </row>
    <row r="292" spans="1:51" s="45" customFormat="1" ht="15" customHeight="1" x14ac:dyDescent="0.25">
      <c r="A292" s="235"/>
      <c r="B292" s="236" t="s">
        <v>37</v>
      </c>
      <c r="C292" s="237" t="s">
        <v>46</v>
      </c>
      <c r="D292" s="644" t="s">
        <v>432</v>
      </c>
      <c r="E292" s="256">
        <v>74</v>
      </c>
      <c r="F292" s="262">
        <v>74</v>
      </c>
      <c r="G292" s="262"/>
      <c r="H292" s="256">
        <f t="shared" si="353"/>
        <v>0</v>
      </c>
      <c r="I292" s="260"/>
      <c r="J292" s="260"/>
      <c r="K292" s="256">
        <f t="shared" si="354"/>
        <v>29</v>
      </c>
      <c r="L292" s="260">
        <v>29</v>
      </c>
      <c r="M292" s="260"/>
      <c r="N292" s="260">
        <v>18</v>
      </c>
      <c r="O292" s="256">
        <f t="shared" si="359"/>
        <v>3</v>
      </c>
      <c r="P292" s="260"/>
      <c r="Q292" s="260"/>
      <c r="R292" s="260"/>
      <c r="S292" s="260"/>
      <c r="T292" s="260"/>
      <c r="U292" s="260"/>
      <c r="V292" s="260">
        <v>3</v>
      </c>
      <c r="W292" s="256">
        <f t="shared" si="325"/>
        <v>42</v>
      </c>
      <c r="X292" s="260">
        <v>42</v>
      </c>
      <c r="Y292" s="260"/>
      <c r="Z292" s="260"/>
      <c r="AA292" s="260"/>
      <c r="AB292" s="260"/>
      <c r="AC292" s="260"/>
      <c r="AD292" s="260">
        <v>28</v>
      </c>
      <c r="AE292" s="260">
        <v>11</v>
      </c>
      <c r="AF292" s="260"/>
      <c r="AG292" s="260">
        <v>42</v>
      </c>
      <c r="AH292" s="260">
        <v>1</v>
      </c>
      <c r="AI292" s="260"/>
      <c r="AJ292" s="260"/>
      <c r="AK292" s="260">
        <v>2</v>
      </c>
      <c r="AL292" s="260"/>
      <c r="AM292" s="645"/>
      <c r="AN292" s="199"/>
      <c r="AO292" s="199"/>
      <c r="AP292" s="199"/>
      <c r="AQ292" s="199"/>
      <c r="AR292" s="199"/>
      <c r="AS292" s="199"/>
      <c r="AT292" s="199"/>
      <c r="AU292" s="199"/>
      <c r="AV292" s="199"/>
      <c r="AW292" s="199"/>
      <c r="AX292" s="199"/>
      <c r="AY292" s="199"/>
    </row>
    <row r="293" spans="1:51" s="45" customFormat="1" ht="18" customHeight="1" x14ac:dyDescent="0.25">
      <c r="A293" s="619"/>
      <c r="B293" s="236" t="s">
        <v>37</v>
      </c>
      <c r="C293" s="620" t="s">
        <v>46</v>
      </c>
      <c r="D293" s="627" t="s">
        <v>755</v>
      </c>
      <c r="E293" s="580">
        <v>18</v>
      </c>
      <c r="F293" s="588">
        <v>17</v>
      </c>
      <c r="G293" s="588">
        <v>1</v>
      </c>
      <c r="H293" s="245">
        <f t="shared" ref="H293:H294" si="364">SUM(I293:J293)</f>
        <v>116</v>
      </c>
      <c r="I293" s="585">
        <v>105</v>
      </c>
      <c r="J293" s="590">
        <v>11</v>
      </c>
      <c r="K293" s="245">
        <f t="shared" si="354"/>
        <v>60</v>
      </c>
      <c r="L293" s="585">
        <v>54</v>
      </c>
      <c r="M293" s="585">
        <v>6</v>
      </c>
      <c r="N293" s="590">
        <v>54</v>
      </c>
      <c r="O293" s="239">
        <f t="shared" ref="O293:O294" si="365">SUM(P293:V293)</f>
        <v>0</v>
      </c>
      <c r="P293" s="590"/>
      <c r="Q293" s="590"/>
      <c r="R293" s="590"/>
      <c r="S293" s="590"/>
      <c r="T293" s="590"/>
      <c r="U293" s="590"/>
      <c r="V293" s="590"/>
      <c r="W293" s="580">
        <f t="shared" si="325"/>
        <v>74</v>
      </c>
      <c r="X293" s="585">
        <v>68</v>
      </c>
      <c r="Y293" s="585">
        <v>6</v>
      </c>
      <c r="Z293" s="590"/>
      <c r="AA293" s="590"/>
      <c r="AB293" s="590"/>
      <c r="AC293" s="590"/>
      <c r="AD293" s="590">
        <v>67</v>
      </c>
      <c r="AE293" s="590"/>
      <c r="AF293" s="590"/>
      <c r="AG293" s="590"/>
      <c r="AH293" s="590"/>
      <c r="AI293" s="590"/>
      <c r="AJ293" s="590"/>
      <c r="AK293" s="590"/>
      <c r="AL293" s="590"/>
      <c r="AM293" s="628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</row>
    <row r="294" spans="1:51" s="45" customFormat="1" ht="18" customHeight="1" x14ac:dyDescent="0.25">
      <c r="A294" s="619"/>
      <c r="B294" s="236" t="s">
        <v>37</v>
      </c>
      <c r="C294" s="620" t="s">
        <v>46</v>
      </c>
      <c r="D294" s="627" t="s">
        <v>756</v>
      </c>
      <c r="E294" s="580">
        <v>0</v>
      </c>
      <c r="F294" s="588"/>
      <c r="G294" s="588"/>
      <c r="H294" s="245">
        <f t="shared" si="364"/>
        <v>417</v>
      </c>
      <c r="I294" s="585"/>
      <c r="J294" s="590">
        <v>417</v>
      </c>
      <c r="K294" s="245">
        <f t="shared" si="354"/>
        <v>417</v>
      </c>
      <c r="L294" s="585"/>
      <c r="M294" s="585">
        <v>417</v>
      </c>
      <c r="N294" s="590">
        <v>359</v>
      </c>
      <c r="O294" s="239">
        <f t="shared" si="365"/>
        <v>0</v>
      </c>
      <c r="P294" s="590"/>
      <c r="Q294" s="590"/>
      <c r="R294" s="590"/>
      <c r="S294" s="590"/>
      <c r="T294" s="590"/>
      <c r="U294" s="590"/>
      <c r="V294" s="590"/>
      <c r="W294" s="580">
        <f t="shared" si="325"/>
        <v>0</v>
      </c>
      <c r="X294" s="585"/>
      <c r="Y294" s="585"/>
      <c r="Z294" s="590"/>
      <c r="AA294" s="590"/>
      <c r="AB294" s="590"/>
      <c r="AC294" s="590"/>
      <c r="AD294" s="590"/>
      <c r="AE294" s="590"/>
      <c r="AF294" s="590"/>
      <c r="AG294" s="590"/>
      <c r="AH294" s="590"/>
      <c r="AI294" s="590"/>
      <c r="AJ294" s="590"/>
      <c r="AK294" s="590"/>
      <c r="AL294" s="590"/>
      <c r="AM294" s="628"/>
      <c r="AN294" s="199"/>
      <c r="AO294" s="199"/>
      <c r="AP294" s="199"/>
      <c r="AQ294" s="199"/>
      <c r="AR294" s="199"/>
      <c r="AS294" s="199"/>
      <c r="AT294" s="199"/>
      <c r="AU294" s="199"/>
      <c r="AV294" s="199"/>
      <c r="AW294" s="199"/>
      <c r="AX294" s="199"/>
      <c r="AY294" s="199"/>
    </row>
    <row r="295" spans="1:51" s="45" customFormat="1" ht="18.75" customHeight="1" x14ac:dyDescent="0.25">
      <c r="A295" s="235"/>
      <c r="B295" s="236" t="s">
        <v>37</v>
      </c>
      <c r="C295" s="244" t="s">
        <v>46</v>
      </c>
      <c r="D295" s="247" t="s">
        <v>435</v>
      </c>
      <c r="E295" s="256">
        <v>1516</v>
      </c>
      <c r="F295" s="256">
        <v>1294</v>
      </c>
      <c r="G295" s="256">
        <v>222</v>
      </c>
      <c r="H295" s="256">
        <f t="shared" si="353"/>
        <v>18</v>
      </c>
      <c r="I295" s="256">
        <f>I286+I289+I292</f>
        <v>3</v>
      </c>
      <c r="J295" s="256">
        <f>J286+J289+J292</f>
        <v>15</v>
      </c>
      <c r="K295" s="256">
        <f>SUM(L295:M295)</f>
        <v>340</v>
      </c>
      <c r="L295" s="256">
        <f>L286+L289+L292</f>
        <v>277</v>
      </c>
      <c r="M295" s="256">
        <f>M286+M289+M292</f>
        <v>63</v>
      </c>
      <c r="N295" s="256">
        <f>N286+N289+N292</f>
        <v>276</v>
      </c>
      <c r="O295" s="256">
        <f>SUM(P295:V295)</f>
        <v>196</v>
      </c>
      <c r="P295" s="256">
        <f t="shared" ref="P295:V295" si="366">P286+P289+P292</f>
        <v>12</v>
      </c>
      <c r="Q295" s="256">
        <f t="shared" si="366"/>
        <v>0</v>
      </c>
      <c r="R295" s="256">
        <f t="shared" si="366"/>
        <v>0</v>
      </c>
      <c r="S295" s="256">
        <f t="shared" si="366"/>
        <v>0</v>
      </c>
      <c r="T295" s="256">
        <f t="shared" si="366"/>
        <v>0</v>
      </c>
      <c r="U295" s="256">
        <f t="shared" si="366"/>
        <v>0</v>
      </c>
      <c r="V295" s="256">
        <f t="shared" si="366"/>
        <v>184</v>
      </c>
      <c r="W295" s="256">
        <f t="shared" ref="W295:W316" si="367">SUM(E295+H295-K295-O295)</f>
        <v>998</v>
      </c>
      <c r="X295" s="256">
        <f>X286+X289+X292</f>
        <v>876</v>
      </c>
      <c r="Y295" s="256">
        <f t="shared" ref="Y295:AM295" si="368">Y286+Y289+Y292</f>
        <v>122</v>
      </c>
      <c r="Z295" s="256">
        <f t="shared" si="368"/>
        <v>10</v>
      </c>
      <c r="AA295" s="256">
        <f t="shared" si="368"/>
        <v>66</v>
      </c>
      <c r="AB295" s="256">
        <f t="shared" si="368"/>
        <v>956</v>
      </c>
      <c r="AC295" s="256">
        <f t="shared" si="368"/>
        <v>566</v>
      </c>
      <c r="AD295" s="256">
        <f t="shared" si="368"/>
        <v>828</v>
      </c>
      <c r="AE295" s="256">
        <f t="shared" si="368"/>
        <v>95</v>
      </c>
      <c r="AF295" s="256">
        <f t="shared" si="368"/>
        <v>2</v>
      </c>
      <c r="AG295" s="256">
        <f t="shared" si="368"/>
        <v>57</v>
      </c>
      <c r="AH295" s="256">
        <f t="shared" si="368"/>
        <v>14</v>
      </c>
      <c r="AI295" s="256">
        <f t="shared" si="368"/>
        <v>29</v>
      </c>
      <c r="AJ295" s="256">
        <f t="shared" si="368"/>
        <v>309</v>
      </c>
      <c r="AK295" s="256">
        <f t="shared" si="368"/>
        <v>85</v>
      </c>
      <c r="AL295" s="256">
        <f t="shared" si="368"/>
        <v>4</v>
      </c>
      <c r="AM295" s="257">
        <f t="shared" si="368"/>
        <v>0</v>
      </c>
      <c r="AN295" s="199"/>
      <c r="AO295" s="199"/>
      <c r="AP295" s="199"/>
      <c r="AQ295" s="199"/>
      <c r="AR295" s="199"/>
      <c r="AS295" s="199"/>
      <c r="AT295" s="199"/>
      <c r="AU295" s="199"/>
      <c r="AV295" s="199"/>
      <c r="AW295" s="199"/>
      <c r="AX295" s="199"/>
      <c r="AY295" s="199"/>
    </row>
    <row r="296" spans="1:51" s="45" customFormat="1" ht="18.75" customHeight="1" x14ac:dyDescent="0.25">
      <c r="A296" s="248"/>
      <c r="B296" s="249" t="s">
        <v>37</v>
      </c>
      <c r="C296" s="250" t="s">
        <v>46</v>
      </c>
      <c r="D296" s="251" t="s">
        <v>436</v>
      </c>
      <c r="E296" s="265">
        <v>18</v>
      </c>
      <c r="F296" s="265">
        <v>17</v>
      </c>
      <c r="G296" s="265">
        <v>1</v>
      </c>
      <c r="H296" s="265">
        <f t="shared" si="353"/>
        <v>533</v>
      </c>
      <c r="I296" s="265">
        <f>I293+I294</f>
        <v>105</v>
      </c>
      <c r="J296" s="265">
        <f>J293+J294</f>
        <v>428</v>
      </c>
      <c r="K296" s="265">
        <f>SUM(L296:M296)</f>
        <v>477</v>
      </c>
      <c r="L296" s="265">
        <f>L293+L294</f>
        <v>54</v>
      </c>
      <c r="M296" s="265">
        <f>M293+M294</f>
        <v>423</v>
      </c>
      <c r="N296" s="265">
        <f>N293+N294</f>
        <v>413</v>
      </c>
      <c r="O296" s="265">
        <f>SUM(P296:V296)</f>
        <v>0</v>
      </c>
      <c r="P296" s="265">
        <f>P293+P294</f>
        <v>0</v>
      </c>
      <c r="Q296" s="265">
        <f t="shared" ref="Q296:V296" si="369">Q293+Q294</f>
        <v>0</v>
      </c>
      <c r="R296" s="265">
        <f t="shared" si="369"/>
        <v>0</v>
      </c>
      <c r="S296" s="265">
        <f t="shared" si="369"/>
        <v>0</v>
      </c>
      <c r="T296" s="265">
        <f t="shared" si="369"/>
        <v>0</v>
      </c>
      <c r="U296" s="265">
        <f t="shared" si="369"/>
        <v>0</v>
      </c>
      <c r="V296" s="265">
        <f t="shared" si="369"/>
        <v>0</v>
      </c>
      <c r="W296" s="265">
        <f t="shared" si="367"/>
        <v>74</v>
      </c>
      <c r="X296" s="265">
        <f t="shared" ref="X296:AM296" si="370">X293+X294</f>
        <v>68</v>
      </c>
      <c r="Y296" s="265">
        <f t="shared" si="370"/>
        <v>6</v>
      </c>
      <c r="Z296" s="265">
        <f t="shared" si="370"/>
        <v>0</v>
      </c>
      <c r="AA296" s="265">
        <f t="shared" si="370"/>
        <v>0</v>
      </c>
      <c r="AB296" s="265">
        <f t="shared" si="370"/>
        <v>0</v>
      </c>
      <c r="AC296" s="265">
        <f t="shared" si="370"/>
        <v>0</v>
      </c>
      <c r="AD296" s="265">
        <f t="shared" si="370"/>
        <v>67</v>
      </c>
      <c r="AE296" s="265">
        <f t="shared" si="370"/>
        <v>0</v>
      </c>
      <c r="AF296" s="265">
        <f t="shared" si="370"/>
        <v>0</v>
      </c>
      <c r="AG296" s="265">
        <f t="shared" si="370"/>
        <v>0</v>
      </c>
      <c r="AH296" s="265">
        <f t="shared" si="370"/>
        <v>0</v>
      </c>
      <c r="AI296" s="265">
        <f t="shared" si="370"/>
        <v>0</v>
      </c>
      <c r="AJ296" s="265">
        <f t="shared" si="370"/>
        <v>0</v>
      </c>
      <c r="AK296" s="265">
        <f t="shared" si="370"/>
        <v>0</v>
      </c>
      <c r="AL296" s="265">
        <f t="shared" si="370"/>
        <v>0</v>
      </c>
      <c r="AM296" s="266">
        <f t="shared" si="370"/>
        <v>0</v>
      </c>
      <c r="AN296" s="199"/>
      <c r="AO296" s="199"/>
      <c r="AP296" s="199"/>
      <c r="AQ296" s="199"/>
      <c r="AR296" s="199"/>
      <c r="AS296" s="199"/>
      <c r="AT296" s="199"/>
      <c r="AU296" s="199"/>
      <c r="AV296" s="199"/>
      <c r="AW296" s="199"/>
      <c r="AX296" s="199"/>
      <c r="AY296" s="199"/>
    </row>
    <row r="297" spans="1:51" s="201" customFormat="1" ht="17.25" customHeight="1" x14ac:dyDescent="0.25">
      <c r="A297" s="254">
        <v>24</v>
      </c>
      <c r="B297" s="228" t="s">
        <v>43</v>
      </c>
      <c r="C297" s="229" t="s">
        <v>46</v>
      </c>
      <c r="D297" s="13" t="s">
        <v>425</v>
      </c>
      <c r="E297" s="76">
        <v>1111</v>
      </c>
      <c r="F297" s="76">
        <v>359</v>
      </c>
      <c r="G297" s="76">
        <v>752</v>
      </c>
      <c r="H297" s="76">
        <f t="shared" si="353"/>
        <v>0</v>
      </c>
      <c r="I297" s="76">
        <f>SUM(I298+I301)</f>
        <v>0</v>
      </c>
      <c r="J297" s="76">
        <f>SUM(J298+J301)</f>
        <v>0</v>
      </c>
      <c r="K297" s="76">
        <f t="shared" si="354"/>
        <v>0</v>
      </c>
      <c r="L297" s="76">
        <f>SUM(L298+L301)</f>
        <v>0</v>
      </c>
      <c r="M297" s="76">
        <f>SUM(M298+M301)</f>
        <v>0</v>
      </c>
      <c r="N297" s="76">
        <f>SUM(N298+N301)</f>
        <v>0</v>
      </c>
      <c r="O297" s="76">
        <f t="shared" si="359"/>
        <v>0</v>
      </c>
      <c r="P297" s="76">
        <f t="shared" ref="P297:V297" si="371">SUM(P298+P301)</f>
        <v>0</v>
      </c>
      <c r="Q297" s="76">
        <f t="shared" si="371"/>
        <v>0</v>
      </c>
      <c r="R297" s="76">
        <f t="shared" si="371"/>
        <v>0</v>
      </c>
      <c r="S297" s="76">
        <f t="shared" si="371"/>
        <v>0</v>
      </c>
      <c r="T297" s="76">
        <f t="shared" si="371"/>
        <v>0</v>
      </c>
      <c r="U297" s="76">
        <f t="shared" si="371"/>
        <v>0</v>
      </c>
      <c r="V297" s="76">
        <f t="shared" si="371"/>
        <v>0</v>
      </c>
      <c r="W297" s="76">
        <f t="shared" si="367"/>
        <v>1111</v>
      </c>
      <c r="X297" s="76">
        <f t="shared" ref="X297:AM297" si="372">SUM(X298+X301)</f>
        <v>0</v>
      </c>
      <c r="Y297" s="76">
        <f t="shared" si="372"/>
        <v>0</v>
      </c>
      <c r="Z297" s="76">
        <f t="shared" si="372"/>
        <v>0</v>
      </c>
      <c r="AA297" s="76">
        <f t="shared" si="372"/>
        <v>0</v>
      </c>
      <c r="AB297" s="76">
        <f t="shared" si="372"/>
        <v>0</v>
      </c>
      <c r="AC297" s="76">
        <f t="shared" si="372"/>
        <v>0</v>
      </c>
      <c r="AD297" s="76">
        <f t="shared" si="372"/>
        <v>0</v>
      </c>
      <c r="AE297" s="76">
        <f t="shared" si="372"/>
        <v>0</v>
      </c>
      <c r="AF297" s="76">
        <f t="shared" si="372"/>
        <v>0</v>
      </c>
      <c r="AG297" s="76">
        <f t="shared" si="372"/>
        <v>0</v>
      </c>
      <c r="AH297" s="76">
        <f t="shared" si="372"/>
        <v>0</v>
      </c>
      <c r="AI297" s="76">
        <f t="shared" si="372"/>
        <v>0</v>
      </c>
      <c r="AJ297" s="76">
        <f t="shared" si="372"/>
        <v>0</v>
      </c>
      <c r="AK297" s="76">
        <f t="shared" si="372"/>
        <v>0</v>
      </c>
      <c r="AL297" s="76">
        <f t="shared" si="372"/>
        <v>0</v>
      </c>
      <c r="AM297" s="77">
        <f t="shared" si="372"/>
        <v>0</v>
      </c>
      <c r="AN297" s="200"/>
      <c r="AO297" s="200"/>
      <c r="AP297" s="200"/>
      <c r="AQ297" s="200"/>
      <c r="AR297" s="200"/>
      <c r="AS297" s="200"/>
      <c r="AT297" s="200"/>
      <c r="AU297" s="200"/>
      <c r="AV297" s="200"/>
      <c r="AW297" s="200"/>
      <c r="AX297" s="200"/>
      <c r="AY297" s="200"/>
    </row>
    <row r="298" spans="1:51" s="201" customFormat="1" ht="13.5" customHeight="1" x14ac:dyDescent="0.25">
      <c r="A298" s="235"/>
      <c r="B298" s="236" t="s">
        <v>43</v>
      </c>
      <c r="C298" s="237" t="s">
        <v>46</v>
      </c>
      <c r="D298" s="255" t="s">
        <v>426</v>
      </c>
      <c r="E298" s="256">
        <v>714</v>
      </c>
      <c r="F298" s="256">
        <v>359</v>
      </c>
      <c r="G298" s="256">
        <v>355</v>
      </c>
      <c r="H298" s="256">
        <f t="shared" si="353"/>
        <v>0</v>
      </c>
      <c r="I298" s="256">
        <f>I299+I300</f>
        <v>0</v>
      </c>
      <c r="J298" s="256">
        <f>J299+J300</f>
        <v>0</v>
      </c>
      <c r="K298" s="256">
        <f t="shared" si="354"/>
        <v>0</v>
      </c>
      <c r="L298" s="256">
        <f>L299+L300</f>
        <v>0</v>
      </c>
      <c r="M298" s="256">
        <f>M299+M300</f>
        <v>0</v>
      </c>
      <c r="N298" s="256">
        <f>N299+N300</f>
        <v>0</v>
      </c>
      <c r="O298" s="256">
        <f t="shared" si="359"/>
        <v>0</v>
      </c>
      <c r="P298" s="256">
        <f>P299+P300</f>
        <v>0</v>
      </c>
      <c r="Q298" s="256">
        <f t="shared" ref="Q298:V298" si="373">Q299+Q300</f>
        <v>0</v>
      </c>
      <c r="R298" s="256">
        <f t="shared" si="373"/>
        <v>0</v>
      </c>
      <c r="S298" s="256">
        <f t="shared" si="373"/>
        <v>0</v>
      </c>
      <c r="T298" s="256">
        <f t="shared" si="373"/>
        <v>0</v>
      </c>
      <c r="U298" s="256">
        <f t="shared" si="373"/>
        <v>0</v>
      </c>
      <c r="V298" s="256">
        <f t="shared" si="373"/>
        <v>0</v>
      </c>
      <c r="W298" s="256">
        <f t="shared" si="367"/>
        <v>714</v>
      </c>
      <c r="X298" s="256">
        <f>X299+X300</f>
        <v>0</v>
      </c>
      <c r="Y298" s="256">
        <f t="shared" ref="Y298:AM298" si="374">Y299+Y300</f>
        <v>0</v>
      </c>
      <c r="Z298" s="256">
        <f t="shared" si="374"/>
        <v>0</v>
      </c>
      <c r="AA298" s="256">
        <f t="shared" si="374"/>
        <v>0</v>
      </c>
      <c r="AB298" s="256">
        <f t="shared" si="374"/>
        <v>0</v>
      </c>
      <c r="AC298" s="256">
        <f t="shared" si="374"/>
        <v>0</v>
      </c>
      <c r="AD298" s="256">
        <f t="shared" si="374"/>
        <v>0</v>
      </c>
      <c r="AE298" s="256">
        <f t="shared" si="374"/>
        <v>0</v>
      </c>
      <c r="AF298" s="256">
        <f t="shared" si="374"/>
        <v>0</v>
      </c>
      <c r="AG298" s="256">
        <f t="shared" si="374"/>
        <v>0</v>
      </c>
      <c r="AH298" s="256">
        <f t="shared" si="374"/>
        <v>0</v>
      </c>
      <c r="AI298" s="256">
        <f t="shared" si="374"/>
        <v>0</v>
      </c>
      <c r="AJ298" s="256">
        <f t="shared" si="374"/>
        <v>0</v>
      </c>
      <c r="AK298" s="256">
        <f t="shared" si="374"/>
        <v>0</v>
      </c>
      <c r="AL298" s="256">
        <f t="shared" si="374"/>
        <v>0</v>
      </c>
      <c r="AM298" s="257">
        <f t="shared" si="374"/>
        <v>0</v>
      </c>
      <c r="AN298" s="200"/>
      <c r="AO298" s="200"/>
      <c r="AP298" s="200"/>
      <c r="AQ298" s="200"/>
      <c r="AR298" s="200"/>
      <c r="AS298" s="200"/>
      <c r="AT298" s="200"/>
      <c r="AU298" s="200"/>
      <c r="AV298" s="200"/>
      <c r="AW298" s="200"/>
      <c r="AX298" s="200"/>
      <c r="AY298" s="200"/>
    </row>
    <row r="299" spans="1:51" s="201" customFormat="1" ht="20.25" customHeight="1" x14ac:dyDescent="0.25">
      <c r="A299" s="235"/>
      <c r="B299" s="236" t="s">
        <v>43</v>
      </c>
      <c r="C299" s="237" t="s">
        <v>46</v>
      </c>
      <c r="D299" s="255" t="s">
        <v>427</v>
      </c>
      <c r="E299" s="256">
        <v>0</v>
      </c>
      <c r="F299" s="258"/>
      <c r="G299" s="258"/>
      <c r="H299" s="256">
        <f t="shared" si="353"/>
        <v>0</v>
      </c>
      <c r="I299" s="259"/>
      <c r="J299" s="259"/>
      <c r="K299" s="256">
        <f t="shared" si="354"/>
        <v>0</v>
      </c>
      <c r="L299" s="259"/>
      <c r="M299" s="259"/>
      <c r="N299" s="259"/>
      <c r="O299" s="256">
        <f t="shared" si="359"/>
        <v>0</v>
      </c>
      <c r="P299" s="259"/>
      <c r="Q299" s="259"/>
      <c r="R299" s="259"/>
      <c r="S299" s="259"/>
      <c r="T299" s="259"/>
      <c r="U299" s="259"/>
      <c r="V299" s="259"/>
      <c r="W299" s="256">
        <f t="shared" si="367"/>
        <v>0</v>
      </c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60"/>
      <c r="AH299" s="259"/>
      <c r="AI299" s="259"/>
      <c r="AJ299" s="259"/>
      <c r="AK299" s="259"/>
      <c r="AL299" s="259"/>
      <c r="AM299" s="261"/>
      <c r="AN299" s="200"/>
      <c r="AO299" s="200"/>
      <c r="AP299" s="200"/>
      <c r="AQ299" s="200"/>
      <c r="AR299" s="200"/>
      <c r="AS299" s="200"/>
      <c r="AT299" s="200"/>
      <c r="AU299" s="200"/>
      <c r="AV299" s="200"/>
      <c r="AW299" s="200"/>
      <c r="AX299" s="200"/>
      <c r="AY299" s="200"/>
    </row>
    <row r="300" spans="1:51" s="201" customFormat="1" ht="21" customHeight="1" x14ac:dyDescent="0.25">
      <c r="A300" s="235"/>
      <c r="B300" s="236" t="s">
        <v>43</v>
      </c>
      <c r="C300" s="237" t="s">
        <v>46</v>
      </c>
      <c r="D300" s="255" t="s">
        <v>428</v>
      </c>
      <c r="E300" s="256">
        <v>714</v>
      </c>
      <c r="F300" s="258">
        <v>359</v>
      </c>
      <c r="G300" s="258">
        <v>355</v>
      </c>
      <c r="H300" s="256">
        <f t="shared" si="353"/>
        <v>0</v>
      </c>
      <c r="I300" s="259"/>
      <c r="J300" s="259"/>
      <c r="K300" s="256">
        <f t="shared" si="354"/>
        <v>0</v>
      </c>
      <c r="L300" s="259"/>
      <c r="M300" s="259"/>
      <c r="N300" s="259"/>
      <c r="O300" s="256">
        <f>SUM(P300:V300)</f>
        <v>0</v>
      </c>
      <c r="P300" s="259"/>
      <c r="Q300" s="259"/>
      <c r="R300" s="259"/>
      <c r="S300" s="259"/>
      <c r="T300" s="259"/>
      <c r="U300" s="259"/>
      <c r="V300" s="259"/>
      <c r="W300" s="256">
        <f t="shared" si="367"/>
        <v>714</v>
      </c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60"/>
      <c r="AH300" s="259"/>
      <c r="AI300" s="259"/>
      <c r="AJ300" s="259"/>
      <c r="AK300" s="259"/>
      <c r="AL300" s="259"/>
      <c r="AM300" s="261"/>
      <c r="AN300" s="200"/>
      <c r="AO300" s="200"/>
      <c r="AP300" s="200"/>
      <c r="AQ300" s="200"/>
      <c r="AR300" s="200"/>
      <c r="AS300" s="200"/>
      <c r="AT300" s="200"/>
      <c r="AU300" s="200"/>
      <c r="AV300" s="200"/>
      <c r="AW300" s="200"/>
      <c r="AX300" s="200"/>
      <c r="AY300" s="200"/>
    </row>
    <row r="301" spans="1:51" s="201" customFormat="1" ht="21" customHeight="1" x14ac:dyDescent="0.25">
      <c r="A301" s="235"/>
      <c r="B301" s="236" t="s">
        <v>43</v>
      </c>
      <c r="C301" s="244" t="s">
        <v>46</v>
      </c>
      <c r="D301" s="255" t="s">
        <v>429</v>
      </c>
      <c r="E301" s="256">
        <v>397</v>
      </c>
      <c r="F301" s="258"/>
      <c r="G301" s="258">
        <v>397</v>
      </c>
      <c r="H301" s="256">
        <f t="shared" si="353"/>
        <v>0</v>
      </c>
      <c r="I301" s="259"/>
      <c r="J301" s="259"/>
      <c r="K301" s="256">
        <f t="shared" si="354"/>
        <v>0</v>
      </c>
      <c r="L301" s="259"/>
      <c r="M301" s="259"/>
      <c r="N301" s="259"/>
      <c r="O301" s="256">
        <f t="shared" si="359"/>
        <v>0</v>
      </c>
      <c r="P301" s="242"/>
      <c r="Q301" s="242"/>
      <c r="R301" s="242"/>
      <c r="S301" s="259"/>
      <c r="T301" s="259"/>
      <c r="U301" s="259"/>
      <c r="V301" s="259"/>
      <c r="W301" s="256">
        <f t="shared" si="367"/>
        <v>397</v>
      </c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60"/>
      <c r="AH301" s="259"/>
      <c r="AI301" s="259"/>
      <c r="AJ301" s="259"/>
      <c r="AK301" s="259"/>
      <c r="AL301" s="259"/>
      <c r="AM301" s="261"/>
      <c r="AN301" s="200"/>
      <c r="AO301" s="200"/>
      <c r="AP301" s="200"/>
      <c r="AQ301" s="200"/>
      <c r="AR301" s="200"/>
      <c r="AS301" s="200"/>
      <c r="AT301" s="200"/>
      <c r="AU301" s="200"/>
      <c r="AV301" s="200"/>
      <c r="AW301" s="200"/>
      <c r="AX301" s="200"/>
      <c r="AY301" s="200"/>
    </row>
    <row r="302" spans="1:51" s="45" customFormat="1" ht="22.5" customHeight="1" x14ac:dyDescent="0.25">
      <c r="A302" s="235"/>
      <c r="B302" s="236" t="s">
        <v>43</v>
      </c>
      <c r="C302" s="244" t="s">
        <v>46</v>
      </c>
      <c r="D302" s="255" t="s">
        <v>430</v>
      </c>
      <c r="E302" s="256">
        <v>1111</v>
      </c>
      <c r="F302" s="256">
        <v>359</v>
      </c>
      <c r="G302" s="256">
        <v>752</v>
      </c>
      <c r="H302" s="256">
        <f t="shared" si="353"/>
        <v>0</v>
      </c>
      <c r="I302" s="256">
        <f>I300+I301</f>
        <v>0</v>
      </c>
      <c r="J302" s="256">
        <f>J300+J301</f>
        <v>0</v>
      </c>
      <c r="K302" s="256">
        <f t="shared" si="354"/>
        <v>0</v>
      </c>
      <c r="L302" s="256">
        <f>L300+L301</f>
        <v>0</v>
      </c>
      <c r="M302" s="256">
        <f>M300+M301</f>
        <v>0</v>
      </c>
      <c r="N302" s="256">
        <f>N300+N301</f>
        <v>0</v>
      </c>
      <c r="O302" s="256">
        <f t="shared" si="359"/>
        <v>0</v>
      </c>
      <c r="P302" s="256">
        <f>P300+P301</f>
        <v>0</v>
      </c>
      <c r="Q302" s="256">
        <f t="shared" ref="Q302:V302" si="375">Q300+Q301</f>
        <v>0</v>
      </c>
      <c r="R302" s="256">
        <f t="shared" si="375"/>
        <v>0</v>
      </c>
      <c r="S302" s="256">
        <f t="shared" si="375"/>
        <v>0</v>
      </c>
      <c r="T302" s="256">
        <f t="shared" si="375"/>
        <v>0</v>
      </c>
      <c r="U302" s="256">
        <f t="shared" si="375"/>
        <v>0</v>
      </c>
      <c r="V302" s="256">
        <f t="shared" si="375"/>
        <v>0</v>
      </c>
      <c r="W302" s="256">
        <f t="shared" si="367"/>
        <v>1111</v>
      </c>
      <c r="X302" s="256">
        <f>X300+X301</f>
        <v>0</v>
      </c>
      <c r="Y302" s="256">
        <f t="shared" ref="Y302:AM302" si="376">Y300+Y301</f>
        <v>0</v>
      </c>
      <c r="Z302" s="256">
        <f t="shared" si="376"/>
        <v>0</v>
      </c>
      <c r="AA302" s="256">
        <f t="shared" si="376"/>
        <v>0</v>
      </c>
      <c r="AB302" s="256">
        <f t="shared" si="376"/>
        <v>0</v>
      </c>
      <c r="AC302" s="256">
        <f t="shared" si="376"/>
        <v>0</v>
      </c>
      <c r="AD302" s="256">
        <f t="shared" si="376"/>
        <v>0</v>
      </c>
      <c r="AE302" s="256">
        <f t="shared" si="376"/>
        <v>0</v>
      </c>
      <c r="AF302" s="256">
        <f t="shared" si="376"/>
        <v>0</v>
      </c>
      <c r="AG302" s="256">
        <f t="shared" si="376"/>
        <v>0</v>
      </c>
      <c r="AH302" s="256">
        <f t="shared" si="376"/>
        <v>0</v>
      </c>
      <c r="AI302" s="256">
        <f t="shared" si="376"/>
        <v>0</v>
      </c>
      <c r="AJ302" s="256">
        <f t="shared" si="376"/>
        <v>0</v>
      </c>
      <c r="AK302" s="256">
        <f t="shared" si="376"/>
        <v>0</v>
      </c>
      <c r="AL302" s="256">
        <f t="shared" si="376"/>
        <v>0</v>
      </c>
      <c r="AM302" s="257">
        <f t="shared" si="376"/>
        <v>0</v>
      </c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</row>
    <row r="303" spans="1:51" s="45" customFormat="1" ht="22.5" customHeight="1" x14ac:dyDescent="0.25">
      <c r="A303" s="235"/>
      <c r="B303" s="236" t="s">
        <v>43</v>
      </c>
      <c r="C303" s="237" t="s">
        <v>46</v>
      </c>
      <c r="D303" s="255" t="s">
        <v>431</v>
      </c>
      <c r="E303" s="256">
        <v>0</v>
      </c>
      <c r="F303" s="256">
        <v>0</v>
      </c>
      <c r="G303" s="256">
        <v>0</v>
      </c>
      <c r="H303" s="256">
        <f t="shared" si="353"/>
        <v>0</v>
      </c>
      <c r="I303" s="256">
        <f>I304+I305</f>
        <v>0</v>
      </c>
      <c r="J303" s="256">
        <f>J304+J305</f>
        <v>0</v>
      </c>
      <c r="K303" s="256">
        <f t="shared" si="354"/>
        <v>0</v>
      </c>
      <c r="L303" s="256">
        <f>L304+L305</f>
        <v>0</v>
      </c>
      <c r="M303" s="256">
        <f>M304+M305</f>
        <v>0</v>
      </c>
      <c r="N303" s="256">
        <f>N304+N305</f>
        <v>0</v>
      </c>
      <c r="O303" s="256">
        <f t="shared" si="359"/>
        <v>0</v>
      </c>
      <c r="P303" s="256">
        <f>P304+P305</f>
        <v>0</v>
      </c>
      <c r="Q303" s="256">
        <f t="shared" ref="Q303:V303" si="377">Q304+Q305</f>
        <v>0</v>
      </c>
      <c r="R303" s="256">
        <f t="shared" si="377"/>
        <v>0</v>
      </c>
      <c r="S303" s="256">
        <f t="shared" si="377"/>
        <v>0</v>
      </c>
      <c r="T303" s="256">
        <f t="shared" si="377"/>
        <v>0</v>
      </c>
      <c r="U303" s="256">
        <f t="shared" si="377"/>
        <v>0</v>
      </c>
      <c r="V303" s="256">
        <f t="shared" si="377"/>
        <v>0</v>
      </c>
      <c r="W303" s="256">
        <f t="shared" si="367"/>
        <v>0</v>
      </c>
      <c r="X303" s="256">
        <f>X304+X305</f>
        <v>0</v>
      </c>
      <c r="Y303" s="256">
        <f t="shared" ref="Y303:AM303" si="378">Y304+Y305</f>
        <v>0</v>
      </c>
      <c r="Z303" s="256">
        <f t="shared" si="378"/>
        <v>0</v>
      </c>
      <c r="AA303" s="256">
        <f t="shared" si="378"/>
        <v>0</v>
      </c>
      <c r="AB303" s="256">
        <f t="shared" si="378"/>
        <v>0</v>
      </c>
      <c r="AC303" s="256">
        <f t="shared" si="378"/>
        <v>0</v>
      </c>
      <c r="AD303" s="256">
        <f t="shared" si="378"/>
        <v>0</v>
      </c>
      <c r="AE303" s="256">
        <f t="shared" si="378"/>
        <v>0</v>
      </c>
      <c r="AF303" s="256">
        <f t="shared" si="378"/>
        <v>0</v>
      </c>
      <c r="AG303" s="256">
        <f t="shared" si="378"/>
        <v>0</v>
      </c>
      <c r="AH303" s="256">
        <f t="shared" si="378"/>
        <v>0</v>
      </c>
      <c r="AI303" s="256">
        <f t="shared" si="378"/>
        <v>0</v>
      </c>
      <c r="AJ303" s="256">
        <f t="shared" si="378"/>
        <v>0</v>
      </c>
      <c r="AK303" s="256">
        <f t="shared" si="378"/>
        <v>0</v>
      </c>
      <c r="AL303" s="256">
        <f t="shared" si="378"/>
        <v>0</v>
      </c>
      <c r="AM303" s="257">
        <f t="shared" si="378"/>
        <v>0</v>
      </c>
      <c r="AN303" s="199"/>
      <c r="AO303" s="199"/>
      <c r="AP303" s="199"/>
      <c r="AQ303" s="199"/>
      <c r="AR303" s="199"/>
      <c r="AS303" s="199"/>
      <c r="AT303" s="199"/>
      <c r="AU303" s="199"/>
      <c r="AV303" s="199"/>
      <c r="AW303" s="199"/>
      <c r="AX303" s="199"/>
      <c r="AY303" s="199"/>
    </row>
    <row r="304" spans="1:51" s="45" customFormat="1" ht="15" customHeight="1" x14ac:dyDescent="0.25">
      <c r="A304" s="235"/>
      <c r="B304" s="236" t="s">
        <v>43</v>
      </c>
      <c r="C304" s="237" t="s">
        <v>46</v>
      </c>
      <c r="D304" s="255" t="s">
        <v>432</v>
      </c>
      <c r="E304" s="256">
        <v>0</v>
      </c>
      <c r="F304" s="258"/>
      <c r="G304" s="258"/>
      <c r="H304" s="256">
        <f t="shared" si="353"/>
        <v>0</v>
      </c>
      <c r="I304" s="259"/>
      <c r="J304" s="259"/>
      <c r="K304" s="256">
        <f t="shared" si="354"/>
        <v>0</v>
      </c>
      <c r="L304" s="259"/>
      <c r="M304" s="259"/>
      <c r="N304" s="259"/>
      <c r="O304" s="256">
        <f t="shared" si="359"/>
        <v>0</v>
      </c>
      <c r="P304" s="259"/>
      <c r="Q304" s="259"/>
      <c r="R304" s="259"/>
      <c r="S304" s="259"/>
      <c r="T304" s="259"/>
      <c r="U304" s="259"/>
      <c r="V304" s="259"/>
      <c r="W304" s="256">
        <f t="shared" si="367"/>
        <v>0</v>
      </c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60"/>
      <c r="AH304" s="259"/>
      <c r="AI304" s="259"/>
      <c r="AJ304" s="259"/>
      <c r="AK304" s="259"/>
      <c r="AL304" s="259"/>
      <c r="AM304" s="261"/>
      <c r="AN304" s="199"/>
      <c r="AO304" s="199"/>
      <c r="AP304" s="199"/>
      <c r="AQ304" s="199"/>
      <c r="AR304" s="199"/>
      <c r="AS304" s="199"/>
      <c r="AT304" s="199"/>
      <c r="AU304" s="199"/>
      <c r="AV304" s="199"/>
      <c r="AW304" s="199"/>
      <c r="AX304" s="199"/>
      <c r="AY304" s="199"/>
    </row>
    <row r="305" spans="1:51" s="45" customFormat="1" ht="25.5" customHeight="1" x14ac:dyDescent="0.25">
      <c r="A305" s="235"/>
      <c r="B305" s="236" t="s">
        <v>43</v>
      </c>
      <c r="C305" s="244" t="s">
        <v>46</v>
      </c>
      <c r="D305" s="246" t="s">
        <v>755</v>
      </c>
      <c r="E305" s="256">
        <v>0</v>
      </c>
      <c r="F305" s="262"/>
      <c r="G305" s="262"/>
      <c r="H305" s="245">
        <f t="shared" ref="H305:H306" si="379">SUM(I305:J305)</f>
        <v>0</v>
      </c>
      <c r="I305" s="260"/>
      <c r="J305" s="242"/>
      <c r="K305" s="245">
        <f t="shared" si="354"/>
        <v>0</v>
      </c>
      <c r="L305" s="260"/>
      <c r="M305" s="260"/>
      <c r="N305" s="242"/>
      <c r="O305" s="239">
        <f t="shared" ref="O305:O306" si="380">SUM(P305:V305)</f>
        <v>0</v>
      </c>
      <c r="P305" s="242"/>
      <c r="Q305" s="242"/>
      <c r="R305" s="242"/>
      <c r="S305" s="242"/>
      <c r="T305" s="242"/>
      <c r="U305" s="242"/>
      <c r="V305" s="242"/>
      <c r="W305" s="256">
        <f t="shared" si="367"/>
        <v>0</v>
      </c>
      <c r="X305" s="260"/>
      <c r="Y305" s="260"/>
      <c r="Z305" s="242"/>
      <c r="AA305" s="242"/>
      <c r="AB305" s="242"/>
      <c r="AC305" s="242"/>
      <c r="AD305" s="242"/>
      <c r="AE305" s="242"/>
      <c r="AF305" s="242"/>
      <c r="AG305" s="264"/>
      <c r="AH305" s="242"/>
      <c r="AI305" s="242"/>
      <c r="AJ305" s="242"/>
      <c r="AK305" s="242"/>
      <c r="AL305" s="242"/>
      <c r="AM305" s="243"/>
      <c r="AN305" s="199"/>
      <c r="AO305" s="199"/>
      <c r="AP305" s="199"/>
      <c r="AQ305" s="199"/>
      <c r="AR305" s="199"/>
      <c r="AS305" s="199"/>
      <c r="AT305" s="199"/>
      <c r="AU305" s="199"/>
      <c r="AV305" s="199"/>
      <c r="AW305" s="199"/>
      <c r="AX305" s="199"/>
      <c r="AY305" s="199"/>
    </row>
    <row r="306" spans="1:51" s="45" customFormat="1" ht="25.5" customHeight="1" x14ac:dyDescent="0.25">
      <c r="A306" s="235"/>
      <c r="B306" s="236" t="s">
        <v>43</v>
      </c>
      <c r="C306" s="244" t="s">
        <v>46</v>
      </c>
      <c r="D306" s="246" t="s">
        <v>756</v>
      </c>
      <c r="E306" s="256">
        <v>0</v>
      </c>
      <c r="F306" s="262"/>
      <c r="G306" s="262"/>
      <c r="H306" s="245">
        <f t="shared" si="379"/>
        <v>0</v>
      </c>
      <c r="I306" s="260"/>
      <c r="J306" s="242"/>
      <c r="K306" s="245">
        <f t="shared" si="354"/>
        <v>0</v>
      </c>
      <c r="L306" s="260"/>
      <c r="M306" s="260"/>
      <c r="N306" s="242"/>
      <c r="O306" s="239">
        <f t="shared" si="380"/>
        <v>0</v>
      </c>
      <c r="P306" s="242"/>
      <c r="Q306" s="242"/>
      <c r="R306" s="242"/>
      <c r="S306" s="242"/>
      <c r="T306" s="242"/>
      <c r="U306" s="242"/>
      <c r="V306" s="242"/>
      <c r="W306" s="256">
        <f t="shared" si="367"/>
        <v>0</v>
      </c>
      <c r="X306" s="260"/>
      <c r="Y306" s="260"/>
      <c r="Z306" s="242"/>
      <c r="AA306" s="242"/>
      <c r="AB306" s="242"/>
      <c r="AC306" s="242"/>
      <c r="AD306" s="242"/>
      <c r="AE306" s="242"/>
      <c r="AF306" s="242"/>
      <c r="AG306" s="264"/>
      <c r="AH306" s="242"/>
      <c r="AI306" s="242"/>
      <c r="AJ306" s="242"/>
      <c r="AK306" s="242"/>
      <c r="AL306" s="242"/>
      <c r="AM306" s="243"/>
      <c r="AN306" s="199"/>
      <c r="AO306" s="199"/>
      <c r="AP306" s="199"/>
      <c r="AQ306" s="199"/>
      <c r="AR306" s="199"/>
      <c r="AS306" s="199"/>
      <c r="AT306" s="199"/>
      <c r="AU306" s="199"/>
      <c r="AV306" s="199"/>
      <c r="AW306" s="199"/>
      <c r="AX306" s="199"/>
      <c r="AY306" s="199"/>
    </row>
    <row r="307" spans="1:51" s="45" customFormat="1" ht="24" customHeight="1" x14ac:dyDescent="0.25">
      <c r="A307" s="235"/>
      <c r="B307" s="236" t="s">
        <v>43</v>
      </c>
      <c r="C307" s="244" t="s">
        <v>46</v>
      </c>
      <c r="D307" s="247" t="s">
        <v>435</v>
      </c>
      <c r="E307" s="256">
        <v>1111</v>
      </c>
      <c r="F307" s="256">
        <v>359</v>
      </c>
      <c r="G307" s="256">
        <v>752</v>
      </c>
      <c r="H307" s="256">
        <f t="shared" si="353"/>
        <v>0</v>
      </c>
      <c r="I307" s="256">
        <f>I298+I301+I304</f>
        <v>0</v>
      </c>
      <c r="J307" s="256">
        <f>J298+J301+J304</f>
        <v>0</v>
      </c>
      <c r="K307" s="256">
        <f t="shared" si="354"/>
        <v>0</v>
      </c>
      <c r="L307" s="256">
        <f>L298+L301+L304</f>
        <v>0</v>
      </c>
      <c r="M307" s="256">
        <f>M298+M301+M304</f>
        <v>0</v>
      </c>
      <c r="N307" s="256">
        <f>N298+N301+N304</f>
        <v>0</v>
      </c>
      <c r="O307" s="256">
        <f t="shared" si="359"/>
        <v>0</v>
      </c>
      <c r="P307" s="256">
        <f t="shared" ref="P307:V307" si="381">P298+P301+P304</f>
        <v>0</v>
      </c>
      <c r="Q307" s="256">
        <f t="shared" si="381"/>
        <v>0</v>
      </c>
      <c r="R307" s="256">
        <f t="shared" si="381"/>
        <v>0</v>
      </c>
      <c r="S307" s="256">
        <f t="shared" si="381"/>
        <v>0</v>
      </c>
      <c r="T307" s="256">
        <f t="shared" si="381"/>
        <v>0</v>
      </c>
      <c r="U307" s="256">
        <f t="shared" si="381"/>
        <v>0</v>
      </c>
      <c r="V307" s="256">
        <f t="shared" si="381"/>
        <v>0</v>
      </c>
      <c r="W307" s="256">
        <f t="shared" si="367"/>
        <v>1111</v>
      </c>
      <c r="X307" s="256">
        <f>X298+X301+X304</f>
        <v>0</v>
      </c>
      <c r="Y307" s="256">
        <f t="shared" ref="Y307:AM307" si="382">Y298+Y301+Y304</f>
        <v>0</v>
      </c>
      <c r="Z307" s="256">
        <f t="shared" si="382"/>
        <v>0</v>
      </c>
      <c r="AA307" s="256">
        <f t="shared" si="382"/>
        <v>0</v>
      </c>
      <c r="AB307" s="256">
        <f t="shared" si="382"/>
        <v>0</v>
      </c>
      <c r="AC307" s="256">
        <f t="shared" si="382"/>
        <v>0</v>
      </c>
      <c r="AD307" s="256">
        <f t="shared" si="382"/>
        <v>0</v>
      </c>
      <c r="AE307" s="256">
        <f t="shared" si="382"/>
        <v>0</v>
      </c>
      <c r="AF307" s="256">
        <f t="shared" si="382"/>
        <v>0</v>
      </c>
      <c r="AG307" s="256">
        <f t="shared" si="382"/>
        <v>0</v>
      </c>
      <c r="AH307" s="256">
        <f t="shared" si="382"/>
        <v>0</v>
      </c>
      <c r="AI307" s="256">
        <f t="shared" si="382"/>
        <v>0</v>
      </c>
      <c r="AJ307" s="256">
        <f t="shared" si="382"/>
        <v>0</v>
      </c>
      <c r="AK307" s="256">
        <f t="shared" si="382"/>
        <v>0</v>
      </c>
      <c r="AL307" s="256">
        <f t="shared" si="382"/>
        <v>0</v>
      </c>
      <c r="AM307" s="257">
        <f t="shared" si="382"/>
        <v>0</v>
      </c>
      <c r="AN307" s="199"/>
      <c r="AO307" s="199"/>
      <c r="AP307" s="199"/>
      <c r="AQ307" s="199"/>
      <c r="AR307" s="199"/>
      <c r="AS307" s="199"/>
      <c r="AT307" s="199"/>
      <c r="AU307" s="199"/>
      <c r="AV307" s="199"/>
      <c r="AW307" s="199"/>
      <c r="AX307" s="199"/>
      <c r="AY307" s="199"/>
    </row>
    <row r="308" spans="1:51" s="45" customFormat="1" ht="22.5" customHeight="1" x14ac:dyDescent="0.25">
      <c r="A308" s="248"/>
      <c r="B308" s="249" t="s">
        <v>43</v>
      </c>
      <c r="C308" s="250" t="s">
        <v>46</v>
      </c>
      <c r="D308" s="251" t="s">
        <v>436</v>
      </c>
      <c r="E308" s="265">
        <v>0</v>
      </c>
      <c r="F308" s="265">
        <v>0</v>
      </c>
      <c r="G308" s="265">
        <v>0</v>
      </c>
      <c r="H308" s="265">
        <f t="shared" si="353"/>
        <v>0</v>
      </c>
      <c r="I308" s="265">
        <f>I305+I306</f>
        <v>0</v>
      </c>
      <c r="J308" s="265">
        <f>J305+J306</f>
        <v>0</v>
      </c>
      <c r="K308" s="265">
        <f t="shared" si="354"/>
        <v>0</v>
      </c>
      <c r="L308" s="265">
        <f>L305+L306</f>
        <v>0</v>
      </c>
      <c r="M308" s="265">
        <f>M305+M306</f>
        <v>0</v>
      </c>
      <c r="N308" s="265">
        <f>N305+N306</f>
        <v>0</v>
      </c>
      <c r="O308" s="265">
        <f t="shared" si="359"/>
        <v>0</v>
      </c>
      <c r="P308" s="265">
        <f>P305+P306</f>
        <v>0</v>
      </c>
      <c r="Q308" s="265">
        <f t="shared" ref="Q308:V308" si="383">Q305+Q306</f>
        <v>0</v>
      </c>
      <c r="R308" s="265">
        <f t="shared" si="383"/>
        <v>0</v>
      </c>
      <c r="S308" s="265">
        <f t="shared" si="383"/>
        <v>0</v>
      </c>
      <c r="T308" s="265">
        <f t="shared" si="383"/>
        <v>0</v>
      </c>
      <c r="U308" s="265">
        <f t="shared" si="383"/>
        <v>0</v>
      </c>
      <c r="V308" s="265">
        <f t="shared" si="383"/>
        <v>0</v>
      </c>
      <c r="W308" s="265">
        <f t="shared" si="367"/>
        <v>0</v>
      </c>
      <c r="X308" s="265">
        <f t="shared" ref="X308:AM308" si="384">X305+X306</f>
        <v>0</v>
      </c>
      <c r="Y308" s="265">
        <f t="shared" si="384"/>
        <v>0</v>
      </c>
      <c r="Z308" s="265">
        <f t="shared" si="384"/>
        <v>0</v>
      </c>
      <c r="AA308" s="265">
        <f t="shared" si="384"/>
        <v>0</v>
      </c>
      <c r="AB308" s="265">
        <f t="shared" si="384"/>
        <v>0</v>
      </c>
      <c r="AC308" s="265">
        <f t="shared" si="384"/>
        <v>0</v>
      </c>
      <c r="AD308" s="265">
        <f t="shared" si="384"/>
        <v>0</v>
      </c>
      <c r="AE308" s="265">
        <f t="shared" si="384"/>
        <v>0</v>
      </c>
      <c r="AF308" s="265">
        <f t="shared" si="384"/>
        <v>0</v>
      </c>
      <c r="AG308" s="265">
        <f t="shared" si="384"/>
        <v>0</v>
      </c>
      <c r="AH308" s="265">
        <f t="shared" si="384"/>
        <v>0</v>
      </c>
      <c r="AI308" s="265">
        <f t="shared" si="384"/>
        <v>0</v>
      </c>
      <c r="AJ308" s="265">
        <f t="shared" si="384"/>
        <v>0</v>
      </c>
      <c r="AK308" s="265">
        <f t="shared" si="384"/>
        <v>0</v>
      </c>
      <c r="AL308" s="265">
        <f t="shared" si="384"/>
        <v>0</v>
      </c>
      <c r="AM308" s="266">
        <f t="shared" si="384"/>
        <v>0</v>
      </c>
      <c r="AN308" s="199"/>
      <c r="AO308" s="199"/>
      <c r="AP308" s="199"/>
      <c r="AQ308" s="199"/>
      <c r="AR308" s="199"/>
      <c r="AS308" s="199"/>
      <c r="AT308" s="199"/>
      <c r="AU308" s="199"/>
      <c r="AV308" s="199"/>
      <c r="AW308" s="199"/>
      <c r="AX308" s="199"/>
      <c r="AY308" s="199"/>
    </row>
    <row r="309" spans="1:51" s="45" customFormat="1" ht="17.25" customHeight="1" x14ac:dyDescent="0.25">
      <c r="A309" s="254">
        <v>25</v>
      </c>
      <c r="B309" s="228" t="s">
        <v>377</v>
      </c>
      <c r="C309" s="229" t="s">
        <v>46</v>
      </c>
      <c r="D309" s="13" t="s">
        <v>425</v>
      </c>
      <c r="E309" s="76">
        <v>682</v>
      </c>
      <c r="F309" s="76">
        <v>618</v>
      </c>
      <c r="G309" s="76">
        <v>64</v>
      </c>
      <c r="H309" s="76">
        <f t="shared" si="353"/>
        <v>0</v>
      </c>
      <c r="I309" s="76">
        <f>SUM(I310+I313)</f>
        <v>0</v>
      </c>
      <c r="J309" s="76">
        <f>SUM(J310+J313)</f>
        <v>0</v>
      </c>
      <c r="K309" s="76">
        <f t="shared" si="354"/>
        <v>0</v>
      </c>
      <c r="L309" s="76">
        <f>SUM(L310+L313)</f>
        <v>0</v>
      </c>
      <c r="M309" s="76">
        <f>SUM(M310+M313)</f>
        <v>0</v>
      </c>
      <c r="N309" s="76">
        <f>SUM(N310+N313)</f>
        <v>0</v>
      </c>
      <c r="O309" s="76">
        <f t="shared" ref="O309:O328" si="385">SUM(P309:V309)</f>
        <v>0</v>
      </c>
      <c r="P309" s="76">
        <f t="shared" ref="P309:V309" si="386">SUM(P310+P313)</f>
        <v>0</v>
      </c>
      <c r="Q309" s="76">
        <f t="shared" si="386"/>
        <v>0</v>
      </c>
      <c r="R309" s="76">
        <f t="shared" si="386"/>
        <v>0</v>
      </c>
      <c r="S309" s="76">
        <f t="shared" si="386"/>
        <v>0</v>
      </c>
      <c r="T309" s="76">
        <f t="shared" si="386"/>
        <v>0</v>
      </c>
      <c r="U309" s="76">
        <f t="shared" si="386"/>
        <v>0</v>
      </c>
      <c r="V309" s="76">
        <f t="shared" si="386"/>
        <v>0</v>
      </c>
      <c r="W309" s="76">
        <f t="shared" si="367"/>
        <v>682</v>
      </c>
      <c r="X309" s="76">
        <f t="shared" ref="X309:AM309" si="387">SUM(X310+X313)</f>
        <v>0</v>
      </c>
      <c r="Y309" s="76">
        <f t="shared" si="387"/>
        <v>0</v>
      </c>
      <c r="Z309" s="76">
        <f t="shared" si="387"/>
        <v>0</v>
      </c>
      <c r="AA309" s="76">
        <f t="shared" si="387"/>
        <v>0</v>
      </c>
      <c r="AB309" s="76">
        <f t="shared" si="387"/>
        <v>0</v>
      </c>
      <c r="AC309" s="76">
        <f t="shared" si="387"/>
        <v>0</v>
      </c>
      <c r="AD309" s="76">
        <f t="shared" si="387"/>
        <v>0</v>
      </c>
      <c r="AE309" s="76">
        <f t="shared" si="387"/>
        <v>0</v>
      </c>
      <c r="AF309" s="76">
        <f t="shared" si="387"/>
        <v>0</v>
      </c>
      <c r="AG309" s="76">
        <f t="shared" si="387"/>
        <v>0</v>
      </c>
      <c r="AH309" s="76">
        <f t="shared" si="387"/>
        <v>0</v>
      </c>
      <c r="AI309" s="76">
        <f t="shared" si="387"/>
        <v>0</v>
      </c>
      <c r="AJ309" s="76">
        <f t="shared" si="387"/>
        <v>0</v>
      </c>
      <c r="AK309" s="76">
        <f t="shared" si="387"/>
        <v>0</v>
      </c>
      <c r="AL309" s="76">
        <f t="shared" si="387"/>
        <v>0</v>
      </c>
      <c r="AM309" s="77">
        <f t="shared" si="387"/>
        <v>0</v>
      </c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</row>
    <row r="310" spans="1:51" s="45" customFormat="1" ht="13.5" customHeight="1" x14ac:dyDescent="0.25">
      <c r="A310" s="235"/>
      <c r="B310" s="236" t="s">
        <v>377</v>
      </c>
      <c r="C310" s="237" t="s">
        <v>46</v>
      </c>
      <c r="D310" s="255" t="s">
        <v>426</v>
      </c>
      <c r="E310" s="256">
        <v>527</v>
      </c>
      <c r="F310" s="256">
        <v>527</v>
      </c>
      <c r="G310" s="256">
        <v>0</v>
      </c>
      <c r="H310" s="256">
        <f t="shared" si="353"/>
        <v>0</v>
      </c>
      <c r="I310" s="256">
        <f>I311+I312</f>
        <v>0</v>
      </c>
      <c r="J310" s="256">
        <f>J311+J312</f>
        <v>0</v>
      </c>
      <c r="K310" s="256">
        <f t="shared" si="354"/>
        <v>0</v>
      </c>
      <c r="L310" s="256">
        <f>L311+L312</f>
        <v>0</v>
      </c>
      <c r="M310" s="256">
        <f>M311+M312</f>
        <v>0</v>
      </c>
      <c r="N310" s="256">
        <f>N311+N312</f>
        <v>0</v>
      </c>
      <c r="O310" s="256">
        <f t="shared" si="385"/>
        <v>0</v>
      </c>
      <c r="P310" s="256">
        <f>P311+P312</f>
        <v>0</v>
      </c>
      <c r="Q310" s="256">
        <f t="shared" ref="Q310:V310" si="388">Q311+Q312</f>
        <v>0</v>
      </c>
      <c r="R310" s="256">
        <f t="shared" si="388"/>
        <v>0</v>
      </c>
      <c r="S310" s="256">
        <f t="shared" si="388"/>
        <v>0</v>
      </c>
      <c r="T310" s="256">
        <f t="shared" si="388"/>
        <v>0</v>
      </c>
      <c r="U310" s="256">
        <f t="shared" si="388"/>
        <v>0</v>
      </c>
      <c r="V310" s="256">
        <f t="shared" si="388"/>
        <v>0</v>
      </c>
      <c r="W310" s="256">
        <f t="shared" si="367"/>
        <v>527</v>
      </c>
      <c r="X310" s="256">
        <f>X311+X312</f>
        <v>0</v>
      </c>
      <c r="Y310" s="256">
        <f t="shared" ref="Y310:AM310" si="389">Y311+Y312</f>
        <v>0</v>
      </c>
      <c r="Z310" s="256">
        <f t="shared" si="389"/>
        <v>0</v>
      </c>
      <c r="AA310" s="256">
        <f t="shared" si="389"/>
        <v>0</v>
      </c>
      <c r="AB310" s="256">
        <f t="shared" si="389"/>
        <v>0</v>
      </c>
      <c r="AC310" s="256">
        <f t="shared" si="389"/>
        <v>0</v>
      </c>
      <c r="AD310" s="256">
        <f t="shared" si="389"/>
        <v>0</v>
      </c>
      <c r="AE310" s="256">
        <f t="shared" si="389"/>
        <v>0</v>
      </c>
      <c r="AF310" s="256">
        <f t="shared" si="389"/>
        <v>0</v>
      </c>
      <c r="AG310" s="256">
        <f t="shared" si="389"/>
        <v>0</v>
      </c>
      <c r="AH310" s="256">
        <f t="shared" si="389"/>
        <v>0</v>
      </c>
      <c r="AI310" s="256">
        <f t="shared" si="389"/>
        <v>0</v>
      </c>
      <c r="AJ310" s="256">
        <f t="shared" si="389"/>
        <v>0</v>
      </c>
      <c r="AK310" s="256">
        <f t="shared" si="389"/>
        <v>0</v>
      </c>
      <c r="AL310" s="256">
        <f t="shared" si="389"/>
        <v>0</v>
      </c>
      <c r="AM310" s="257">
        <f t="shared" si="389"/>
        <v>0</v>
      </c>
      <c r="AN310" s="199"/>
      <c r="AO310" s="199"/>
      <c r="AP310" s="199"/>
      <c r="AQ310" s="199"/>
      <c r="AR310" s="199"/>
      <c r="AS310" s="199"/>
      <c r="AT310" s="199"/>
      <c r="AU310" s="199"/>
      <c r="AV310" s="199"/>
      <c r="AW310" s="199"/>
      <c r="AX310" s="199"/>
      <c r="AY310" s="199"/>
    </row>
    <row r="311" spans="1:51" s="45" customFormat="1" ht="15" customHeight="1" x14ac:dyDescent="0.25">
      <c r="A311" s="235"/>
      <c r="B311" s="236" t="s">
        <v>377</v>
      </c>
      <c r="C311" s="237" t="s">
        <v>46</v>
      </c>
      <c r="D311" s="255" t="s">
        <v>427</v>
      </c>
      <c r="E311" s="256">
        <v>209</v>
      </c>
      <c r="F311" s="258">
        <v>209</v>
      </c>
      <c r="G311" s="258"/>
      <c r="H311" s="256">
        <f t="shared" si="353"/>
        <v>0</v>
      </c>
      <c r="I311" s="259"/>
      <c r="J311" s="259"/>
      <c r="K311" s="256">
        <f t="shared" si="354"/>
        <v>0</v>
      </c>
      <c r="L311" s="259"/>
      <c r="M311" s="259"/>
      <c r="N311" s="259"/>
      <c r="O311" s="256">
        <f t="shared" si="385"/>
        <v>0</v>
      </c>
      <c r="P311" s="259"/>
      <c r="Q311" s="259"/>
      <c r="R311" s="259"/>
      <c r="S311" s="259"/>
      <c r="T311" s="259"/>
      <c r="U311" s="259"/>
      <c r="V311" s="259"/>
      <c r="W311" s="256">
        <f t="shared" si="367"/>
        <v>209</v>
      </c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60"/>
      <c r="AH311" s="259"/>
      <c r="AI311" s="259"/>
      <c r="AJ311" s="259"/>
      <c r="AK311" s="259"/>
      <c r="AL311" s="259"/>
      <c r="AM311" s="261"/>
      <c r="AN311" s="199"/>
      <c r="AO311" s="199"/>
      <c r="AP311" s="199"/>
      <c r="AQ311" s="199"/>
      <c r="AR311" s="199"/>
      <c r="AS311" s="199"/>
      <c r="AT311" s="199"/>
      <c r="AU311" s="199"/>
      <c r="AV311" s="199"/>
      <c r="AW311" s="199"/>
      <c r="AX311" s="199"/>
      <c r="AY311" s="199"/>
    </row>
    <row r="312" spans="1:51" s="45" customFormat="1" ht="15" customHeight="1" x14ac:dyDescent="0.25">
      <c r="A312" s="235"/>
      <c r="B312" s="236" t="s">
        <v>377</v>
      </c>
      <c r="C312" s="237" t="s">
        <v>46</v>
      </c>
      <c r="D312" s="255" t="s">
        <v>428</v>
      </c>
      <c r="E312" s="256">
        <v>318</v>
      </c>
      <c r="F312" s="258">
        <v>318</v>
      </c>
      <c r="G312" s="258"/>
      <c r="H312" s="256">
        <f t="shared" si="353"/>
        <v>0</v>
      </c>
      <c r="I312" s="259"/>
      <c r="J312" s="259"/>
      <c r="K312" s="256">
        <f t="shared" si="354"/>
        <v>0</v>
      </c>
      <c r="L312" s="259"/>
      <c r="M312" s="259"/>
      <c r="N312" s="259"/>
      <c r="O312" s="256">
        <f t="shared" si="385"/>
        <v>0</v>
      </c>
      <c r="P312" s="259"/>
      <c r="Q312" s="259"/>
      <c r="R312" s="259"/>
      <c r="S312" s="259"/>
      <c r="T312" s="259"/>
      <c r="U312" s="259"/>
      <c r="V312" s="259"/>
      <c r="W312" s="256">
        <f t="shared" si="367"/>
        <v>318</v>
      </c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60"/>
      <c r="AH312" s="259"/>
      <c r="AI312" s="259"/>
      <c r="AJ312" s="259"/>
      <c r="AK312" s="259"/>
      <c r="AL312" s="259"/>
      <c r="AM312" s="261"/>
      <c r="AN312" s="199"/>
      <c r="AO312" s="199"/>
      <c r="AP312" s="199"/>
      <c r="AQ312" s="199"/>
      <c r="AR312" s="199"/>
      <c r="AS312" s="199"/>
      <c r="AT312" s="199"/>
      <c r="AU312" s="199"/>
      <c r="AV312" s="199"/>
      <c r="AW312" s="199"/>
      <c r="AX312" s="199"/>
      <c r="AY312" s="199"/>
    </row>
    <row r="313" spans="1:51" s="45" customFormat="1" ht="15" customHeight="1" x14ac:dyDescent="0.25">
      <c r="A313" s="235"/>
      <c r="B313" s="236" t="s">
        <v>377</v>
      </c>
      <c r="C313" s="244" t="s">
        <v>46</v>
      </c>
      <c r="D313" s="255" t="s">
        <v>429</v>
      </c>
      <c r="E313" s="256">
        <v>155</v>
      </c>
      <c r="F313" s="258">
        <v>91</v>
      </c>
      <c r="G313" s="258">
        <v>64</v>
      </c>
      <c r="H313" s="256">
        <f t="shared" si="353"/>
        <v>0</v>
      </c>
      <c r="I313" s="259"/>
      <c r="J313" s="259"/>
      <c r="K313" s="256">
        <f t="shared" si="354"/>
        <v>0</v>
      </c>
      <c r="L313" s="259"/>
      <c r="M313" s="259"/>
      <c r="N313" s="259"/>
      <c r="O313" s="256">
        <f t="shared" si="385"/>
        <v>0</v>
      </c>
      <c r="P313" s="242"/>
      <c r="Q313" s="242"/>
      <c r="R313" s="242"/>
      <c r="S313" s="259"/>
      <c r="T313" s="259"/>
      <c r="U313" s="259"/>
      <c r="V313" s="259"/>
      <c r="W313" s="256">
        <f t="shared" si="367"/>
        <v>155</v>
      </c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60"/>
      <c r="AH313" s="259"/>
      <c r="AI313" s="259"/>
      <c r="AJ313" s="259"/>
      <c r="AK313" s="259"/>
      <c r="AL313" s="259"/>
      <c r="AM313" s="261"/>
      <c r="AN313" s="199"/>
      <c r="AO313" s="199"/>
      <c r="AP313" s="199"/>
      <c r="AQ313" s="199"/>
      <c r="AR313" s="199"/>
      <c r="AS313" s="199"/>
      <c r="AT313" s="199"/>
      <c r="AU313" s="199"/>
      <c r="AV313" s="199"/>
      <c r="AW313" s="199"/>
      <c r="AX313" s="199"/>
      <c r="AY313" s="199"/>
    </row>
    <row r="314" spans="1:51" s="45" customFormat="1" ht="15" customHeight="1" x14ac:dyDescent="0.25">
      <c r="A314" s="235"/>
      <c r="B314" s="236" t="s">
        <v>377</v>
      </c>
      <c r="C314" s="244" t="s">
        <v>46</v>
      </c>
      <c r="D314" s="255" t="s">
        <v>430</v>
      </c>
      <c r="E314" s="256">
        <v>473</v>
      </c>
      <c r="F314" s="256">
        <v>409</v>
      </c>
      <c r="G314" s="256">
        <v>64</v>
      </c>
      <c r="H314" s="256">
        <f t="shared" si="353"/>
        <v>0</v>
      </c>
      <c r="I314" s="256">
        <f>I312+I313</f>
        <v>0</v>
      </c>
      <c r="J314" s="256">
        <f>J312+J313</f>
        <v>0</v>
      </c>
      <c r="K314" s="256">
        <f t="shared" si="354"/>
        <v>0</v>
      </c>
      <c r="L314" s="256">
        <f>L312+L313</f>
        <v>0</v>
      </c>
      <c r="M314" s="256">
        <f>M312+M313</f>
        <v>0</v>
      </c>
      <c r="N314" s="256">
        <f>N312+N313</f>
        <v>0</v>
      </c>
      <c r="O314" s="256">
        <f t="shared" si="385"/>
        <v>0</v>
      </c>
      <c r="P314" s="256">
        <f>P312+P313</f>
        <v>0</v>
      </c>
      <c r="Q314" s="256">
        <f t="shared" ref="Q314:V314" si="390">Q312+Q313</f>
        <v>0</v>
      </c>
      <c r="R314" s="256">
        <f t="shared" si="390"/>
        <v>0</v>
      </c>
      <c r="S314" s="256">
        <f t="shared" si="390"/>
        <v>0</v>
      </c>
      <c r="T314" s="256">
        <f t="shared" si="390"/>
        <v>0</v>
      </c>
      <c r="U314" s="256">
        <f t="shared" si="390"/>
        <v>0</v>
      </c>
      <c r="V314" s="256">
        <f t="shared" si="390"/>
        <v>0</v>
      </c>
      <c r="W314" s="256">
        <f t="shared" si="367"/>
        <v>473</v>
      </c>
      <c r="X314" s="256">
        <f>X312+X313</f>
        <v>0</v>
      </c>
      <c r="Y314" s="256">
        <f t="shared" ref="Y314:AM314" si="391">Y312+Y313</f>
        <v>0</v>
      </c>
      <c r="Z314" s="256">
        <f t="shared" si="391"/>
        <v>0</v>
      </c>
      <c r="AA314" s="256">
        <f t="shared" si="391"/>
        <v>0</v>
      </c>
      <c r="AB314" s="256">
        <f t="shared" si="391"/>
        <v>0</v>
      </c>
      <c r="AC314" s="256">
        <f t="shared" si="391"/>
        <v>0</v>
      </c>
      <c r="AD314" s="256">
        <f t="shared" si="391"/>
        <v>0</v>
      </c>
      <c r="AE314" s="256">
        <f t="shared" si="391"/>
        <v>0</v>
      </c>
      <c r="AF314" s="256">
        <f t="shared" si="391"/>
        <v>0</v>
      </c>
      <c r="AG314" s="256">
        <f t="shared" si="391"/>
        <v>0</v>
      </c>
      <c r="AH314" s="256">
        <f t="shared" si="391"/>
        <v>0</v>
      </c>
      <c r="AI314" s="256">
        <f t="shared" si="391"/>
        <v>0</v>
      </c>
      <c r="AJ314" s="256">
        <f t="shared" si="391"/>
        <v>0</v>
      </c>
      <c r="AK314" s="256">
        <f t="shared" si="391"/>
        <v>0</v>
      </c>
      <c r="AL314" s="256">
        <f t="shared" si="391"/>
        <v>0</v>
      </c>
      <c r="AM314" s="257">
        <f t="shared" si="391"/>
        <v>0</v>
      </c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</row>
    <row r="315" spans="1:51" s="45" customFormat="1" ht="15" customHeight="1" x14ac:dyDescent="0.25">
      <c r="A315" s="235"/>
      <c r="B315" s="236" t="s">
        <v>377</v>
      </c>
      <c r="C315" s="237" t="s">
        <v>46</v>
      </c>
      <c r="D315" s="255" t="s">
        <v>431</v>
      </c>
      <c r="E315" s="256">
        <v>43</v>
      </c>
      <c r="F315" s="256">
        <v>15</v>
      </c>
      <c r="G315" s="256">
        <v>28</v>
      </c>
      <c r="H315" s="256">
        <f t="shared" si="353"/>
        <v>0</v>
      </c>
      <c r="I315" s="256">
        <f>I316+I317</f>
        <v>0</v>
      </c>
      <c r="J315" s="256">
        <f>J316+J317</f>
        <v>0</v>
      </c>
      <c r="K315" s="256">
        <f t="shared" si="354"/>
        <v>0</v>
      </c>
      <c r="L315" s="256">
        <f>L316+L317</f>
        <v>0</v>
      </c>
      <c r="M315" s="256">
        <f>M316+M317</f>
        <v>0</v>
      </c>
      <c r="N315" s="256">
        <f>N316+N317</f>
        <v>0</v>
      </c>
      <c r="O315" s="256">
        <f t="shared" si="385"/>
        <v>0</v>
      </c>
      <c r="P315" s="256">
        <f>P316+P317</f>
        <v>0</v>
      </c>
      <c r="Q315" s="256">
        <f t="shared" ref="Q315:V315" si="392">Q316+Q317</f>
        <v>0</v>
      </c>
      <c r="R315" s="256">
        <f t="shared" si="392"/>
        <v>0</v>
      </c>
      <c r="S315" s="256">
        <f t="shared" si="392"/>
        <v>0</v>
      </c>
      <c r="T315" s="256">
        <f t="shared" si="392"/>
        <v>0</v>
      </c>
      <c r="U315" s="256">
        <f t="shared" si="392"/>
        <v>0</v>
      </c>
      <c r="V315" s="256">
        <f t="shared" si="392"/>
        <v>0</v>
      </c>
      <c r="W315" s="256">
        <f t="shared" si="367"/>
        <v>43</v>
      </c>
      <c r="X315" s="256">
        <f>X316+X317</f>
        <v>0</v>
      </c>
      <c r="Y315" s="256">
        <f t="shared" ref="Y315:AM315" si="393">Y316+Y317</f>
        <v>0</v>
      </c>
      <c r="Z315" s="256">
        <f t="shared" si="393"/>
        <v>0</v>
      </c>
      <c r="AA315" s="256">
        <f t="shared" si="393"/>
        <v>0</v>
      </c>
      <c r="AB315" s="256">
        <f t="shared" si="393"/>
        <v>0</v>
      </c>
      <c r="AC315" s="256">
        <f t="shared" si="393"/>
        <v>0</v>
      </c>
      <c r="AD315" s="256">
        <f t="shared" si="393"/>
        <v>0</v>
      </c>
      <c r="AE315" s="256">
        <f t="shared" si="393"/>
        <v>0</v>
      </c>
      <c r="AF315" s="256">
        <f t="shared" si="393"/>
        <v>0</v>
      </c>
      <c r="AG315" s="256">
        <f t="shared" si="393"/>
        <v>0</v>
      </c>
      <c r="AH315" s="256">
        <f t="shared" si="393"/>
        <v>0</v>
      </c>
      <c r="AI315" s="256">
        <f t="shared" si="393"/>
        <v>0</v>
      </c>
      <c r="AJ315" s="256">
        <f t="shared" si="393"/>
        <v>0</v>
      </c>
      <c r="AK315" s="256">
        <f t="shared" si="393"/>
        <v>0</v>
      </c>
      <c r="AL315" s="256">
        <f t="shared" si="393"/>
        <v>0</v>
      </c>
      <c r="AM315" s="257">
        <f t="shared" si="393"/>
        <v>0</v>
      </c>
      <c r="AN315" s="199"/>
      <c r="AO315" s="199"/>
      <c r="AP315" s="199"/>
      <c r="AQ315" s="199"/>
      <c r="AR315" s="199"/>
      <c r="AS315" s="199"/>
      <c r="AT315" s="199"/>
      <c r="AU315" s="199"/>
      <c r="AV315" s="199"/>
      <c r="AW315" s="199"/>
      <c r="AX315" s="199"/>
      <c r="AY315" s="199"/>
    </row>
    <row r="316" spans="1:51" s="45" customFormat="1" ht="15" customHeight="1" x14ac:dyDescent="0.25">
      <c r="A316" s="235"/>
      <c r="B316" s="236" t="s">
        <v>377</v>
      </c>
      <c r="C316" s="237" t="s">
        <v>46</v>
      </c>
      <c r="D316" s="255" t="s">
        <v>432</v>
      </c>
      <c r="E316" s="256">
        <v>0</v>
      </c>
      <c r="F316" s="258"/>
      <c r="G316" s="258"/>
      <c r="H316" s="256">
        <f t="shared" si="353"/>
        <v>0</v>
      </c>
      <c r="I316" s="259"/>
      <c r="J316" s="259"/>
      <c r="K316" s="256">
        <f t="shared" si="354"/>
        <v>0</v>
      </c>
      <c r="L316" s="259"/>
      <c r="M316" s="259"/>
      <c r="N316" s="259"/>
      <c r="O316" s="256">
        <f t="shared" si="385"/>
        <v>0</v>
      </c>
      <c r="P316" s="259"/>
      <c r="Q316" s="259"/>
      <c r="R316" s="259"/>
      <c r="S316" s="259"/>
      <c r="T316" s="259"/>
      <c r="U316" s="259"/>
      <c r="V316" s="259"/>
      <c r="W316" s="256">
        <f t="shared" si="367"/>
        <v>0</v>
      </c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60"/>
      <c r="AH316" s="259"/>
      <c r="AI316" s="259"/>
      <c r="AJ316" s="259"/>
      <c r="AK316" s="259"/>
      <c r="AL316" s="259"/>
      <c r="AM316" s="261"/>
      <c r="AN316" s="199"/>
      <c r="AO316" s="199"/>
      <c r="AP316" s="199"/>
      <c r="AQ316" s="199"/>
      <c r="AR316" s="199"/>
      <c r="AS316" s="199"/>
      <c r="AT316" s="199"/>
      <c r="AU316" s="199"/>
      <c r="AV316" s="199"/>
      <c r="AW316" s="199"/>
      <c r="AX316" s="199"/>
      <c r="AY316" s="199"/>
    </row>
    <row r="317" spans="1:51" s="45" customFormat="1" ht="18" customHeight="1" x14ac:dyDescent="0.25">
      <c r="A317" s="619"/>
      <c r="B317" s="236" t="s">
        <v>377</v>
      </c>
      <c r="C317" s="620" t="s">
        <v>46</v>
      </c>
      <c r="D317" s="627" t="s">
        <v>755</v>
      </c>
      <c r="E317" s="580">
        <v>43</v>
      </c>
      <c r="F317" s="588">
        <v>15</v>
      </c>
      <c r="G317" s="588">
        <v>28</v>
      </c>
      <c r="H317" s="245">
        <f t="shared" ref="H317:H318" si="394">SUM(I317:J317)</f>
        <v>0</v>
      </c>
      <c r="I317" s="585"/>
      <c r="J317" s="590"/>
      <c r="K317" s="245">
        <f t="shared" si="354"/>
        <v>0</v>
      </c>
      <c r="L317" s="585"/>
      <c r="M317" s="585"/>
      <c r="N317" s="590"/>
      <c r="O317" s="239">
        <f t="shared" ref="O317:O318" si="395">SUM(P317:V317)</f>
        <v>0</v>
      </c>
      <c r="P317" s="590"/>
      <c r="Q317" s="590"/>
      <c r="R317" s="590"/>
      <c r="S317" s="590"/>
      <c r="T317" s="590"/>
      <c r="U317" s="590"/>
      <c r="V317" s="590"/>
      <c r="W317" s="580">
        <v>43</v>
      </c>
      <c r="X317" s="585"/>
      <c r="Y317" s="585"/>
      <c r="Z317" s="590"/>
      <c r="AA317" s="590"/>
      <c r="AB317" s="590"/>
      <c r="AC317" s="590"/>
      <c r="AD317" s="590"/>
      <c r="AE317" s="590"/>
      <c r="AF317" s="590"/>
      <c r="AG317" s="590"/>
      <c r="AH317" s="590"/>
      <c r="AI317" s="590"/>
      <c r="AJ317" s="590"/>
      <c r="AK317" s="590"/>
      <c r="AL317" s="590"/>
      <c r="AM317" s="628"/>
      <c r="AN317" s="199"/>
      <c r="AO317" s="199"/>
      <c r="AP317" s="199"/>
      <c r="AQ317" s="199"/>
      <c r="AR317" s="199"/>
      <c r="AS317" s="199"/>
      <c r="AT317" s="199"/>
      <c r="AU317" s="199"/>
      <c r="AV317" s="199"/>
      <c r="AW317" s="199"/>
      <c r="AX317" s="199"/>
      <c r="AY317" s="199"/>
    </row>
    <row r="318" spans="1:51" s="45" customFormat="1" ht="18" customHeight="1" x14ac:dyDescent="0.25">
      <c r="A318" s="619"/>
      <c r="B318" s="236" t="s">
        <v>377</v>
      </c>
      <c r="C318" s="620" t="s">
        <v>46</v>
      </c>
      <c r="D318" s="627" t="s">
        <v>756</v>
      </c>
      <c r="E318" s="580">
        <v>0</v>
      </c>
      <c r="F318" s="588"/>
      <c r="G318" s="588"/>
      <c r="H318" s="245">
        <f t="shared" si="394"/>
        <v>0</v>
      </c>
      <c r="I318" s="585"/>
      <c r="J318" s="590"/>
      <c r="K318" s="245">
        <f t="shared" si="354"/>
        <v>0</v>
      </c>
      <c r="L318" s="585"/>
      <c r="M318" s="585"/>
      <c r="N318" s="590"/>
      <c r="O318" s="239">
        <f t="shared" si="395"/>
        <v>0</v>
      </c>
      <c r="P318" s="590"/>
      <c r="Q318" s="590"/>
      <c r="R318" s="590"/>
      <c r="S318" s="590"/>
      <c r="T318" s="590"/>
      <c r="U318" s="590"/>
      <c r="V318" s="590"/>
      <c r="W318" s="580">
        <v>0</v>
      </c>
      <c r="X318" s="585"/>
      <c r="Y318" s="585"/>
      <c r="Z318" s="590"/>
      <c r="AA318" s="590"/>
      <c r="AB318" s="590"/>
      <c r="AC318" s="590"/>
      <c r="AD318" s="590"/>
      <c r="AE318" s="590"/>
      <c r="AF318" s="590"/>
      <c r="AG318" s="590"/>
      <c r="AH318" s="590"/>
      <c r="AI318" s="590"/>
      <c r="AJ318" s="590"/>
      <c r="AK318" s="590"/>
      <c r="AL318" s="590"/>
      <c r="AM318" s="628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</row>
    <row r="319" spans="1:51" s="45" customFormat="1" ht="18.75" customHeight="1" x14ac:dyDescent="0.25">
      <c r="A319" s="235"/>
      <c r="B319" s="236" t="s">
        <v>377</v>
      </c>
      <c r="C319" s="244" t="s">
        <v>46</v>
      </c>
      <c r="D319" s="247" t="s">
        <v>435</v>
      </c>
      <c r="E319" s="256">
        <v>682</v>
      </c>
      <c r="F319" s="256">
        <v>618</v>
      </c>
      <c r="G319" s="256">
        <v>64</v>
      </c>
      <c r="H319" s="256">
        <f t="shared" si="353"/>
        <v>0</v>
      </c>
      <c r="I319" s="256">
        <f>I310+I313+I316</f>
        <v>0</v>
      </c>
      <c r="J319" s="256">
        <f>J310+J313+J316</f>
        <v>0</v>
      </c>
      <c r="K319" s="256">
        <f t="shared" si="354"/>
        <v>0</v>
      </c>
      <c r="L319" s="256">
        <f>L310+L313+L316</f>
        <v>0</v>
      </c>
      <c r="M319" s="256">
        <f>M310+M313+M316</f>
        <v>0</v>
      </c>
      <c r="N319" s="256">
        <f>N310+N313+N316</f>
        <v>0</v>
      </c>
      <c r="O319" s="256">
        <f t="shared" si="385"/>
        <v>0</v>
      </c>
      <c r="P319" s="256">
        <f t="shared" ref="P319:V319" si="396">P310+P313+P316</f>
        <v>0</v>
      </c>
      <c r="Q319" s="256">
        <f t="shared" si="396"/>
        <v>0</v>
      </c>
      <c r="R319" s="256">
        <f t="shared" si="396"/>
        <v>0</v>
      </c>
      <c r="S319" s="256">
        <f t="shared" si="396"/>
        <v>0</v>
      </c>
      <c r="T319" s="256">
        <f t="shared" si="396"/>
        <v>0</v>
      </c>
      <c r="U319" s="256">
        <f t="shared" si="396"/>
        <v>0</v>
      </c>
      <c r="V319" s="256">
        <f t="shared" si="396"/>
        <v>0</v>
      </c>
      <c r="W319" s="256">
        <f t="shared" ref="W319:W346" si="397">SUM(E319+H319-K319-O319)</f>
        <v>682</v>
      </c>
      <c r="X319" s="256">
        <f>X310+X313+X316</f>
        <v>0</v>
      </c>
      <c r="Y319" s="256">
        <f t="shared" ref="Y319:AM319" si="398">Y310+Y313+Y316</f>
        <v>0</v>
      </c>
      <c r="Z319" s="256">
        <f t="shared" si="398"/>
        <v>0</v>
      </c>
      <c r="AA319" s="256">
        <f t="shared" si="398"/>
        <v>0</v>
      </c>
      <c r="AB319" s="256">
        <f t="shared" si="398"/>
        <v>0</v>
      </c>
      <c r="AC319" s="256">
        <f t="shared" si="398"/>
        <v>0</v>
      </c>
      <c r="AD319" s="256">
        <f t="shared" si="398"/>
        <v>0</v>
      </c>
      <c r="AE319" s="256">
        <f t="shared" si="398"/>
        <v>0</v>
      </c>
      <c r="AF319" s="256">
        <f t="shared" si="398"/>
        <v>0</v>
      </c>
      <c r="AG319" s="256">
        <f t="shared" si="398"/>
        <v>0</v>
      </c>
      <c r="AH319" s="256">
        <f t="shared" si="398"/>
        <v>0</v>
      </c>
      <c r="AI319" s="256">
        <f t="shared" si="398"/>
        <v>0</v>
      </c>
      <c r="AJ319" s="256">
        <f t="shared" si="398"/>
        <v>0</v>
      </c>
      <c r="AK319" s="256">
        <f t="shared" si="398"/>
        <v>0</v>
      </c>
      <c r="AL319" s="256">
        <f t="shared" si="398"/>
        <v>0</v>
      </c>
      <c r="AM319" s="257">
        <f t="shared" si="398"/>
        <v>0</v>
      </c>
      <c r="AN319" s="199"/>
      <c r="AO319" s="199"/>
      <c r="AP319" s="199"/>
      <c r="AQ319" s="199"/>
      <c r="AR319" s="199"/>
      <c r="AS319" s="199"/>
      <c r="AT319" s="199"/>
      <c r="AU319" s="199"/>
      <c r="AV319" s="199"/>
      <c r="AW319" s="199"/>
      <c r="AX319" s="199"/>
      <c r="AY319" s="199"/>
    </row>
    <row r="320" spans="1:51" s="45" customFormat="1" ht="18.75" customHeight="1" x14ac:dyDescent="0.25">
      <c r="A320" s="248"/>
      <c r="B320" s="249" t="s">
        <v>377</v>
      </c>
      <c r="C320" s="250" t="s">
        <v>46</v>
      </c>
      <c r="D320" s="251" t="s">
        <v>436</v>
      </c>
      <c r="E320" s="281">
        <v>43</v>
      </c>
      <c r="F320" s="281">
        <v>15</v>
      </c>
      <c r="G320" s="281">
        <v>28</v>
      </c>
      <c r="H320" s="265">
        <f t="shared" si="353"/>
        <v>0</v>
      </c>
      <c r="I320" s="265">
        <f>I317+I318</f>
        <v>0</v>
      </c>
      <c r="J320" s="265">
        <f>J317+J318</f>
        <v>0</v>
      </c>
      <c r="K320" s="265">
        <f t="shared" si="354"/>
        <v>0</v>
      </c>
      <c r="L320" s="265">
        <f>L317+L318</f>
        <v>0</v>
      </c>
      <c r="M320" s="265">
        <f>M317+M318</f>
        <v>0</v>
      </c>
      <c r="N320" s="265">
        <f>N317+N318</f>
        <v>0</v>
      </c>
      <c r="O320" s="265">
        <f t="shared" si="385"/>
        <v>0</v>
      </c>
      <c r="P320" s="265">
        <f>P317+P318</f>
        <v>0</v>
      </c>
      <c r="Q320" s="265">
        <f t="shared" ref="Q320:V320" si="399">Q317+Q318</f>
        <v>0</v>
      </c>
      <c r="R320" s="265">
        <f t="shared" si="399"/>
        <v>0</v>
      </c>
      <c r="S320" s="265">
        <f t="shared" si="399"/>
        <v>0</v>
      </c>
      <c r="T320" s="265">
        <f t="shared" si="399"/>
        <v>0</v>
      </c>
      <c r="U320" s="265">
        <f t="shared" si="399"/>
        <v>0</v>
      </c>
      <c r="V320" s="265">
        <f t="shared" si="399"/>
        <v>0</v>
      </c>
      <c r="W320" s="265">
        <f t="shared" si="397"/>
        <v>43</v>
      </c>
      <c r="X320" s="265">
        <f t="shared" ref="X320:AM320" si="400">X317+X318</f>
        <v>0</v>
      </c>
      <c r="Y320" s="265">
        <f t="shared" si="400"/>
        <v>0</v>
      </c>
      <c r="Z320" s="265">
        <f t="shared" si="400"/>
        <v>0</v>
      </c>
      <c r="AA320" s="265">
        <f t="shared" si="400"/>
        <v>0</v>
      </c>
      <c r="AB320" s="265">
        <f t="shared" si="400"/>
        <v>0</v>
      </c>
      <c r="AC320" s="265">
        <f t="shared" si="400"/>
        <v>0</v>
      </c>
      <c r="AD320" s="265">
        <f t="shared" si="400"/>
        <v>0</v>
      </c>
      <c r="AE320" s="265">
        <f t="shared" si="400"/>
        <v>0</v>
      </c>
      <c r="AF320" s="265">
        <f t="shared" si="400"/>
        <v>0</v>
      </c>
      <c r="AG320" s="265">
        <f t="shared" si="400"/>
        <v>0</v>
      </c>
      <c r="AH320" s="265">
        <f t="shared" si="400"/>
        <v>0</v>
      </c>
      <c r="AI320" s="265">
        <f t="shared" si="400"/>
        <v>0</v>
      </c>
      <c r="AJ320" s="265">
        <f t="shared" si="400"/>
        <v>0</v>
      </c>
      <c r="AK320" s="265">
        <f t="shared" si="400"/>
        <v>0</v>
      </c>
      <c r="AL320" s="265">
        <f t="shared" si="400"/>
        <v>0</v>
      </c>
      <c r="AM320" s="266">
        <f t="shared" si="400"/>
        <v>0</v>
      </c>
      <c r="AN320" s="199"/>
      <c r="AO320" s="199"/>
      <c r="AP320" s="199"/>
      <c r="AQ320" s="199"/>
      <c r="AR320" s="199"/>
      <c r="AS320" s="199"/>
      <c r="AT320" s="199"/>
      <c r="AU320" s="199"/>
      <c r="AV320" s="199"/>
      <c r="AW320" s="199"/>
      <c r="AX320" s="199"/>
      <c r="AY320" s="199"/>
    </row>
    <row r="321" spans="1:51" s="45" customFormat="1" ht="17.25" customHeight="1" x14ac:dyDescent="0.25">
      <c r="A321" s="254">
        <v>26</v>
      </c>
      <c r="B321" s="228" t="s">
        <v>183</v>
      </c>
      <c r="C321" s="229" t="s">
        <v>46</v>
      </c>
      <c r="D321" s="13" t="s">
        <v>425</v>
      </c>
      <c r="E321" s="78">
        <v>528</v>
      </c>
      <c r="F321" s="78">
        <v>319</v>
      </c>
      <c r="G321" s="78">
        <v>209</v>
      </c>
      <c r="H321" s="76">
        <f t="shared" si="353"/>
        <v>0</v>
      </c>
      <c r="I321" s="76">
        <f>SUM(I322+I325)</f>
        <v>0</v>
      </c>
      <c r="J321" s="76">
        <f>SUM(J322+J325)</f>
        <v>0</v>
      </c>
      <c r="K321" s="76">
        <f t="shared" si="354"/>
        <v>0</v>
      </c>
      <c r="L321" s="76">
        <f>SUM(L322+L325)</f>
        <v>0</v>
      </c>
      <c r="M321" s="76">
        <f>SUM(M322+M325)</f>
        <v>0</v>
      </c>
      <c r="N321" s="76">
        <f>SUM(N322+N325)</f>
        <v>0</v>
      </c>
      <c r="O321" s="76">
        <f t="shared" si="385"/>
        <v>0</v>
      </c>
      <c r="P321" s="76">
        <f t="shared" ref="P321:V321" si="401">SUM(P322+P325)</f>
        <v>0</v>
      </c>
      <c r="Q321" s="76">
        <f t="shared" si="401"/>
        <v>0</v>
      </c>
      <c r="R321" s="76">
        <f t="shared" si="401"/>
        <v>0</v>
      </c>
      <c r="S321" s="76">
        <f t="shared" si="401"/>
        <v>0</v>
      </c>
      <c r="T321" s="76">
        <f t="shared" si="401"/>
        <v>0</v>
      </c>
      <c r="U321" s="76">
        <f t="shared" si="401"/>
        <v>0</v>
      </c>
      <c r="V321" s="76">
        <f t="shared" si="401"/>
        <v>0</v>
      </c>
      <c r="W321" s="76">
        <f t="shared" si="397"/>
        <v>528</v>
      </c>
      <c r="X321" s="76">
        <f t="shared" ref="X321:AM321" si="402">SUM(X322+X325)</f>
        <v>0</v>
      </c>
      <c r="Y321" s="76">
        <f t="shared" si="402"/>
        <v>0</v>
      </c>
      <c r="Z321" s="76">
        <f t="shared" si="402"/>
        <v>0</v>
      </c>
      <c r="AA321" s="76">
        <f t="shared" si="402"/>
        <v>0</v>
      </c>
      <c r="AB321" s="76">
        <f t="shared" si="402"/>
        <v>0</v>
      </c>
      <c r="AC321" s="76">
        <f t="shared" si="402"/>
        <v>0</v>
      </c>
      <c r="AD321" s="76">
        <f t="shared" si="402"/>
        <v>0</v>
      </c>
      <c r="AE321" s="76">
        <f t="shared" si="402"/>
        <v>0</v>
      </c>
      <c r="AF321" s="76">
        <f t="shared" si="402"/>
        <v>0</v>
      </c>
      <c r="AG321" s="76">
        <f t="shared" si="402"/>
        <v>0</v>
      </c>
      <c r="AH321" s="76">
        <f t="shared" si="402"/>
        <v>0</v>
      </c>
      <c r="AI321" s="76">
        <f t="shared" si="402"/>
        <v>0</v>
      </c>
      <c r="AJ321" s="76">
        <f t="shared" si="402"/>
        <v>0</v>
      </c>
      <c r="AK321" s="76">
        <f t="shared" si="402"/>
        <v>0</v>
      </c>
      <c r="AL321" s="76">
        <f t="shared" si="402"/>
        <v>0</v>
      </c>
      <c r="AM321" s="77">
        <f t="shared" si="402"/>
        <v>0</v>
      </c>
      <c r="AN321" s="199"/>
      <c r="AO321" s="199"/>
      <c r="AP321" s="199"/>
      <c r="AQ321" s="199"/>
      <c r="AR321" s="199"/>
      <c r="AS321" s="199"/>
      <c r="AT321" s="199"/>
      <c r="AU321" s="199"/>
      <c r="AV321" s="199"/>
      <c r="AW321" s="199"/>
      <c r="AX321" s="199"/>
      <c r="AY321" s="199"/>
    </row>
    <row r="322" spans="1:51" s="45" customFormat="1" ht="13.5" customHeight="1" x14ac:dyDescent="0.25">
      <c r="A322" s="235"/>
      <c r="B322" s="236" t="s">
        <v>183</v>
      </c>
      <c r="C322" s="237" t="s">
        <v>46</v>
      </c>
      <c r="D322" s="255" t="s">
        <v>426</v>
      </c>
      <c r="E322" s="256">
        <v>279</v>
      </c>
      <c r="F322" s="256">
        <v>279</v>
      </c>
      <c r="G322" s="256">
        <v>0</v>
      </c>
      <c r="H322" s="256">
        <f t="shared" si="353"/>
        <v>0</v>
      </c>
      <c r="I322" s="256">
        <f>I323+I324</f>
        <v>0</v>
      </c>
      <c r="J322" s="256">
        <f>J323+J324</f>
        <v>0</v>
      </c>
      <c r="K322" s="256">
        <f t="shared" si="354"/>
        <v>0</v>
      </c>
      <c r="L322" s="256">
        <f>L323+L324</f>
        <v>0</v>
      </c>
      <c r="M322" s="256">
        <f>M323+M324</f>
        <v>0</v>
      </c>
      <c r="N322" s="256">
        <f>N323+N324</f>
        <v>0</v>
      </c>
      <c r="O322" s="256">
        <f t="shared" si="385"/>
        <v>0</v>
      </c>
      <c r="P322" s="256">
        <f>P323+P324</f>
        <v>0</v>
      </c>
      <c r="Q322" s="256">
        <f t="shared" ref="Q322:V322" si="403">Q323+Q324</f>
        <v>0</v>
      </c>
      <c r="R322" s="256">
        <f t="shared" si="403"/>
        <v>0</v>
      </c>
      <c r="S322" s="256">
        <f t="shared" si="403"/>
        <v>0</v>
      </c>
      <c r="T322" s="256">
        <f t="shared" si="403"/>
        <v>0</v>
      </c>
      <c r="U322" s="256">
        <f t="shared" si="403"/>
        <v>0</v>
      </c>
      <c r="V322" s="256">
        <f t="shared" si="403"/>
        <v>0</v>
      </c>
      <c r="W322" s="256">
        <f t="shared" si="397"/>
        <v>279</v>
      </c>
      <c r="X322" s="256">
        <f>X323+X324</f>
        <v>0</v>
      </c>
      <c r="Y322" s="256">
        <f t="shared" ref="Y322:AM322" si="404">Y323+Y324</f>
        <v>0</v>
      </c>
      <c r="Z322" s="256">
        <f t="shared" si="404"/>
        <v>0</v>
      </c>
      <c r="AA322" s="256">
        <f t="shared" si="404"/>
        <v>0</v>
      </c>
      <c r="AB322" s="256">
        <f t="shared" si="404"/>
        <v>0</v>
      </c>
      <c r="AC322" s="256">
        <f t="shared" si="404"/>
        <v>0</v>
      </c>
      <c r="AD322" s="256">
        <f t="shared" si="404"/>
        <v>0</v>
      </c>
      <c r="AE322" s="256">
        <f t="shared" si="404"/>
        <v>0</v>
      </c>
      <c r="AF322" s="256">
        <f t="shared" si="404"/>
        <v>0</v>
      </c>
      <c r="AG322" s="256">
        <f t="shared" si="404"/>
        <v>0</v>
      </c>
      <c r="AH322" s="256">
        <f t="shared" si="404"/>
        <v>0</v>
      </c>
      <c r="AI322" s="256">
        <f t="shared" si="404"/>
        <v>0</v>
      </c>
      <c r="AJ322" s="256">
        <f t="shared" si="404"/>
        <v>0</v>
      </c>
      <c r="AK322" s="256">
        <f t="shared" si="404"/>
        <v>0</v>
      </c>
      <c r="AL322" s="256">
        <f t="shared" si="404"/>
        <v>0</v>
      </c>
      <c r="AM322" s="257">
        <f t="shared" si="404"/>
        <v>0</v>
      </c>
      <c r="AN322" s="199"/>
      <c r="AO322" s="199"/>
      <c r="AP322" s="199"/>
      <c r="AQ322" s="199"/>
      <c r="AR322" s="199"/>
      <c r="AS322" s="199"/>
      <c r="AT322" s="199"/>
      <c r="AU322" s="199"/>
      <c r="AV322" s="199"/>
      <c r="AW322" s="199"/>
      <c r="AX322" s="199"/>
      <c r="AY322" s="199"/>
    </row>
    <row r="323" spans="1:51" s="45" customFormat="1" ht="15" customHeight="1" x14ac:dyDescent="0.25">
      <c r="A323" s="235"/>
      <c r="B323" s="236" t="s">
        <v>183</v>
      </c>
      <c r="C323" s="237" t="s">
        <v>46</v>
      </c>
      <c r="D323" s="255" t="s">
        <v>427</v>
      </c>
      <c r="E323" s="256">
        <v>75</v>
      </c>
      <c r="F323" s="258">
        <v>75</v>
      </c>
      <c r="G323" s="258"/>
      <c r="H323" s="256">
        <f t="shared" si="353"/>
        <v>0</v>
      </c>
      <c r="I323" s="259"/>
      <c r="J323" s="259"/>
      <c r="K323" s="256">
        <f t="shared" si="354"/>
        <v>0</v>
      </c>
      <c r="L323" s="259"/>
      <c r="M323" s="259"/>
      <c r="N323" s="259"/>
      <c r="O323" s="256">
        <f t="shared" si="385"/>
        <v>0</v>
      </c>
      <c r="P323" s="259"/>
      <c r="Q323" s="259"/>
      <c r="R323" s="259"/>
      <c r="S323" s="259"/>
      <c r="T323" s="259"/>
      <c r="U323" s="259"/>
      <c r="V323" s="259"/>
      <c r="W323" s="256">
        <f t="shared" si="397"/>
        <v>75</v>
      </c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60"/>
      <c r="AH323" s="260"/>
      <c r="AI323" s="259"/>
      <c r="AJ323" s="259"/>
      <c r="AK323" s="259"/>
      <c r="AL323" s="259"/>
      <c r="AM323" s="261"/>
      <c r="AN323" s="199"/>
      <c r="AO323" s="199"/>
      <c r="AP323" s="199"/>
      <c r="AQ323" s="199"/>
      <c r="AR323" s="199"/>
      <c r="AS323" s="199"/>
      <c r="AT323" s="199"/>
      <c r="AU323" s="199"/>
      <c r="AV323" s="199"/>
      <c r="AW323" s="199"/>
      <c r="AX323" s="199"/>
      <c r="AY323" s="199"/>
    </row>
    <row r="324" spans="1:51" s="45" customFormat="1" ht="15" customHeight="1" x14ac:dyDescent="0.25">
      <c r="A324" s="235"/>
      <c r="B324" s="236" t="s">
        <v>183</v>
      </c>
      <c r="C324" s="237" t="s">
        <v>46</v>
      </c>
      <c r="D324" s="255" t="s">
        <v>428</v>
      </c>
      <c r="E324" s="256">
        <v>204</v>
      </c>
      <c r="F324" s="258">
        <v>204</v>
      </c>
      <c r="G324" s="258"/>
      <c r="H324" s="256">
        <f t="shared" si="353"/>
        <v>0</v>
      </c>
      <c r="I324" s="259"/>
      <c r="J324" s="259"/>
      <c r="K324" s="256">
        <f t="shared" si="354"/>
        <v>0</v>
      </c>
      <c r="L324" s="259"/>
      <c r="M324" s="259"/>
      <c r="N324" s="259"/>
      <c r="O324" s="256">
        <f t="shared" si="385"/>
        <v>0</v>
      </c>
      <c r="P324" s="259"/>
      <c r="Q324" s="259"/>
      <c r="R324" s="259"/>
      <c r="S324" s="259"/>
      <c r="T324" s="259"/>
      <c r="U324" s="259"/>
      <c r="V324" s="259"/>
      <c r="W324" s="256">
        <f t="shared" si="397"/>
        <v>204</v>
      </c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60"/>
      <c r="AH324" s="260"/>
      <c r="AI324" s="259"/>
      <c r="AJ324" s="259"/>
      <c r="AK324" s="259"/>
      <c r="AL324" s="259"/>
      <c r="AM324" s="261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</row>
    <row r="325" spans="1:51" s="45" customFormat="1" ht="15" customHeight="1" x14ac:dyDescent="0.25">
      <c r="A325" s="235"/>
      <c r="B325" s="236" t="s">
        <v>183</v>
      </c>
      <c r="C325" s="244" t="s">
        <v>46</v>
      </c>
      <c r="D325" s="255" t="s">
        <v>429</v>
      </c>
      <c r="E325" s="256">
        <v>249</v>
      </c>
      <c r="F325" s="258">
        <v>40</v>
      </c>
      <c r="G325" s="258">
        <v>209</v>
      </c>
      <c r="H325" s="256">
        <f t="shared" si="353"/>
        <v>0</v>
      </c>
      <c r="I325" s="259"/>
      <c r="J325" s="259"/>
      <c r="K325" s="256">
        <f t="shared" si="354"/>
        <v>0</v>
      </c>
      <c r="L325" s="259"/>
      <c r="M325" s="259"/>
      <c r="N325" s="259"/>
      <c r="O325" s="256">
        <f t="shared" si="385"/>
        <v>0</v>
      </c>
      <c r="P325" s="242"/>
      <c r="Q325" s="242"/>
      <c r="R325" s="242"/>
      <c r="S325" s="259"/>
      <c r="T325" s="259"/>
      <c r="U325" s="259"/>
      <c r="V325" s="259"/>
      <c r="W325" s="256">
        <f t="shared" si="397"/>
        <v>249</v>
      </c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60"/>
      <c r="AH325" s="259"/>
      <c r="AI325" s="259"/>
      <c r="AJ325" s="259"/>
      <c r="AK325" s="259"/>
      <c r="AL325" s="259"/>
      <c r="AM325" s="261"/>
      <c r="AN325" s="199"/>
      <c r="AO325" s="199"/>
      <c r="AP325" s="199"/>
      <c r="AQ325" s="199"/>
      <c r="AR325" s="199"/>
      <c r="AS325" s="199"/>
      <c r="AT325" s="199"/>
      <c r="AU325" s="199"/>
      <c r="AV325" s="199"/>
      <c r="AW325" s="199"/>
      <c r="AX325" s="199"/>
      <c r="AY325" s="199"/>
    </row>
    <row r="326" spans="1:51" s="45" customFormat="1" ht="15" customHeight="1" x14ac:dyDescent="0.25">
      <c r="A326" s="235"/>
      <c r="B326" s="236" t="s">
        <v>183</v>
      </c>
      <c r="C326" s="244" t="s">
        <v>46</v>
      </c>
      <c r="D326" s="255" t="s">
        <v>430</v>
      </c>
      <c r="E326" s="256">
        <v>453</v>
      </c>
      <c r="F326" s="256">
        <v>244</v>
      </c>
      <c r="G326" s="256">
        <v>209</v>
      </c>
      <c r="H326" s="256">
        <f t="shared" si="353"/>
        <v>0</v>
      </c>
      <c r="I326" s="256">
        <f>I324+I325</f>
        <v>0</v>
      </c>
      <c r="J326" s="256">
        <f>J324+J325</f>
        <v>0</v>
      </c>
      <c r="K326" s="256">
        <f t="shared" si="354"/>
        <v>0</v>
      </c>
      <c r="L326" s="256">
        <f>L324+L325</f>
        <v>0</v>
      </c>
      <c r="M326" s="256">
        <f>M324+M325</f>
        <v>0</v>
      </c>
      <c r="N326" s="256">
        <f>N324+N325</f>
        <v>0</v>
      </c>
      <c r="O326" s="256">
        <f t="shared" si="385"/>
        <v>0</v>
      </c>
      <c r="P326" s="256">
        <f>P324+P325</f>
        <v>0</v>
      </c>
      <c r="Q326" s="256">
        <f t="shared" ref="Q326:V326" si="405">Q324+Q325</f>
        <v>0</v>
      </c>
      <c r="R326" s="256">
        <f t="shared" si="405"/>
        <v>0</v>
      </c>
      <c r="S326" s="256">
        <f t="shared" si="405"/>
        <v>0</v>
      </c>
      <c r="T326" s="256">
        <f t="shared" si="405"/>
        <v>0</v>
      </c>
      <c r="U326" s="256">
        <f t="shared" si="405"/>
        <v>0</v>
      </c>
      <c r="V326" s="256">
        <f t="shared" si="405"/>
        <v>0</v>
      </c>
      <c r="W326" s="256">
        <f t="shared" si="397"/>
        <v>453</v>
      </c>
      <c r="X326" s="256">
        <f>X324+X325</f>
        <v>0</v>
      </c>
      <c r="Y326" s="256">
        <f t="shared" ref="Y326:AM326" si="406">Y324+Y325</f>
        <v>0</v>
      </c>
      <c r="Z326" s="256">
        <f t="shared" si="406"/>
        <v>0</v>
      </c>
      <c r="AA326" s="256">
        <f t="shared" si="406"/>
        <v>0</v>
      </c>
      <c r="AB326" s="256">
        <f t="shared" si="406"/>
        <v>0</v>
      </c>
      <c r="AC326" s="256">
        <f t="shared" si="406"/>
        <v>0</v>
      </c>
      <c r="AD326" s="256">
        <f t="shared" si="406"/>
        <v>0</v>
      </c>
      <c r="AE326" s="256">
        <f t="shared" si="406"/>
        <v>0</v>
      </c>
      <c r="AF326" s="256">
        <f t="shared" si="406"/>
        <v>0</v>
      </c>
      <c r="AG326" s="256">
        <f t="shared" si="406"/>
        <v>0</v>
      </c>
      <c r="AH326" s="256">
        <f t="shared" si="406"/>
        <v>0</v>
      </c>
      <c r="AI326" s="256">
        <f t="shared" si="406"/>
        <v>0</v>
      </c>
      <c r="AJ326" s="256">
        <f t="shared" si="406"/>
        <v>0</v>
      </c>
      <c r="AK326" s="256">
        <f t="shared" si="406"/>
        <v>0</v>
      </c>
      <c r="AL326" s="256">
        <f t="shared" si="406"/>
        <v>0</v>
      </c>
      <c r="AM326" s="257">
        <f t="shared" si="406"/>
        <v>0</v>
      </c>
      <c r="AN326" s="199"/>
      <c r="AO326" s="199"/>
      <c r="AP326" s="199"/>
      <c r="AQ326" s="199"/>
      <c r="AR326" s="199"/>
      <c r="AS326" s="199"/>
      <c r="AT326" s="199"/>
      <c r="AU326" s="199"/>
      <c r="AV326" s="199"/>
      <c r="AW326" s="199"/>
      <c r="AX326" s="199"/>
      <c r="AY326" s="199"/>
    </row>
    <row r="327" spans="1:51" s="45" customFormat="1" ht="15" customHeight="1" x14ac:dyDescent="0.25">
      <c r="A327" s="235"/>
      <c r="B327" s="236" t="s">
        <v>183</v>
      </c>
      <c r="C327" s="237" t="s">
        <v>46</v>
      </c>
      <c r="D327" s="255" t="s">
        <v>431</v>
      </c>
      <c r="E327" s="256">
        <v>46</v>
      </c>
      <c r="F327" s="256">
        <v>46</v>
      </c>
      <c r="G327" s="256">
        <v>0</v>
      </c>
      <c r="H327" s="256">
        <f t="shared" si="353"/>
        <v>0</v>
      </c>
      <c r="I327" s="256">
        <f>I328+I329</f>
        <v>0</v>
      </c>
      <c r="J327" s="256">
        <f>J328+J329</f>
        <v>0</v>
      </c>
      <c r="K327" s="256">
        <f t="shared" si="354"/>
        <v>0</v>
      </c>
      <c r="L327" s="256">
        <f>L328+L329</f>
        <v>0</v>
      </c>
      <c r="M327" s="256">
        <f>M328+M329</f>
        <v>0</v>
      </c>
      <c r="N327" s="256">
        <f>N328+N329</f>
        <v>0</v>
      </c>
      <c r="O327" s="256">
        <f t="shared" si="385"/>
        <v>0</v>
      </c>
      <c r="P327" s="256">
        <f>P328+P329</f>
        <v>0</v>
      </c>
      <c r="Q327" s="256">
        <f t="shared" ref="Q327:V327" si="407">Q328+Q329</f>
        <v>0</v>
      </c>
      <c r="R327" s="256">
        <f t="shared" si="407"/>
        <v>0</v>
      </c>
      <c r="S327" s="256">
        <f t="shared" si="407"/>
        <v>0</v>
      </c>
      <c r="T327" s="256">
        <f t="shared" si="407"/>
        <v>0</v>
      </c>
      <c r="U327" s="256">
        <f t="shared" si="407"/>
        <v>0</v>
      </c>
      <c r="V327" s="256">
        <f t="shared" si="407"/>
        <v>0</v>
      </c>
      <c r="W327" s="256">
        <f t="shared" si="397"/>
        <v>46</v>
      </c>
      <c r="X327" s="256">
        <f>X328+X329</f>
        <v>0</v>
      </c>
      <c r="Y327" s="256">
        <f t="shared" ref="Y327:AM327" si="408">Y328+Y329</f>
        <v>0</v>
      </c>
      <c r="Z327" s="256">
        <f t="shared" si="408"/>
        <v>0</v>
      </c>
      <c r="AA327" s="256">
        <f t="shared" si="408"/>
        <v>0</v>
      </c>
      <c r="AB327" s="256">
        <f t="shared" si="408"/>
        <v>0</v>
      </c>
      <c r="AC327" s="256">
        <f t="shared" si="408"/>
        <v>0</v>
      </c>
      <c r="AD327" s="256">
        <f t="shared" si="408"/>
        <v>0</v>
      </c>
      <c r="AE327" s="256">
        <f t="shared" si="408"/>
        <v>0</v>
      </c>
      <c r="AF327" s="256">
        <f t="shared" si="408"/>
        <v>0</v>
      </c>
      <c r="AG327" s="256">
        <f t="shared" si="408"/>
        <v>0</v>
      </c>
      <c r="AH327" s="256">
        <f t="shared" si="408"/>
        <v>0</v>
      </c>
      <c r="AI327" s="256">
        <f t="shared" si="408"/>
        <v>0</v>
      </c>
      <c r="AJ327" s="256">
        <f t="shared" si="408"/>
        <v>0</v>
      </c>
      <c r="AK327" s="256">
        <f t="shared" si="408"/>
        <v>0</v>
      </c>
      <c r="AL327" s="256">
        <f t="shared" si="408"/>
        <v>0</v>
      </c>
      <c r="AM327" s="257">
        <f t="shared" si="408"/>
        <v>0</v>
      </c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99"/>
      <c r="AY327" s="199"/>
    </row>
    <row r="328" spans="1:51" s="45" customFormat="1" ht="15" customHeight="1" x14ac:dyDescent="0.25">
      <c r="A328" s="235"/>
      <c r="B328" s="236" t="s">
        <v>183</v>
      </c>
      <c r="C328" s="237" t="s">
        <v>46</v>
      </c>
      <c r="D328" s="255" t="s">
        <v>432</v>
      </c>
      <c r="E328" s="256">
        <v>25</v>
      </c>
      <c r="F328" s="258">
        <v>25</v>
      </c>
      <c r="G328" s="258"/>
      <c r="H328" s="256">
        <f t="shared" si="353"/>
        <v>0</v>
      </c>
      <c r="I328" s="259"/>
      <c r="J328" s="259"/>
      <c r="K328" s="256">
        <f t="shared" si="354"/>
        <v>0</v>
      </c>
      <c r="L328" s="259"/>
      <c r="M328" s="259"/>
      <c r="N328" s="259"/>
      <c r="O328" s="256">
        <f t="shared" si="385"/>
        <v>0</v>
      </c>
      <c r="P328" s="259"/>
      <c r="Q328" s="259"/>
      <c r="R328" s="259"/>
      <c r="S328" s="259"/>
      <c r="T328" s="259"/>
      <c r="U328" s="259"/>
      <c r="V328" s="259"/>
      <c r="W328" s="256">
        <f t="shared" si="397"/>
        <v>25</v>
      </c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60"/>
      <c r="AH328" s="259"/>
      <c r="AI328" s="259"/>
      <c r="AJ328" s="259"/>
      <c r="AK328" s="259"/>
      <c r="AL328" s="259"/>
      <c r="AM328" s="261"/>
      <c r="AN328" s="199"/>
      <c r="AO328" s="199"/>
      <c r="AP328" s="199"/>
      <c r="AQ328" s="199"/>
      <c r="AR328" s="199"/>
      <c r="AS328" s="199"/>
      <c r="AT328" s="199"/>
      <c r="AU328" s="199"/>
      <c r="AV328" s="199"/>
      <c r="AW328" s="199"/>
      <c r="AX328" s="199"/>
      <c r="AY328" s="199"/>
    </row>
    <row r="329" spans="1:51" s="45" customFormat="1" ht="18" customHeight="1" x14ac:dyDescent="0.25">
      <c r="A329" s="235"/>
      <c r="B329" s="236" t="s">
        <v>183</v>
      </c>
      <c r="C329" s="244" t="s">
        <v>46</v>
      </c>
      <c r="D329" s="246" t="s">
        <v>755</v>
      </c>
      <c r="E329" s="256">
        <v>21</v>
      </c>
      <c r="F329" s="262">
        <v>21</v>
      </c>
      <c r="G329" s="262"/>
      <c r="H329" s="245">
        <f t="shared" ref="H329:H330" si="409">SUM(I329:J329)</f>
        <v>0</v>
      </c>
      <c r="I329" s="260"/>
      <c r="J329" s="242"/>
      <c r="K329" s="245">
        <f t="shared" si="354"/>
        <v>0</v>
      </c>
      <c r="L329" s="260"/>
      <c r="M329" s="260"/>
      <c r="N329" s="242"/>
      <c r="O329" s="239">
        <f t="shared" ref="O329:O330" si="410">SUM(P329:V329)</f>
        <v>0</v>
      </c>
      <c r="P329" s="242"/>
      <c r="Q329" s="242"/>
      <c r="R329" s="242"/>
      <c r="S329" s="242"/>
      <c r="T329" s="242"/>
      <c r="U329" s="242"/>
      <c r="V329" s="242"/>
      <c r="W329" s="256">
        <f t="shared" si="397"/>
        <v>21</v>
      </c>
      <c r="X329" s="260"/>
      <c r="Y329" s="260"/>
      <c r="Z329" s="242"/>
      <c r="AA329" s="242"/>
      <c r="AB329" s="242"/>
      <c r="AC329" s="242"/>
      <c r="AD329" s="242"/>
      <c r="AE329" s="242"/>
      <c r="AF329" s="242"/>
      <c r="AG329" s="264"/>
      <c r="AH329" s="242"/>
      <c r="AI329" s="242"/>
      <c r="AJ329" s="242"/>
      <c r="AK329" s="242"/>
      <c r="AL329" s="242"/>
      <c r="AM329" s="243"/>
      <c r="AN329" s="199"/>
      <c r="AO329" s="199"/>
      <c r="AP329" s="199"/>
      <c r="AQ329" s="199"/>
      <c r="AR329" s="199"/>
      <c r="AS329" s="199"/>
      <c r="AT329" s="199"/>
      <c r="AU329" s="199"/>
      <c r="AV329" s="199"/>
      <c r="AW329" s="199"/>
      <c r="AX329" s="199"/>
      <c r="AY329" s="199"/>
    </row>
    <row r="330" spans="1:51" s="45" customFormat="1" ht="18" customHeight="1" x14ac:dyDescent="0.25">
      <c r="A330" s="235"/>
      <c r="B330" s="236" t="s">
        <v>183</v>
      </c>
      <c r="C330" s="244" t="s">
        <v>46</v>
      </c>
      <c r="D330" s="246" t="s">
        <v>756</v>
      </c>
      <c r="E330" s="256">
        <v>0</v>
      </c>
      <c r="F330" s="262"/>
      <c r="G330" s="262"/>
      <c r="H330" s="245">
        <f t="shared" si="409"/>
        <v>0</v>
      </c>
      <c r="I330" s="260"/>
      <c r="J330" s="242"/>
      <c r="K330" s="245">
        <f t="shared" si="354"/>
        <v>0</v>
      </c>
      <c r="L330" s="260"/>
      <c r="M330" s="260"/>
      <c r="N330" s="242"/>
      <c r="O330" s="239">
        <f t="shared" si="410"/>
        <v>0</v>
      </c>
      <c r="P330" s="242"/>
      <c r="Q330" s="242"/>
      <c r="R330" s="242"/>
      <c r="S330" s="242"/>
      <c r="T330" s="242"/>
      <c r="U330" s="242"/>
      <c r="V330" s="242"/>
      <c r="W330" s="256">
        <f t="shared" si="397"/>
        <v>0</v>
      </c>
      <c r="X330" s="260"/>
      <c r="Y330" s="260"/>
      <c r="Z330" s="242"/>
      <c r="AA330" s="242"/>
      <c r="AB330" s="242"/>
      <c r="AC330" s="242"/>
      <c r="AD330" s="242"/>
      <c r="AE330" s="242"/>
      <c r="AF330" s="242"/>
      <c r="AG330" s="264"/>
      <c r="AH330" s="242"/>
      <c r="AI330" s="242"/>
      <c r="AJ330" s="242"/>
      <c r="AK330" s="242"/>
      <c r="AL330" s="242"/>
      <c r="AM330" s="243"/>
      <c r="AN330" s="199"/>
      <c r="AO330" s="199"/>
      <c r="AP330" s="199"/>
      <c r="AQ330" s="199"/>
      <c r="AR330" s="199"/>
      <c r="AS330" s="199"/>
      <c r="AT330" s="199"/>
      <c r="AU330" s="199"/>
      <c r="AV330" s="199"/>
      <c r="AW330" s="199"/>
      <c r="AX330" s="199"/>
      <c r="AY330" s="199"/>
    </row>
    <row r="331" spans="1:51" s="45" customFormat="1" ht="18.75" customHeight="1" x14ac:dyDescent="0.25">
      <c r="A331" s="235"/>
      <c r="B331" s="236" t="s">
        <v>183</v>
      </c>
      <c r="C331" s="244" t="s">
        <v>46</v>
      </c>
      <c r="D331" s="247" t="s">
        <v>435</v>
      </c>
      <c r="E331" s="256">
        <v>553</v>
      </c>
      <c r="F331" s="256">
        <v>344</v>
      </c>
      <c r="G331" s="256">
        <v>209</v>
      </c>
      <c r="H331" s="256">
        <f>SUM(I331:J331)</f>
        <v>0</v>
      </c>
      <c r="I331" s="256">
        <f>I322+I325+I328</f>
        <v>0</v>
      </c>
      <c r="J331" s="256">
        <f>J322+J325+J328</f>
        <v>0</v>
      </c>
      <c r="K331" s="256">
        <f>SUM(L331:M331)</f>
        <v>0</v>
      </c>
      <c r="L331" s="256">
        <f>L322+L325+L328</f>
        <v>0</v>
      </c>
      <c r="M331" s="256">
        <f>M322+M325+M328</f>
        <v>0</v>
      </c>
      <c r="N331" s="256">
        <f>N322+N325+N328</f>
        <v>0</v>
      </c>
      <c r="O331" s="256">
        <f>SUM(P331:V331)</f>
        <v>0</v>
      </c>
      <c r="P331" s="256">
        <f t="shared" ref="P331:V331" si="411">P322+P325+P328</f>
        <v>0</v>
      </c>
      <c r="Q331" s="256">
        <f t="shared" si="411"/>
        <v>0</v>
      </c>
      <c r="R331" s="256">
        <f t="shared" si="411"/>
        <v>0</v>
      </c>
      <c r="S331" s="256">
        <f t="shared" si="411"/>
        <v>0</v>
      </c>
      <c r="T331" s="256">
        <f t="shared" si="411"/>
        <v>0</v>
      </c>
      <c r="U331" s="256">
        <f t="shared" si="411"/>
        <v>0</v>
      </c>
      <c r="V331" s="256">
        <f t="shared" si="411"/>
        <v>0</v>
      </c>
      <c r="W331" s="256">
        <f t="shared" si="397"/>
        <v>553</v>
      </c>
      <c r="X331" s="256">
        <f>X322+X325+X328</f>
        <v>0</v>
      </c>
      <c r="Y331" s="256">
        <f t="shared" ref="Y331:AM331" si="412">Y322+Y325+Y328</f>
        <v>0</v>
      </c>
      <c r="Z331" s="256">
        <f t="shared" si="412"/>
        <v>0</v>
      </c>
      <c r="AA331" s="256">
        <f t="shared" si="412"/>
        <v>0</v>
      </c>
      <c r="AB331" s="256">
        <f t="shared" si="412"/>
        <v>0</v>
      </c>
      <c r="AC331" s="256">
        <f t="shared" si="412"/>
        <v>0</v>
      </c>
      <c r="AD331" s="256">
        <f t="shared" si="412"/>
        <v>0</v>
      </c>
      <c r="AE331" s="256">
        <f t="shared" si="412"/>
        <v>0</v>
      </c>
      <c r="AF331" s="256">
        <f t="shared" si="412"/>
        <v>0</v>
      </c>
      <c r="AG331" s="256">
        <f t="shared" si="412"/>
        <v>0</v>
      </c>
      <c r="AH331" s="256">
        <f t="shared" si="412"/>
        <v>0</v>
      </c>
      <c r="AI331" s="256">
        <f t="shared" si="412"/>
        <v>0</v>
      </c>
      <c r="AJ331" s="256">
        <f t="shared" si="412"/>
        <v>0</v>
      </c>
      <c r="AK331" s="256">
        <f t="shared" si="412"/>
        <v>0</v>
      </c>
      <c r="AL331" s="256">
        <f t="shared" si="412"/>
        <v>0</v>
      </c>
      <c r="AM331" s="257">
        <f t="shared" si="412"/>
        <v>0</v>
      </c>
      <c r="AN331" s="199"/>
      <c r="AO331" s="199"/>
      <c r="AP331" s="199"/>
      <c r="AQ331" s="199"/>
      <c r="AR331" s="199"/>
      <c r="AS331" s="199"/>
      <c r="AT331" s="199"/>
      <c r="AU331" s="199"/>
      <c r="AV331" s="199"/>
      <c r="AW331" s="199"/>
      <c r="AX331" s="199"/>
      <c r="AY331" s="199"/>
    </row>
    <row r="332" spans="1:51" s="45" customFormat="1" ht="24" customHeight="1" x14ac:dyDescent="0.25">
      <c r="A332" s="248"/>
      <c r="B332" s="249" t="s">
        <v>183</v>
      </c>
      <c r="C332" s="250" t="s">
        <v>46</v>
      </c>
      <c r="D332" s="251" t="s">
        <v>436</v>
      </c>
      <c r="E332" s="265">
        <v>21</v>
      </c>
      <c r="F332" s="265">
        <v>21</v>
      </c>
      <c r="G332" s="265">
        <v>0</v>
      </c>
      <c r="H332" s="265">
        <f>SUM(I332:J332)</f>
        <v>0</v>
      </c>
      <c r="I332" s="265">
        <f>I329+I330</f>
        <v>0</v>
      </c>
      <c r="J332" s="265">
        <f>J329+J330</f>
        <v>0</v>
      </c>
      <c r="K332" s="265">
        <f>SUM(L332:M332)</f>
        <v>0</v>
      </c>
      <c r="L332" s="265">
        <f>L329+L330</f>
        <v>0</v>
      </c>
      <c r="M332" s="265">
        <f>M329+M330</f>
        <v>0</v>
      </c>
      <c r="N332" s="265">
        <f>N329+N330</f>
        <v>0</v>
      </c>
      <c r="O332" s="265">
        <f>SUM(P332:V332)</f>
        <v>0</v>
      </c>
      <c r="P332" s="265">
        <f>P329+P330</f>
        <v>0</v>
      </c>
      <c r="Q332" s="265">
        <f t="shared" ref="Q332:V332" si="413">Q329+Q330</f>
        <v>0</v>
      </c>
      <c r="R332" s="265">
        <f t="shared" si="413"/>
        <v>0</v>
      </c>
      <c r="S332" s="265">
        <f t="shared" si="413"/>
        <v>0</v>
      </c>
      <c r="T332" s="265">
        <f t="shared" si="413"/>
        <v>0</v>
      </c>
      <c r="U332" s="265">
        <f t="shared" si="413"/>
        <v>0</v>
      </c>
      <c r="V332" s="265">
        <f t="shared" si="413"/>
        <v>0</v>
      </c>
      <c r="W332" s="265">
        <f t="shared" si="397"/>
        <v>21</v>
      </c>
      <c r="X332" s="265">
        <f t="shared" ref="X332:AM332" si="414">X329+X330</f>
        <v>0</v>
      </c>
      <c r="Y332" s="265">
        <f t="shared" si="414"/>
        <v>0</v>
      </c>
      <c r="Z332" s="265">
        <f t="shared" si="414"/>
        <v>0</v>
      </c>
      <c r="AA332" s="265">
        <f t="shared" si="414"/>
        <v>0</v>
      </c>
      <c r="AB332" s="265">
        <f t="shared" si="414"/>
        <v>0</v>
      </c>
      <c r="AC332" s="265">
        <f t="shared" si="414"/>
        <v>0</v>
      </c>
      <c r="AD332" s="265">
        <f t="shared" si="414"/>
        <v>0</v>
      </c>
      <c r="AE332" s="265">
        <f t="shared" si="414"/>
        <v>0</v>
      </c>
      <c r="AF332" s="265">
        <f t="shared" si="414"/>
        <v>0</v>
      </c>
      <c r="AG332" s="265">
        <f t="shared" si="414"/>
        <v>0</v>
      </c>
      <c r="AH332" s="265">
        <f t="shared" si="414"/>
        <v>0</v>
      </c>
      <c r="AI332" s="265">
        <f t="shared" si="414"/>
        <v>0</v>
      </c>
      <c r="AJ332" s="265">
        <f t="shared" si="414"/>
        <v>0</v>
      </c>
      <c r="AK332" s="265">
        <f t="shared" si="414"/>
        <v>0</v>
      </c>
      <c r="AL332" s="265">
        <f t="shared" si="414"/>
        <v>0</v>
      </c>
      <c r="AM332" s="266">
        <f t="shared" si="414"/>
        <v>0</v>
      </c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</row>
    <row r="333" spans="1:51" s="45" customFormat="1" ht="17.25" customHeight="1" x14ac:dyDescent="0.25">
      <c r="A333" s="1005" t="s">
        <v>177</v>
      </c>
      <c r="B333" s="1005"/>
      <c r="C333" s="1006"/>
      <c r="D333" s="13" t="s">
        <v>425</v>
      </c>
      <c r="E333" s="76">
        <v>25865</v>
      </c>
      <c r="F333" s="76">
        <v>21464</v>
      </c>
      <c r="G333" s="76">
        <v>4401</v>
      </c>
      <c r="H333" s="76">
        <f t="shared" ref="H333:H346" si="415">SUM(I333:J333)</f>
        <v>18</v>
      </c>
      <c r="I333" s="76">
        <f>SUM(I334+I337)</f>
        <v>3</v>
      </c>
      <c r="J333" s="76">
        <f>SUM(J334+J337)</f>
        <v>15</v>
      </c>
      <c r="K333" s="76">
        <f t="shared" ref="K333:K346" si="416">SUM(L333:M333)</f>
        <v>311</v>
      </c>
      <c r="L333" s="76">
        <f>SUM(L334+L337)</f>
        <v>248</v>
      </c>
      <c r="M333" s="76">
        <f>SUM(M334+M337)</f>
        <v>63</v>
      </c>
      <c r="N333" s="76">
        <f>SUM(N334+N337)</f>
        <v>258</v>
      </c>
      <c r="O333" s="76">
        <f t="shared" ref="O333:O346" si="417">SUM(P333:V333)</f>
        <v>193</v>
      </c>
      <c r="P333" s="76">
        <f t="shared" ref="P333:V333" si="418">SUM(P334+P337)</f>
        <v>12</v>
      </c>
      <c r="Q333" s="76">
        <f t="shared" si="418"/>
        <v>0</v>
      </c>
      <c r="R333" s="76">
        <f t="shared" si="418"/>
        <v>0</v>
      </c>
      <c r="S333" s="76">
        <f t="shared" si="418"/>
        <v>0</v>
      </c>
      <c r="T333" s="76">
        <f t="shared" si="418"/>
        <v>0</v>
      </c>
      <c r="U333" s="76">
        <f t="shared" si="418"/>
        <v>0</v>
      </c>
      <c r="V333" s="76">
        <f t="shared" si="418"/>
        <v>181</v>
      </c>
      <c r="W333" s="76">
        <f t="shared" si="397"/>
        <v>25379</v>
      </c>
      <c r="X333" s="76">
        <f t="shared" ref="X333:AM333" si="419">SUM(X334+X337)</f>
        <v>834</v>
      </c>
      <c r="Y333" s="76">
        <f t="shared" si="419"/>
        <v>122</v>
      </c>
      <c r="Z333" s="76">
        <f t="shared" si="419"/>
        <v>10</v>
      </c>
      <c r="AA333" s="76">
        <f t="shared" si="419"/>
        <v>66</v>
      </c>
      <c r="AB333" s="76">
        <f t="shared" si="419"/>
        <v>956</v>
      </c>
      <c r="AC333" s="76">
        <f t="shared" si="419"/>
        <v>566</v>
      </c>
      <c r="AD333" s="76">
        <f t="shared" si="419"/>
        <v>800</v>
      </c>
      <c r="AE333" s="76">
        <f t="shared" si="419"/>
        <v>84</v>
      </c>
      <c r="AF333" s="76">
        <f t="shared" si="419"/>
        <v>2</v>
      </c>
      <c r="AG333" s="76">
        <f t="shared" si="419"/>
        <v>15</v>
      </c>
      <c r="AH333" s="76">
        <f t="shared" si="419"/>
        <v>13</v>
      </c>
      <c r="AI333" s="76">
        <f t="shared" si="419"/>
        <v>29</v>
      </c>
      <c r="AJ333" s="76">
        <f>SUM(AJ334+AJ337)</f>
        <v>199</v>
      </c>
      <c r="AK333" s="76">
        <f t="shared" si="419"/>
        <v>83</v>
      </c>
      <c r="AL333" s="76">
        <f t="shared" si="419"/>
        <v>4</v>
      </c>
      <c r="AM333" s="77">
        <f t="shared" si="419"/>
        <v>0</v>
      </c>
      <c r="AN333" s="199"/>
      <c r="AO333" s="199"/>
      <c r="AP333" s="199"/>
      <c r="AQ333" s="199"/>
      <c r="AR333" s="199"/>
      <c r="AS333" s="199"/>
      <c r="AT333" s="199"/>
      <c r="AU333" s="199"/>
      <c r="AV333" s="199"/>
      <c r="AW333" s="199"/>
      <c r="AX333" s="199"/>
      <c r="AY333" s="199"/>
    </row>
    <row r="334" spans="1:51" s="45" customFormat="1" ht="13.5" customHeight="1" x14ac:dyDescent="0.25">
      <c r="A334" s="1007"/>
      <c r="B334" s="1007"/>
      <c r="C334" s="1008"/>
      <c r="D334" s="255" t="s">
        <v>426</v>
      </c>
      <c r="E334" s="256">
        <v>19190</v>
      </c>
      <c r="F334" s="256">
        <v>17714</v>
      </c>
      <c r="G334" s="256">
        <v>1476</v>
      </c>
      <c r="H334" s="256">
        <f t="shared" si="415"/>
        <v>11</v>
      </c>
      <c r="I334" s="256">
        <f>I335+I336</f>
        <v>3</v>
      </c>
      <c r="J334" s="256">
        <f>J335+J336</f>
        <v>8</v>
      </c>
      <c r="K334" s="256">
        <f t="shared" si="416"/>
        <v>290</v>
      </c>
      <c r="L334" s="256">
        <f>L335+L336</f>
        <v>235</v>
      </c>
      <c r="M334" s="256">
        <f>M335+M336</f>
        <v>55</v>
      </c>
      <c r="N334" s="256">
        <f>N335+N336</f>
        <v>239</v>
      </c>
      <c r="O334" s="256">
        <f t="shared" si="417"/>
        <v>156</v>
      </c>
      <c r="P334" s="256">
        <f>P335+P336</f>
        <v>11</v>
      </c>
      <c r="Q334" s="256">
        <f t="shared" ref="Q334:V334" si="420">Q335+Q336</f>
        <v>0</v>
      </c>
      <c r="R334" s="256">
        <f t="shared" si="420"/>
        <v>0</v>
      </c>
      <c r="S334" s="256">
        <f t="shared" si="420"/>
        <v>0</v>
      </c>
      <c r="T334" s="256">
        <f t="shared" si="420"/>
        <v>0</v>
      </c>
      <c r="U334" s="256">
        <f t="shared" si="420"/>
        <v>0</v>
      </c>
      <c r="V334" s="256">
        <f t="shared" si="420"/>
        <v>145</v>
      </c>
      <c r="W334" s="256">
        <f t="shared" si="397"/>
        <v>18755</v>
      </c>
      <c r="X334" s="256">
        <f>X335+X336</f>
        <v>785</v>
      </c>
      <c r="Y334" s="256">
        <f t="shared" ref="Y334:AM334" si="421">Y335+Y336</f>
        <v>105</v>
      </c>
      <c r="Z334" s="256">
        <f t="shared" si="421"/>
        <v>10</v>
      </c>
      <c r="AA334" s="256">
        <f t="shared" si="421"/>
        <v>0</v>
      </c>
      <c r="AB334" s="256">
        <f t="shared" si="421"/>
        <v>890</v>
      </c>
      <c r="AC334" s="256">
        <f t="shared" si="421"/>
        <v>508</v>
      </c>
      <c r="AD334" s="256">
        <f t="shared" si="421"/>
        <v>753</v>
      </c>
      <c r="AE334" s="256">
        <f t="shared" si="421"/>
        <v>84</v>
      </c>
      <c r="AF334" s="256">
        <f t="shared" si="421"/>
        <v>2</v>
      </c>
      <c r="AG334" s="256">
        <f t="shared" si="421"/>
        <v>15</v>
      </c>
      <c r="AH334" s="256">
        <f t="shared" si="421"/>
        <v>13</v>
      </c>
      <c r="AI334" s="256">
        <f t="shared" si="421"/>
        <v>24</v>
      </c>
      <c r="AJ334" s="256">
        <f>AJ336</f>
        <v>180</v>
      </c>
      <c r="AK334" s="256">
        <f t="shared" si="421"/>
        <v>80</v>
      </c>
      <c r="AL334" s="256">
        <f t="shared" si="421"/>
        <v>4</v>
      </c>
      <c r="AM334" s="257">
        <f t="shared" si="421"/>
        <v>0</v>
      </c>
      <c r="AN334" s="199"/>
      <c r="AO334" s="199"/>
      <c r="AP334" s="199"/>
      <c r="AQ334" s="199"/>
      <c r="AR334" s="199"/>
      <c r="AS334" s="199"/>
      <c r="AT334" s="199"/>
      <c r="AU334" s="199"/>
      <c r="AV334" s="199"/>
      <c r="AW334" s="199"/>
      <c r="AX334" s="199"/>
      <c r="AY334" s="199"/>
    </row>
    <row r="335" spans="1:51" s="45" customFormat="1" ht="15" customHeight="1" x14ac:dyDescent="0.25">
      <c r="A335" s="1007"/>
      <c r="B335" s="1007"/>
      <c r="C335" s="1008"/>
      <c r="D335" s="255" t="s">
        <v>427</v>
      </c>
      <c r="E335" s="256">
        <v>6178</v>
      </c>
      <c r="F335" s="258">
        <v>6178</v>
      </c>
      <c r="G335" s="258">
        <v>0</v>
      </c>
      <c r="H335" s="256">
        <f t="shared" si="415"/>
        <v>3</v>
      </c>
      <c r="I335" s="258">
        <f t="shared" ref="I335:J337" si="422">I59+I251+I11+I23+I35+I47+I71+I83+I107+I119+I131+I143+I155+I179+I191+I203+I215+I239+I263+I275+I287+I311+I323+I227+I95+I167+I299</f>
        <v>3</v>
      </c>
      <c r="J335" s="258">
        <f t="shared" si="422"/>
        <v>0</v>
      </c>
      <c r="K335" s="256">
        <f t="shared" si="416"/>
        <v>110</v>
      </c>
      <c r="L335" s="258">
        <f t="shared" ref="L335:N337" si="423">L59+L251+L11+L23+L35+L47+L71+L83+L107+L119+L131+L143+L155+L179+L191+L203+L215+L239+L263+L275+L287+L311+L323+L227+L95+L167+L299</f>
        <v>110</v>
      </c>
      <c r="M335" s="258">
        <f t="shared" si="423"/>
        <v>0</v>
      </c>
      <c r="N335" s="258">
        <f t="shared" si="423"/>
        <v>88</v>
      </c>
      <c r="O335" s="256">
        <f t="shared" si="417"/>
        <v>45</v>
      </c>
      <c r="P335" s="258">
        <f>P59+P251+P11+P23+P35+P47+P71+P83+P107+P119+P131+P143+P155+P179+P191+P203+P215+P239+P263+P275+P287+P311+P323+P227+P95+P167+P299</f>
        <v>3</v>
      </c>
      <c r="Q335" s="258">
        <f t="shared" ref="Q335:V335" si="424">Q59+Q251+Q11+Q23+Q35+Q47+Q71+Q83+Q107+Q119+Q131+Q143+Q155+Q179+Q191+Q203+Q215+Q239+Q263+Q275+Q287+Q311+Q323+Q227+Q95+Q167+Q299</f>
        <v>0</v>
      </c>
      <c r="R335" s="258">
        <f t="shared" si="424"/>
        <v>0</v>
      </c>
      <c r="S335" s="258">
        <f t="shared" si="424"/>
        <v>0</v>
      </c>
      <c r="T335" s="258">
        <f t="shared" si="424"/>
        <v>0</v>
      </c>
      <c r="U335" s="258">
        <f t="shared" si="424"/>
        <v>0</v>
      </c>
      <c r="V335" s="258">
        <f t="shared" si="424"/>
        <v>42</v>
      </c>
      <c r="W335" s="256">
        <f t="shared" si="397"/>
        <v>6026</v>
      </c>
      <c r="X335" s="258">
        <f>X11+X23+X35+X47+X59+X71+X83+X95+X119+X131+X143+X155+X167+X179+X191+X203+X215+X227+X239+X251+X263+X275+X299+X311+X323+X107+X287</f>
        <v>273</v>
      </c>
      <c r="Y335" s="258">
        <f t="shared" ref="Y335:AM335" si="425">Y11+Y23+Y35+Y47+Y59+Y71+Y83+Y95+Y119+Y131+Y143+Y155+Y167+Y179+Y191+Y203+Y215+Y227+Y239+Y251+Y263+Y275+Y299+Y311+Y323+Y107+Y287</f>
        <v>0</v>
      </c>
      <c r="Z335" s="258">
        <f t="shared" si="425"/>
        <v>4</v>
      </c>
      <c r="AA335" s="258">
        <f t="shared" si="425"/>
        <v>0</v>
      </c>
      <c r="AB335" s="258">
        <f t="shared" si="425"/>
        <v>273</v>
      </c>
      <c r="AC335" s="258">
        <f t="shared" si="425"/>
        <v>79</v>
      </c>
      <c r="AD335" s="258">
        <f t="shared" si="425"/>
        <v>234</v>
      </c>
      <c r="AE335" s="258">
        <f t="shared" si="425"/>
        <v>49</v>
      </c>
      <c r="AF335" s="258">
        <f t="shared" si="425"/>
        <v>2</v>
      </c>
      <c r="AG335" s="258">
        <f t="shared" si="425"/>
        <v>7</v>
      </c>
      <c r="AH335" s="258">
        <f t="shared" si="425"/>
        <v>12</v>
      </c>
      <c r="AI335" s="258">
        <f t="shared" si="425"/>
        <v>8</v>
      </c>
      <c r="AJ335" s="258">
        <f t="shared" si="425"/>
        <v>110</v>
      </c>
      <c r="AK335" s="258">
        <f t="shared" si="425"/>
        <v>41</v>
      </c>
      <c r="AL335" s="258">
        <f t="shared" si="425"/>
        <v>1</v>
      </c>
      <c r="AM335" s="258">
        <f t="shared" si="425"/>
        <v>0</v>
      </c>
      <c r="AN335" s="199"/>
      <c r="AO335" s="199"/>
      <c r="AP335" s="199"/>
      <c r="AQ335" s="199"/>
      <c r="AR335" s="199"/>
      <c r="AS335" s="199"/>
      <c r="AT335" s="199"/>
      <c r="AU335" s="199"/>
      <c r="AV335" s="199"/>
      <c r="AW335" s="199"/>
      <c r="AX335" s="199"/>
      <c r="AY335" s="199"/>
    </row>
    <row r="336" spans="1:51" s="45" customFormat="1" ht="15" customHeight="1" x14ac:dyDescent="0.25">
      <c r="A336" s="1007"/>
      <c r="B336" s="1007"/>
      <c r="C336" s="1008"/>
      <c r="D336" s="255" t="s">
        <v>428</v>
      </c>
      <c r="E336" s="256">
        <v>13012</v>
      </c>
      <c r="F336" s="258">
        <v>11536</v>
      </c>
      <c r="G336" s="258">
        <v>1476</v>
      </c>
      <c r="H336" s="256">
        <f t="shared" si="415"/>
        <v>8</v>
      </c>
      <c r="I336" s="258">
        <f t="shared" si="422"/>
        <v>0</v>
      </c>
      <c r="J336" s="258">
        <f t="shared" si="422"/>
        <v>8</v>
      </c>
      <c r="K336" s="256">
        <f t="shared" si="416"/>
        <v>180</v>
      </c>
      <c r="L336" s="258">
        <f t="shared" si="423"/>
        <v>125</v>
      </c>
      <c r="M336" s="258">
        <f t="shared" si="423"/>
        <v>55</v>
      </c>
      <c r="N336" s="258">
        <f t="shared" si="423"/>
        <v>151</v>
      </c>
      <c r="O336" s="256">
        <f>SUM(P336:V336)</f>
        <v>111</v>
      </c>
      <c r="P336" s="258">
        <f>P60+P252+P12+P24+P36+P48+P72+P84+P108+P120+P132+P144+P156+P180+P192+P204+P216+P240+P264+P276+P288+P312+P324+P228+P96+P168+P300</f>
        <v>8</v>
      </c>
      <c r="Q336" s="258">
        <f t="shared" ref="Q336:V336" si="426">Q60+Q252+Q12+Q24+Q36+Q48+Q72+Q84+Q108+Q120+Q132+Q144+Q156+Q180+Q192+Q204+Q216+Q240+Q264+Q276+Q288+Q312+Q324+Q228+Q96+Q168+Q300</f>
        <v>0</v>
      </c>
      <c r="R336" s="258">
        <f t="shared" si="426"/>
        <v>0</v>
      </c>
      <c r="S336" s="258">
        <f t="shared" si="426"/>
        <v>0</v>
      </c>
      <c r="T336" s="258">
        <f t="shared" si="426"/>
        <v>0</v>
      </c>
      <c r="U336" s="258">
        <f t="shared" si="426"/>
        <v>0</v>
      </c>
      <c r="V336" s="258">
        <f t="shared" si="426"/>
        <v>103</v>
      </c>
      <c r="W336" s="256">
        <f t="shared" si="397"/>
        <v>12729</v>
      </c>
      <c r="X336" s="258">
        <f t="shared" ref="X336:AM336" si="427">X12+X24+X36+X48+X60+X72+X84+X96+X120+X132+X144+X156+X168+X180+X192+X204+X216+X228+X240+X252+X264+X276+X300+X312+X324+X108+X288</f>
        <v>512</v>
      </c>
      <c r="Y336" s="258">
        <f t="shared" si="427"/>
        <v>105</v>
      </c>
      <c r="Z336" s="258">
        <f t="shared" si="427"/>
        <v>6</v>
      </c>
      <c r="AA336" s="258">
        <f t="shared" si="427"/>
        <v>0</v>
      </c>
      <c r="AB336" s="258">
        <f t="shared" si="427"/>
        <v>617</v>
      </c>
      <c r="AC336" s="258">
        <f t="shared" si="427"/>
        <v>429</v>
      </c>
      <c r="AD336" s="258">
        <f t="shared" si="427"/>
        <v>519</v>
      </c>
      <c r="AE336" s="258">
        <f t="shared" si="427"/>
        <v>35</v>
      </c>
      <c r="AF336" s="258">
        <f t="shared" si="427"/>
        <v>0</v>
      </c>
      <c r="AG336" s="258">
        <f t="shared" si="427"/>
        <v>8</v>
      </c>
      <c r="AH336" s="258">
        <f t="shared" si="427"/>
        <v>1</v>
      </c>
      <c r="AI336" s="258">
        <f t="shared" si="427"/>
        <v>16</v>
      </c>
      <c r="AJ336" s="258">
        <f t="shared" si="427"/>
        <v>180</v>
      </c>
      <c r="AK336" s="258">
        <f t="shared" si="427"/>
        <v>39</v>
      </c>
      <c r="AL336" s="258">
        <f t="shared" si="427"/>
        <v>3</v>
      </c>
      <c r="AM336" s="258">
        <f t="shared" si="427"/>
        <v>0</v>
      </c>
      <c r="AN336" s="199"/>
      <c r="AO336" s="199"/>
      <c r="AP336" s="199"/>
      <c r="AQ336" s="199"/>
      <c r="AR336" s="199"/>
      <c r="AS336" s="199"/>
      <c r="AT336" s="199"/>
      <c r="AU336" s="199"/>
      <c r="AV336" s="199"/>
      <c r="AW336" s="199"/>
      <c r="AX336" s="199"/>
      <c r="AY336" s="199"/>
    </row>
    <row r="337" spans="1:51" s="45" customFormat="1" ht="15" customHeight="1" x14ac:dyDescent="0.25">
      <c r="A337" s="1007"/>
      <c r="B337" s="1007"/>
      <c r="C337" s="1008"/>
      <c r="D337" s="255" t="s">
        <v>429</v>
      </c>
      <c r="E337" s="256">
        <v>6675</v>
      </c>
      <c r="F337" s="258">
        <v>3750</v>
      </c>
      <c r="G337" s="258">
        <v>2925</v>
      </c>
      <c r="H337" s="256">
        <f t="shared" si="415"/>
        <v>7</v>
      </c>
      <c r="I337" s="258">
        <f t="shared" si="422"/>
        <v>0</v>
      </c>
      <c r="J337" s="258">
        <f t="shared" si="422"/>
        <v>7</v>
      </c>
      <c r="K337" s="256">
        <f t="shared" si="416"/>
        <v>21</v>
      </c>
      <c r="L337" s="258">
        <f t="shared" si="423"/>
        <v>13</v>
      </c>
      <c r="M337" s="258">
        <f t="shared" si="423"/>
        <v>8</v>
      </c>
      <c r="N337" s="258">
        <f t="shared" si="423"/>
        <v>19</v>
      </c>
      <c r="O337" s="256">
        <f t="shared" si="417"/>
        <v>37</v>
      </c>
      <c r="P337" s="258">
        <f t="shared" ref="P337:V337" si="428">P61+P253+P13+P25+P37+P49+P73+P85+P109+P121+P133+P145+P157+P181+P193+P205+P217+P241+P265+P277+P289+P313+P325+P229+P97+P169+P301</f>
        <v>1</v>
      </c>
      <c r="Q337" s="258">
        <f t="shared" si="428"/>
        <v>0</v>
      </c>
      <c r="R337" s="258">
        <f t="shared" si="428"/>
        <v>0</v>
      </c>
      <c r="S337" s="258">
        <f t="shared" si="428"/>
        <v>0</v>
      </c>
      <c r="T337" s="258">
        <f t="shared" si="428"/>
        <v>0</v>
      </c>
      <c r="U337" s="258">
        <f t="shared" si="428"/>
        <v>0</v>
      </c>
      <c r="V337" s="258">
        <f t="shared" si="428"/>
        <v>36</v>
      </c>
      <c r="W337" s="256">
        <f t="shared" si="397"/>
        <v>6624</v>
      </c>
      <c r="X337" s="258">
        <f t="shared" ref="X337:AM337" si="429">X13+X25+X37+X49+X61+X73+X85+X97+X121+X133+X145+X157+X169+X181+X193+X205+X217+X229+X241+X253+X265+X277+X301+X313+X325+X109+X289</f>
        <v>49</v>
      </c>
      <c r="Y337" s="258">
        <f t="shared" si="429"/>
        <v>17</v>
      </c>
      <c r="Z337" s="258">
        <f t="shared" si="429"/>
        <v>0</v>
      </c>
      <c r="AA337" s="258">
        <f t="shared" si="429"/>
        <v>66</v>
      </c>
      <c r="AB337" s="258">
        <f t="shared" si="429"/>
        <v>66</v>
      </c>
      <c r="AC337" s="258">
        <f t="shared" si="429"/>
        <v>58</v>
      </c>
      <c r="AD337" s="258">
        <f t="shared" si="429"/>
        <v>47</v>
      </c>
      <c r="AE337" s="258">
        <f t="shared" si="429"/>
        <v>0</v>
      </c>
      <c r="AF337" s="258">
        <f t="shared" si="429"/>
        <v>0</v>
      </c>
      <c r="AG337" s="258">
        <f t="shared" si="429"/>
        <v>0</v>
      </c>
      <c r="AH337" s="258">
        <f t="shared" si="429"/>
        <v>0</v>
      </c>
      <c r="AI337" s="258">
        <f t="shared" si="429"/>
        <v>5</v>
      </c>
      <c r="AJ337" s="258">
        <f t="shared" si="429"/>
        <v>19</v>
      </c>
      <c r="AK337" s="258">
        <f t="shared" si="429"/>
        <v>3</v>
      </c>
      <c r="AL337" s="258">
        <f t="shared" si="429"/>
        <v>0</v>
      </c>
      <c r="AM337" s="258">
        <f t="shared" si="429"/>
        <v>0</v>
      </c>
      <c r="AN337" s="199"/>
      <c r="AO337" s="199"/>
      <c r="AP337" s="199"/>
      <c r="AQ337" s="199"/>
      <c r="AR337" s="199"/>
      <c r="AS337" s="199"/>
      <c r="AT337" s="199"/>
      <c r="AU337" s="199"/>
      <c r="AV337" s="199"/>
      <c r="AW337" s="199"/>
      <c r="AX337" s="199"/>
      <c r="AY337" s="199"/>
    </row>
    <row r="338" spans="1:51" s="45" customFormat="1" ht="15" customHeight="1" x14ac:dyDescent="0.25">
      <c r="A338" s="1007"/>
      <c r="B338" s="1007"/>
      <c r="C338" s="1008"/>
      <c r="D338" s="255" t="s">
        <v>430</v>
      </c>
      <c r="E338" s="256">
        <v>19687</v>
      </c>
      <c r="F338" s="256">
        <v>15286</v>
      </c>
      <c r="G338" s="256">
        <v>4401</v>
      </c>
      <c r="H338" s="256">
        <f t="shared" si="415"/>
        <v>15</v>
      </c>
      <c r="I338" s="256">
        <f>I336+I337</f>
        <v>0</v>
      </c>
      <c r="J338" s="256">
        <f>J336+J337</f>
        <v>15</v>
      </c>
      <c r="K338" s="256">
        <f t="shared" si="416"/>
        <v>201</v>
      </c>
      <c r="L338" s="256">
        <f>L336+L337</f>
        <v>138</v>
      </c>
      <c r="M338" s="256">
        <f>M336+M337</f>
        <v>63</v>
      </c>
      <c r="N338" s="256">
        <f>N336+N337</f>
        <v>170</v>
      </c>
      <c r="O338" s="256">
        <f t="shared" si="417"/>
        <v>148</v>
      </c>
      <c r="P338" s="256">
        <f>P336+P337</f>
        <v>9</v>
      </c>
      <c r="Q338" s="256">
        <f t="shared" ref="Q338:V338" si="430">Q336+Q337</f>
        <v>0</v>
      </c>
      <c r="R338" s="256">
        <f t="shared" si="430"/>
        <v>0</v>
      </c>
      <c r="S338" s="256">
        <f t="shared" si="430"/>
        <v>0</v>
      </c>
      <c r="T338" s="256">
        <f t="shared" si="430"/>
        <v>0</v>
      </c>
      <c r="U338" s="256">
        <f t="shared" si="430"/>
        <v>0</v>
      </c>
      <c r="V338" s="256">
        <f t="shared" si="430"/>
        <v>139</v>
      </c>
      <c r="W338" s="256">
        <f t="shared" si="397"/>
        <v>19353</v>
      </c>
      <c r="X338" s="256">
        <f>X336+X337</f>
        <v>561</v>
      </c>
      <c r="Y338" s="256">
        <f t="shared" ref="Y338:AM338" si="431">Y336+Y337</f>
        <v>122</v>
      </c>
      <c r="Z338" s="256">
        <f t="shared" si="431"/>
        <v>6</v>
      </c>
      <c r="AA338" s="256">
        <f t="shared" si="431"/>
        <v>66</v>
      </c>
      <c r="AB338" s="256">
        <f t="shared" si="431"/>
        <v>683</v>
      </c>
      <c r="AC338" s="256">
        <f t="shared" si="431"/>
        <v>487</v>
      </c>
      <c r="AD338" s="256">
        <f t="shared" si="431"/>
        <v>566</v>
      </c>
      <c r="AE338" s="256">
        <f>AE336+AE337</f>
        <v>35</v>
      </c>
      <c r="AF338" s="256">
        <f t="shared" si="431"/>
        <v>0</v>
      </c>
      <c r="AG338" s="256">
        <f t="shared" si="431"/>
        <v>8</v>
      </c>
      <c r="AH338" s="256">
        <f t="shared" si="431"/>
        <v>1</v>
      </c>
      <c r="AI338" s="256">
        <f t="shared" si="431"/>
        <v>21</v>
      </c>
      <c r="AJ338" s="256">
        <f t="shared" si="431"/>
        <v>199</v>
      </c>
      <c r="AK338" s="256">
        <f t="shared" si="431"/>
        <v>42</v>
      </c>
      <c r="AL338" s="256">
        <f t="shared" si="431"/>
        <v>3</v>
      </c>
      <c r="AM338" s="257">
        <f t="shared" si="431"/>
        <v>0</v>
      </c>
      <c r="AN338" s="199"/>
      <c r="AO338" s="199"/>
      <c r="AP338" s="199"/>
      <c r="AQ338" s="199"/>
      <c r="AR338" s="199"/>
      <c r="AS338" s="199"/>
      <c r="AT338" s="199"/>
      <c r="AU338" s="199"/>
      <c r="AV338" s="199"/>
      <c r="AW338" s="199"/>
      <c r="AX338" s="199"/>
      <c r="AY338" s="199"/>
    </row>
    <row r="339" spans="1:51" s="45" customFormat="1" ht="15" customHeight="1" x14ac:dyDescent="0.25">
      <c r="A339" s="1007"/>
      <c r="B339" s="1007"/>
      <c r="C339" s="1008"/>
      <c r="D339" s="255" t="s">
        <v>431</v>
      </c>
      <c r="E339" s="256">
        <v>1378</v>
      </c>
      <c r="F339" s="256">
        <v>858</v>
      </c>
      <c r="G339" s="256">
        <v>520</v>
      </c>
      <c r="H339" s="256">
        <f t="shared" si="415"/>
        <v>116</v>
      </c>
      <c r="I339" s="256">
        <f>I340+I341</f>
        <v>105</v>
      </c>
      <c r="J339" s="256">
        <f>J340+J341</f>
        <v>11</v>
      </c>
      <c r="K339" s="256">
        <f t="shared" si="416"/>
        <v>89</v>
      </c>
      <c r="L339" s="256">
        <f>L340+L341</f>
        <v>83</v>
      </c>
      <c r="M339" s="256">
        <f>M340+M341</f>
        <v>6</v>
      </c>
      <c r="N339" s="256">
        <f>N340+N341</f>
        <v>72</v>
      </c>
      <c r="O339" s="256">
        <f t="shared" si="417"/>
        <v>3</v>
      </c>
      <c r="P339" s="256">
        <f>P340+P341</f>
        <v>0</v>
      </c>
      <c r="Q339" s="256">
        <f t="shared" ref="Q339:V339" si="432">Q340+Q341</f>
        <v>0</v>
      </c>
      <c r="R339" s="256">
        <f t="shared" si="432"/>
        <v>0</v>
      </c>
      <c r="S339" s="256">
        <f t="shared" si="432"/>
        <v>0</v>
      </c>
      <c r="T339" s="256">
        <f t="shared" si="432"/>
        <v>0</v>
      </c>
      <c r="U339" s="256">
        <f t="shared" si="432"/>
        <v>0</v>
      </c>
      <c r="V339" s="256">
        <f t="shared" si="432"/>
        <v>3</v>
      </c>
      <c r="W339" s="256">
        <f t="shared" si="397"/>
        <v>1402</v>
      </c>
      <c r="X339" s="256">
        <f>X340+X341</f>
        <v>110</v>
      </c>
      <c r="Y339" s="256">
        <f t="shared" ref="Y339:AM339" si="433">Y340+Y341</f>
        <v>6</v>
      </c>
      <c r="Z339" s="256">
        <f t="shared" si="433"/>
        <v>0</v>
      </c>
      <c r="AA339" s="256">
        <f t="shared" si="433"/>
        <v>0</v>
      </c>
      <c r="AB339" s="256">
        <f t="shared" si="433"/>
        <v>0</v>
      </c>
      <c r="AC339" s="256">
        <f t="shared" si="433"/>
        <v>0</v>
      </c>
      <c r="AD339" s="256">
        <f t="shared" si="433"/>
        <v>95</v>
      </c>
      <c r="AE339" s="256">
        <f t="shared" si="433"/>
        <v>11</v>
      </c>
      <c r="AF339" s="256">
        <f t="shared" si="433"/>
        <v>0</v>
      </c>
      <c r="AG339" s="256">
        <f t="shared" si="433"/>
        <v>42</v>
      </c>
      <c r="AH339" s="256">
        <f t="shared" si="433"/>
        <v>1</v>
      </c>
      <c r="AI339" s="256">
        <f t="shared" si="433"/>
        <v>0</v>
      </c>
      <c r="AJ339" s="256">
        <f t="shared" si="433"/>
        <v>0</v>
      </c>
      <c r="AK339" s="256">
        <f t="shared" si="433"/>
        <v>2</v>
      </c>
      <c r="AL339" s="256">
        <f t="shared" si="433"/>
        <v>0</v>
      </c>
      <c r="AM339" s="257">
        <f t="shared" si="433"/>
        <v>0</v>
      </c>
      <c r="AN339" s="199"/>
      <c r="AO339" s="199"/>
      <c r="AP339" s="199"/>
      <c r="AQ339" s="199"/>
      <c r="AR339" s="199"/>
      <c r="AS339" s="199"/>
      <c r="AT339" s="199"/>
      <c r="AU339" s="199"/>
      <c r="AV339" s="199"/>
      <c r="AW339" s="199"/>
      <c r="AX339" s="199"/>
      <c r="AY339" s="199"/>
    </row>
    <row r="340" spans="1:51" s="45" customFormat="1" ht="15" customHeight="1" x14ac:dyDescent="0.25">
      <c r="A340" s="1007"/>
      <c r="B340" s="1007"/>
      <c r="C340" s="1008"/>
      <c r="D340" s="255" t="s">
        <v>432</v>
      </c>
      <c r="E340" s="256">
        <v>790</v>
      </c>
      <c r="F340" s="258">
        <v>790</v>
      </c>
      <c r="G340" s="258">
        <v>0</v>
      </c>
      <c r="H340" s="256">
        <f t="shared" si="415"/>
        <v>0</v>
      </c>
      <c r="I340" s="258">
        <f>I64+I256+I16+I28+I40+I52+I76+I88+I112+I124+I136+I148+I160+I184+I196+I208+I220+I244+I268+I280+I292+I316+I328+I232</f>
        <v>0</v>
      </c>
      <c r="J340" s="258">
        <f>J64+J256+J16+J28+J40+J52+J76+J88+J112+J124+J136+J148+J160+J184+J196+J208+J220+J244+J268+J280+J292+J316+J328+J232</f>
        <v>0</v>
      </c>
      <c r="K340" s="256">
        <f t="shared" si="416"/>
        <v>29</v>
      </c>
      <c r="L340" s="258">
        <f>L64+L256+L16+L28+L40+L52+L76+L88+L112+L124+L136+L148+L160+L184+L196+L208+L220+L244+L268+L280+L292+L316+L328+L232</f>
        <v>29</v>
      </c>
      <c r="M340" s="258">
        <f>M64+M256+M16+M28+M40+M52+M76+M88+M112+M124+M136+M148+M160+M184+M196+M208+M220+M244+M268+M280+M292+M316+M328+M232</f>
        <v>0</v>
      </c>
      <c r="N340" s="258">
        <f>N64+N256+N16+N28+N40+N52+N76+N88+N112+N124+N136+N148+N160+N184+N196+N208+N220+N244+N268+N280+N292+N316+N328+N232</f>
        <v>18</v>
      </c>
      <c r="O340" s="256">
        <f t="shared" si="417"/>
        <v>3</v>
      </c>
      <c r="P340" s="258">
        <f>P64+P256+P16+P28+P40+P52+P76+P88+P112+P124+P136+P148+P160+P184+P196+P208+P220+P244+P268+P280+P292+P316+P328+P232</f>
        <v>0</v>
      </c>
      <c r="Q340" s="258">
        <f t="shared" ref="Q340:V340" si="434">Q64+Q256+Q16+Q28+Q40+Q52+Q76+Q88+Q112+Q124+Q136+Q148+Q160+Q184+Q196+Q208+Q220+Q244+Q268+Q280+Q292+Q316+Q328+Q232</f>
        <v>0</v>
      </c>
      <c r="R340" s="258">
        <f t="shared" si="434"/>
        <v>0</v>
      </c>
      <c r="S340" s="258">
        <f t="shared" si="434"/>
        <v>0</v>
      </c>
      <c r="T340" s="258">
        <f t="shared" si="434"/>
        <v>0</v>
      </c>
      <c r="U340" s="258">
        <f t="shared" si="434"/>
        <v>0</v>
      </c>
      <c r="V340" s="258">
        <f t="shared" si="434"/>
        <v>3</v>
      </c>
      <c r="W340" s="256">
        <f t="shared" si="397"/>
        <v>758</v>
      </c>
      <c r="X340" s="258">
        <f>X64+X256+X16+X28+X40+X52+X76+X88+X112+X124+X136+X148+X160+X184+X196+X208+X220+X244+X268+X280+X292+X316+X328+X232</f>
        <v>42</v>
      </c>
      <c r="Y340" s="258">
        <f t="shared" ref="Y340:AM340" si="435">Y64+Y256+Y16+Y28+Y40+Y52+Y76+Y88+Y112+Y124+Y136+Y148+Y160+Y184+Y196+Y208+Y220+Y244+Y268+Y280+Y292+Y316+Y328+Y232</f>
        <v>0</v>
      </c>
      <c r="Z340" s="258">
        <f t="shared" si="435"/>
        <v>0</v>
      </c>
      <c r="AA340" s="258">
        <f t="shared" si="435"/>
        <v>0</v>
      </c>
      <c r="AB340" s="258">
        <f t="shared" si="435"/>
        <v>0</v>
      </c>
      <c r="AC340" s="258">
        <f t="shared" si="435"/>
        <v>0</v>
      </c>
      <c r="AD340" s="258">
        <f t="shared" si="435"/>
        <v>28</v>
      </c>
      <c r="AE340" s="258">
        <f t="shared" si="435"/>
        <v>11</v>
      </c>
      <c r="AF340" s="258">
        <f t="shared" si="435"/>
        <v>0</v>
      </c>
      <c r="AG340" s="258">
        <f t="shared" si="435"/>
        <v>42</v>
      </c>
      <c r="AH340" s="258">
        <f t="shared" si="435"/>
        <v>1</v>
      </c>
      <c r="AI340" s="258">
        <f t="shared" si="435"/>
        <v>0</v>
      </c>
      <c r="AJ340" s="258">
        <f t="shared" si="435"/>
        <v>0</v>
      </c>
      <c r="AK340" s="258">
        <f t="shared" si="435"/>
        <v>2</v>
      </c>
      <c r="AL340" s="258">
        <f t="shared" si="435"/>
        <v>0</v>
      </c>
      <c r="AM340" s="258">
        <f t="shared" si="435"/>
        <v>0</v>
      </c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</row>
    <row r="341" spans="1:51" s="45" customFormat="1" ht="18" customHeight="1" x14ac:dyDescent="0.25">
      <c r="A341" s="1007"/>
      <c r="B341" s="1007"/>
      <c r="C341" s="1008"/>
      <c r="D341" s="246" t="s">
        <v>433</v>
      </c>
      <c r="E341" s="256">
        <v>588</v>
      </c>
      <c r="F341" s="258">
        <v>68</v>
      </c>
      <c r="G341" s="258">
        <v>520</v>
      </c>
      <c r="H341" s="256">
        <f t="shared" si="415"/>
        <v>116</v>
      </c>
      <c r="I341" s="258">
        <f>I65+I257+I17+I29+I41+I53+I77+I89+I113+I125+I137+I149+I161+I185+I197+I209+I221+I245+I269+I281+I293+I317+I329</f>
        <v>105</v>
      </c>
      <c r="J341" s="258">
        <f>J65+J257+J17+J29+J41+J53+J77+J89+J113+J125+J137+J149+J161+J185+J197+J209+J221+J245+J269+J281+J293+J317+J329</f>
        <v>11</v>
      </c>
      <c r="K341" s="256">
        <f>SUM(L341:M341)</f>
        <v>60</v>
      </c>
      <c r="L341" s="258">
        <f t="shared" ref="L341:N342" si="436">L65+L257+L17+L29+L41+L53+L77+L89+L113+L125+L137+L149+L161+L185+L197+L209+L221+L245+L269+L281+L293+L317+L329</f>
        <v>54</v>
      </c>
      <c r="M341" s="258">
        <f t="shared" si="436"/>
        <v>6</v>
      </c>
      <c r="N341" s="258">
        <f t="shared" si="436"/>
        <v>54</v>
      </c>
      <c r="O341" s="256">
        <f t="shared" si="417"/>
        <v>0</v>
      </c>
      <c r="P341" s="258">
        <f>P65+P257+P17+P29+P41+P53+P77+P89+P113+P125+P137+P149+P161+P185+P197+P209+P221+P245+P269+P281+P293+P317+P329</f>
        <v>0</v>
      </c>
      <c r="Q341" s="258">
        <f t="shared" ref="Q341:V342" si="437">Q65+Q257+Q17+Q29+Q41+Q53+Q77+Q89+Q113+Q125+Q137+Q149+Q161+Q185+Q197+Q209+Q221+Q245+Q269+Q281+Q293+Q317+Q329</f>
        <v>0</v>
      </c>
      <c r="R341" s="258">
        <f t="shared" si="437"/>
        <v>0</v>
      </c>
      <c r="S341" s="258">
        <f t="shared" si="437"/>
        <v>0</v>
      </c>
      <c r="T341" s="258">
        <f t="shared" si="437"/>
        <v>0</v>
      </c>
      <c r="U341" s="258">
        <f t="shared" si="437"/>
        <v>0</v>
      </c>
      <c r="V341" s="258">
        <f t="shared" si="437"/>
        <v>0</v>
      </c>
      <c r="W341" s="256">
        <f t="shared" si="397"/>
        <v>644</v>
      </c>
      <c r="X341" s="258">
        <f t="shared" ref="X341:AM342" si="438">X65+X257+X17+X29+X41+X53+X77+X89+X113+X125+X137+X149+X161+X185+X197+X209+X221+X245+X269+X281+X293+X317+X329</f>
        <v>68</v>
      </c>
      <c r="Y341" s="258">
        <f t="shared" si="438"/>
        <v>6</v>
      </c>
      <c r="Z341" s="258">
        <f t="shared" si="438"/>
        <v>0</v>
      </c>
      <c r="AA341" s="258">
        <f t="shared" si="438"/>
        <v>0</v>
      </c>
      <c r="AB341" s="258">
        <f t="shared" si="438"/>
        <v>0</v>
      </c>
      <c r="AC341" s="258">
        <f t="shared" si="438"/>
        <v>0</v>
      </c>
      <c r="AD341" s="258">
        <f t="shared" si="438"/>
        <v>67</v>
      </c>
      <c r="AE341" s="258">
        <f t="shared" si="438"/>
        <v>0</v>
      </c>
      <c r="AF341" s="258">
        <f t="shared" si="438"/>
        <v>0</v>
      </c>
      <c r="AG341" s="258">
        <f t="shared" si="438"/>
        <v>0</v>
      </c>
      <c r="AH341" s="258">
        <f t="shared" si="438"/>
        <v>0</v>
      </c>
      <c r="AI341" s="258">
        <f t="shared" si="438"/>
        <v>0</v>
      </c>
      <c r="AJ341" s="258">
        <f t="shared" si="438"/>
        <v>0</v>
      </c>
      <c r="AK341" s="258">
        <f t="shared" si="438"/>
        <v>0</v>
      </c>
      <c r="AL341" s="258">
        <f t="shared" si="438"/>
        <v>0</v>
      </c>
      <c r="AM341" s="258">
        <f t="shared" si="438"/>
        <v>0</v>
      </c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</row>
    <row r="342" spans="1:51" s="45" customFormat="1" ht="18" customHeight="1" x14ac:dyDescent="0.25">
      <c r="A342" s="1007"/>
      <c r="B342" s="1007"/>
      <c r="C342" s="1008"/>
      <c r="D342" s="246" t="s">
        <v>434</v>
      </c>
      <c r="E342" s="256">
        <v>0</v>
      </c>
      <c r="F342" s="258">
        <v>0</v>
      </c>
      <c r="G342" s="258">
        <v>0</v>
      </c>
      <c r="H342" s="256">
        <f t="shared" si="415"/>
        <v>417</v>
      </c>
      <c r="I342" s="258">
        <f>I66+I258+I18+I30+I42+I54+I78+I90+I114+I126+I138+I150+I162+I186+I198+I210+I222+I246+I270+I282+I294+I318+I330</f>
        <v>0</v>
      </c>
      <c r="J342" s="258">
        <f>J66+J258+J18+J30+J42+J54+J78+J90+J114+J126+J138+J150+J162+J186+J198+J210+J222+J246+J270+J282+J294+J318+J330</f>
        <v>417</v>
      </c>
      <c r="K342" s="256">
        <f t="shared" si="416"/>
        <v>417</v>
      </c>
      <c r="L342" s="258">
        <f t="shared" si="436"/>
        <v>0</v>
      </c>
      <c r="M342" s="258">
        <f t="shared" si="436"/>
        <v>417</v>
      </c>
      <c r="N342" s="258">
        <f t="shared" si="436"/>
        <v>359</v>
      </c>
      <c r="O342" s="256">
        <f t="shared" si="417"/>
        <v>0</v>
      </c>
      <c r="P342" s="258">
        <f>P66+P258+P18+P30+P42+P54+P78+P90+P114+P126+P138+P150+P162+P186+P198+P210+P222+P246+P270+P282+P294+P318+P330</f>
        <v>0</v>
      </c>
      <c r="Q342" s="258">
        <f t="shared" si="437"/>
        <v>0</v>
      </c>
      <c r="R342" s="258">
        <f t="shared" si="437"/>
        <v>0</v>
      </c>
      <c r="S342" s="258">
        <f t="shared" si="437"/>
        <v>0</v>
      </c>
      <c r="T342" s="258">
        <f t="shared" si="437"/>
        <v>0</v>
      </c>
      <c r="U342" s="258">
        <f t="shared" si="437"/>
        <v>0</v>
      </c>
      <c r="V342" s="258">
        <f t="shared" si="437"/>
        <v>0</v>
      </c>
      <c r="W342" s="256">
        <f t="shared" si="397"/>
        <v>0</v>
      </c>
      <c r="X342" s="258">
        <f t="shared" si="438"/>
        <v>0</v>
      </c>
      <c r="Y342" s="258">
        <f t="shared" si="438"/>
        <v>0</v>
      </c>
      <c r="Z342" s="258">
        <f t="shared" si="438"/>
        <v>0</v>
      </c>
      <c r="AA342" s="258">
        <f t="shared" si="438"/>
        <v>0</v>
      </c>
      <c r="AB342" s="258">
        <f t="shared" si="438"/>
        <v>0</v>
      </c>
      <c r="AC342" s="258">
        <f t="shared" si="438"/>
        <v>0</v>
      </c>
      <c r="AD342" s="258">
        <f t="shared" si="438"/>
        <v>0</v>
      </c>
      <c r="AE342" s="258">
        <f t="shared" si="438"/>
        <v>0</v>
      </c>
      <c r="AF342" s="258">
        <f t="shared" si="438"/>
        <v>0</v>
      </c>
      <c r="AG342" s="258">
        <f t="shared" si="438"/>
        <v>0</v>
      </c>
      <c r="AH342" s="258">
        <f t="shared" si="438"/>
        <v>0</v>
      </c>
      <c r="AI342" s="258">
        <f t="shared" si="438"/>
        <v>0</v>
      </c>
      <c r="AJ342" s="258">
        <f t="shared" si="438"/>
        <v>0</v>
      </c>
      <c r="AK342" s="258">
        <f t="shared" si="438"/>
        <v>0</v>
      </c>
      <c r="AL342" s="258">
        <f t="shared" si="438"/>
        <v>0</v>
      </c>
      <c r="AM342" s="258">
        <f t="shared" si="438"/>
        <v>0</v>
      </c>
      <c r="AN342" s="199"/>
      <c r="AO342" s="199"/>
      <c r="AP342" s="199"/>
      <c r="AQ342" s="199"/>
      <c r="AR342" s="199"/>
      <c r="AS342" s="199"/>
      <c r="AT342" s="199"/>
      <c r="AU342" s="199"/>
      <c r="AV342" s="199"/>
      <c r="AW342" s="199"/>
      <c r="AX342" s="199"/>
      <c r="AY342" s="199"/>
    </row>
    <row r="343" spans="1:51" s="45" customFormat="1" ht="18.75" customHeight="1" x14ac:dyDescent="0.25">
      <c r="A343" s="1007"/>
      <c r="B343" s="1007"/>
      <c r="C343" s="1008"/>
      <c r="D343" s="247" t="s">
        <v>435</v>
      </c>
      <c r="E343" s="256">
        <v>26655</v>
      </c>
      <c r="F343" s="256">
        <v>22254</v>
      </c>
      <c r="G343" s="256">
        <v>4401</v>
      </c>
      <c r="H343" s="256">
        <f t="shared" si="415"/>
        <v>18</v>
      </c>
      <c r="I343" s="256">
        <f>I334+I337+I340</f>
        <v>3</v>
      </c>
      <c r="J343" s="256">
        <f>J334+J337+J340</f>
        <v>15</v>
      </c>
      <c r="K343" s="256">
        <f>SUM(L343:M343)</f>
        <v>340</v>
      </c>
      <c r="L343" s="256">
        <f>L334+L337+L340</f>
        <v>277</v>
      </c>
      <c r="M343" s="256">
        <f>M334+M337+M340</f>
        <v>63</v>
      </c>
      <c r="N343" s="256">
        <f>N334+N337+N340</f>
        <v>276</v>
      </c>
      <c r="O343" s="256">
        <f t="shared" si="417"/>
        <v>196</v>
      </c>
      <c r="P343" s="256">
        <f t="shared" ref="P343:U343" si="439">P334+P337+P340</f>
        <v>12</v>
      </c>
      <c r="Q343" s="256">
        <f t="shared" si="439"/>
        <v>0</v>
      </c>
      <c r="R343" s="256">
        <f t="shared" si="439"/>
        <v>0</v>
      </c>
      <c r="S343" s="256">
        <f t="shared" si="439"/>
        <v>0</v>
      </c>
      <c r="T343" s="256">
        <f t="shared" si="439"/>
        <v>0</v>
      </c>
      <c r="U343" s="256">
        <f t="shared" si="439"/>
        <v>0</v>
      </c>
      <c r="V343" s="256">
        <f>V334+V337+V340</f>
        <v>184</v>
      </c>
      <c r="W343" s="256">
        <f t="shared" si="397"/>
        <v>26137</v>
      </c>
      <c r="X343" s="256">
        <f>X334+X337+X340</f>
        <v>876</v>
      </c>
      <c r="Y343" s="256">
        <f t="shared" ref="Y343:AM343" si="440">Y334+Y337+Y340</f>
        <v>122</v>
      </c>
      <c r="Z343" s="256">
        <f t="shared" si="440"/>
        <v>10</v>
      </c>
      <c r="AA343" s="256">
        <f t="shared" si="440"/>
        <v>66</v>
      </c>
      <c r="AB343" s="256">
        <f t="shared" si="440"/>
        <v>956</v>
      </c>
      <c r="AC343" s="256">
        <f t="shared" si="440"/>
        <v>566</v>
      </c>
      <c r="AD343" s="256">
        <f t="shared" si="440"/>
        <v>828</v>
      </c>
      <c r="AE343" s="256">
        <f t="shared" si="440"/>
        <v>95</v>
      </c>
      <c r="AF343" s="256">
        <f t="shared" si="440"/>
        <v>2</v>
      </c>
      <c r="AG343" s="256">
        <f t="shared" si="440"/>
        <v>57</v>
      </c>
      <c r="AH343" s="256">
        <f t="shared" si="440"/>
        <v>14</v>
      </c>
      <c r="AI343" s="256">
        <f t="shared" si="440"/>
        <v>29</v>
      </c>
      <c r="AJ343" s="256">
        <f t="shared" si="440"/>
        <v>199</v>
      </c>
      <c r="AK343" s="256">
        <f t="shared" si="440"/>
        <v>85</v>
      </c>
      <c r="AL343" s="256">
        <f t="shared" si="440"/>
        <v>4</v>
      </c>
      <c r="AM343" s="257">
        <f t="shared" si="440"/>
        <v>0</v>
      </c>
      <c r="AN343" s="199"/>
      <c r="AO343" s="199"/>
      <c r="AP343" s="199"/>
      <c r="AQ343" s="199"/>
      <c r="AR343" s="199"/>
      <c r="AS343" s="199"/>
      <c r="AT343" s="199"/>
      <c r="AU343" s="199"/>
      <c r="AV343" s="199"/>
      <c r="AW343" s="199"/>
      <c r="AX343" s="199"/>
      <c r="AY343" s="199"/>
    </row>
    <row r="344" spans="1:51" s="45" customFormat="1" ht="18.75" customHeight="1" x14ac:dyDescent="0.25">
      <c r="A344" s="1009"/>
      <c r="B344" s="1009"/>
      <c r="C344" s="1010"/>
      <c r="D344" s="273" t="s">
        <v>436</v>
      </c>
      <c r="E344" s="281">
        <v>577</v>
      </c>
      <c r="F344" s="281">
        <v>68</v>
      </c>
      <c r="G344" s="281">
        <v>520</v>
      </c>
      <c r="H344" s="265">
        <f t="shared" si="415"/>
        <v>533</v>
      </c>
      <c r="I344" s="265">
        <f>I341+I342</f>
        <v>105</v>
      </c>
      <c r="J344" s="265">
        <f>J341+J342</f>
        <v>428</v>
      </c>
      <c r="K344" s="265">
        <f t="shared" si="416"/>
        <v>477</v>
      </c>
      <c r="L344" s="265">
        <f>L341+L342</f>
        <v>54</v>
      </c>
      <c r="M344" s="265">
        <f>M341+M342</f>
        <v>423</v>
      </c>
      <c r="N344" s="265">
        <f>N341+N342</f>
        <v>413</v>
      </c>
      <c r="O344" s="265">
        <f t="shared" si="417"/>
        <v>0</v>
      </c>
      <c r="P344" s="265">
        <f>P341+P342</f>
        <v>0</v>
      </c>
      <c r="Q344" s="265">
        <f t="shared" ref="Q344:V344" si="441">Q341+Q342</f>
        <v>0</v>
      </c>
      <c r="R344" s="265">
        <f t="shared" si="441"/>
        <v>0</v>
      </c>
      <c r="S344" s="265">
        <f t="shared" si="441"/>
        <v>0</v>
      </c>
      <c r="T344" s="265">
        <f t="shared" si="441"/>
        <v>0</v>
      </c>
      <c r="U344" s="265">
        <f t="shared" si="441"/>
        <v>0</v>
      </c>
      <c r="V344" s="265">
        <f t="shared" si="441"/>
        <v>0</v>
      </c>
      <c r="W344" s="265">
        <f t="shared" si="397"/>
        <v>633</v>
      </c>
      <c r="X344" s="265">
        <f t="shared" ref="X344:AM344" si="442">X341+X342</f>
        <v>68</v>
      </c>
      <c r="Y344" s="265">
        <f t="shared" si="442"/>
        <v>6</v>
      </c>
      <c r="Z344" s="265">
        <f t="shared" si="442"/>
        <v>0</v>
      </c>
      <c r="AA344" s="265">
        <f t="shared" si="442"/>
        <v>0</v>
      </c>
      <c r="AB344" s="265">
        <f t="shared" si="442"/>
        <v>0</v>
      </c>
      <c r="AC344" s="265">
        <f t="shared" si="442"/>
        <v>0</v>
      </c>
      <c r="AD344" s="265">
        <f t="shared" si="442"/>
        <v>67</v>
      </c>
      <c r="AE344" s="265">
        <f t="shared" si="442"/>
        <v>0</v>
      </c>
      <c r="AF344" s="265">
        <f t="shared" si="442"/>
        <v>0</v>
      </c>
      <c r="AG344" s="265">
        <f t="shared" si="442"/>
        <v>0</v>
      </c>
      <c r="AH344" s="265">
        <f t="shared" si="442"/>
        <v>0</v>
      </c>
      <c r="AI344" s="265">
        <f t="shared" si="442"/>
        <v>0</v>
      </c>
      <c r="AJ344" s="265">
        <f t="shared" si="442"/>
        <v>0</v>
      </c>
      <c r="AK344" s="265">
        <f t="shared" si="442"/>
        <v>0</v>
      </c>
      <c r="AL344" s="265">
        <f t="shared" si="442"/>
        <v>0</v>
      </c>
      <c r="AM344" s="266">
        <f t="shared" si="442"/>
        <v>0</v>
      </c>
      <c r="AN344" s="199"/>
      <c r="AO344" s="199"/>
      <c r="AP344" s="199"/>
      <c r="AQ344" s="199"/>
      <c r="AR344" s="199"/>
      <c r="AS344" s="199"/>
      <c r="AT344" s="199"/>
      <c r="AU344" s="199"/>
      <c r="AV344" s="199"/>
      <c r="AW344" s="199"/>
      <c r="AX344" s="199"/>
      <c r="AY344" s="199"/>
    </row>
    <row r="345" spans="1:51" s="45" customFormat="1" ht="17.25" customHeight="1" x14ac:dyDescent="0.25">
      <c r="A345" s="254">
        <v>27</v>
      </c>
      <c r="B345" s="228" t="s">
        <v>34</v>
      </c>
      <c r="C345" s="229" t="s">
        <v>161</v>
      </c>
      <c r="D345" s="13" t="s">
        <v>425</v>
      </c>
      <c r="E345" s="78">
        <v>910</v>
      </c>
      <c r="F345" s="78">
        <v>705</v>
      </c>
      <c r="G345" s="78">
        <v>205</v>
      </c>
      <c r="H345" s="76">
        <f t="shared" si="415"/>
        <v>0</v>
      </c>
      <c r="I345" s="76">
        <f>SUM(I346+I349)</f>
        <v>0</v>
      </c>
      <c r="J345" s="76">
        <f>SUM(J346+J349)</f>
        <v>0</v>
      </c>
      <c r="K345" s="76">
        <f t="shared" si="416"/>
        <v>0</v>
      </c>
      <c r="L345" s="76">
        <f>SUM(L346+L349)</f>
        <v>0</v>
      </c>
      <c r="M345" s="76">
        <f>SUM(M346+M349)</f>
        <v>0</v>
      </c>
      <c r="N345" s="76">
        <f>SUM(N346+N349)</f>
        <v>0</v>
      </c>
      <c r="O345" s="76">
        <f t="shared" si="417"/>
        <v>0</v>
      </c>
      <c r="P345" s="76">
        <f t="shared" ref="P345:V345" si="443">SUM(P346+P349)</f>
        <v>0</v>
      </c>
      <c r="Q345" s="76">
        <f t="shared" si="443"/>
        <v>0</v>
      </c>
      <c r="R345" s="76">
        <f t="shared" si="443"/>
        <v>0</v>
      </c>
      <c r="S345" s="76">
        <f t="shared" si="443"/>
        <v>0</v>
      </c>
      <c r="T345" s="76">
        <f t="shared" si="443"/>
        <v>0</v>
      </c>
      <c r="U345" s="76">
        <f t="shared" si="443"/>
        <v>0</v>
      </c>
      <c r="V345" s="76">
        <f t="shared" si="443"/>
        <v>0</v>
      </c>
      <c r="W345" s="76">
        <f t="shared" si="397"/>
        <v>910</v>
      </c>
      <c r="X345" s="76">
        <f t="shared" ref="X345:AM345" si="444">SUM(X346+X349)</f>
        <v>0</v>
      </c>
      <c r="Y345" s="76">
        <f t="shared" si="444"/>
        <v>0</v>
      </c>
      <c r="Z345" s="76">
        <f t="shared" si="444"/>
        <v>0</v>
      </c>
      <c r="AA345" s="76">
        <f t="shared" si="444"/>
        <v>0</v>
      </c>
      <c r="AB345" s="76">
        <f t="shared" si="444"/>
        <v>0</v>
      </c>
      <c r="AC345" s="76">
        <f t="shared" si="444"/>
        <v>0</v>
      </c>
      <c r="AD345" s="76">
        <f t="shared" si="444"/>
        <v>0</v>
      </c>
      <c r="AE345" s="76">
        <f t="shared" si="444"/>
        <v>0</v>
      </c>
      <c r="AF345" s="76">
        <f t="shared" si="444"/>
        <v>0</v>
      </c>
      <c r="AG345" s="76">
        <f t="shared" si="444"/>
        <v>0</v>
      </c>
      <c r="AH345" s="76">
        <f t="shared" si="444"/>
        <v>0</v>
      </c>
      <c r="AI345" s="76">
        <f t="shared" si="444"/>
        <v>0</v>
      </c>
      <c r="AJ345" s="76">
        <f>SUM(AJ346+AJ349)</f>
        <v>0</v>
      </c>
      <c r="AK345" s="76">
        <f t="shared" si="444"/>
        <v>0</v>
      </c>
      <c r="AL345" s="76">
        <f t="shared" si="444"/>
        <v>0</v>
      </c>
      <c r="AM345" s="77">
        <f t="shared" si="444"/>
        <v>0</v>
      </c>
      <c r="AN345" s="199"/>
      <c r="AO345" s="199"/>
      <c r="AP345" s="199"/>
      <c r="AQ345" s="199"/>
      <c r="AR345" s="199"/>
      <c r="AS345" s="199"/>
      <c r="AT345" s="199"/>
      <c r="AU345" s="199"/>
      <c r="AV345" s="199"/>
      <c r="AW345" s="199"/>
      <c r="AX345" s="199"/>
      <c r="AY345" s="199"/>
    </row>
    <row r="346" spans="1:51" s="45" customFormat="1" ht="13.5" customHeight="1" x14ac:dyDescent="0.25">
      <c r="A346" s="235"/>
      <c r="B346" s="269" t="s">
        <v>34</v>
      </c>
      <c r="C346" s="244" t="s">
        <v>161</v>
      </c>
      <c r="D346" s="255" t="s">
        <v>426</v>
      </c>
      <c r="E346" s="256">
        <v>648</v>
      </c>
      <c r="F346" s="256">
        <v>599</v>
      </c>
      <c r="G346" s="256">
        <v>49</v>
      </c>
      <c r="H346" s="256">
        <f t="shared" si="415"/>
        <v>0</v>
      </c>
      <c r="I346" s="256">
        <f>I348</f>
        <v>0</v>
      </c>
      <c r="J346" s="256">
        <f>J348</f>
        <v>0</v>
      </c>
      <c r="K346" s="256">
        <f t="shared" si="416"/>
        <v>0</v>
      </c>
      <c r="L346" s="256">
        <f>L348</f>
        <v>0</v>
      </c>
      <c r="M346" s="256">
        <f>M348</f>
        <v>0</v>
      </c>
      <c r="N346" s="256">
        <f>N348</f>
        <v>0</v>
      </c>
      <c r="O346" s="256">
        <f t="shared" si="417"/>
        <v>0</v>
      </c>
      <c r="P346" s="256">
        <f>P348</f>
        <v>0</v>
      </c>
      <c r="Q346" s="256">
        <f t="shared" ref="Q346:V346" si="445">Q348</f>
        <v>0</v>
      </c>
      <c r="R346" s="256">
        <f t="shared" si="445"/>
        <v>0</v>
      </c>
      <c r="S346" s="256">
        <f t="shared" si="445"/>
        <v>0</v>
      </c>
      <c r="T346" s="256">
        <f t="shared" si="445"/>
        <v>0</v>
      </c>
      <c r="U346" s="256">
        <f t="shared" si="445"/>
        <v>0</v>
      </c>
      <c r="V346" s="256">
        <f t="shared" si="445"/>
        <v>0</v>
      </c>
      <c r="W346" s="256">
        <f t="shared" si="397"/>
        <v>648</v>
      </c>
      <c r="X346" s="256">
        <f>X348</f>
        <v>0</v>
      </c>
      <c r="Y346" s="256">
        <f t="shared" ref="Y346:AM346" si="446">Y348</f>
        <v>0</v>
      </c>
      <c r="Z346" s="256">
        <f t="shared" si="446"/>
        <v>0</v>
      </c>
      <c r="AA346" s="256">
        <f t="shared" si="446"/>
        <v>0</v>
      </c>
      <c r="AB346" s="256">
        <f t="shared" si="446"/>
        <v>0</v>
      </c>
      <c r="AC346" s="256">
        <f t="shared" si="446"/>
        <v>0</v>
      </c>
      <c r="AD346" s="256">
        <f t="shared" si="446"/>
        <v>0</v>
      </c>
      <c r="AE346" s="256">
        <f t="shared" si="446"/>
        <v>0</v>
      </c>
      <c r="AF346" s="256">
        <f t="shared" si="446"/>
        <v>0</v>
      </c>
      <c r="AG346" s="256">
        <f t="shared" si="446"/>
        <v>0</v>
      </c>
      <c r="AH346" s="256">
        <f t="shared" si="446"/>
        <v>0</v>
      </c>
      <c r="AI346" s="256">
        <f t="shared" si="446"/>
        <v>0</v>
      </c>
      <c r="AJ346" s="256">
        <f t="shared" si="446"/>
        <v>0</v>
      </c>
      <c r="AK346" s="256">
        <f t="shared" si="446"/>
        <v>0</v>
      </c>
      <c r="AL346" s="256">
        <f t="shared" si="446"/>
        <v>0</v>
      </c>
      <c r="AM346" s="257">
        <f t="shared" si="446"/>
        <v>0</v>
      </c>
      <c r="AN346" s="199"/>
      <c r="AO346" s="199"/>
      <c r="AP346" s="199"/>
      <c r="AQ346" s="199"/>
      <c r="AR346" s="199"/>
      <c r="AS346" s="199"/>
      <c r="AT346" s="199"/>
      <c r="AU346" s="199"/>
      <c r="AV346" s="199"/>
      <c r="AW346" s="199"/>
      <c r="AX346" s="199"/>
      <c r="AY346" s="199"/>
    </row>
    <row r="347" spans="1:51" s="45" customFormat="1" ht="15" customHeight="1" x14ac:dyDescent="0.25">
      <c r="A347" s="235"/>
      <c r="B347" s="269" t="s">
        <v>34</v>
      </c>
      <c r="C347" s="244" t="s">
        <v>161</v>
      </c>
      <c r="D347" s="255" t="s">
        <v>427</v>
      </c>
      <c r="E347" s="256" t="s">
        <v>176</v>
      </c>
      <c r="F347" s="258" t="s">
        <v>176</v>
      </c>
      <c r="G347" s="258" t="s">
        <v>176</v>
      </c>
      <c r="H347" s="256" t="s">
        <v>176</v>
      </c>
      <c r="I347" s="259"/>
      <c r="J347" s="259"/>
      <c r="K347" s="256" t="s">
        <v>176</v>
      </c>
      <c r="L347" s="259" t="s">
        <v>176</v>
      </c>
      <c r="M347" s="259" t="s">
        <v>176</v>
      </c>
      <c r="N347" s="259" t="s">
        <v>176</v>
      </c>
      <c r="O347" s="256" t="s">
        <v>176</v>
      </c>
      <c r="P347" s="259" t="s">
        <v>176</v>
      </c>
      <c r="Q347" s="259" t="s">
        <v>176</v>
      </c>
      <c r="R347" s="259" t="s">
        <v>176</v>
      </c>
      <c r="S347" s="259" t="s">
        <v>176</v>
      </c>
      <c r="T347" s="259" t="s">
        <v>176</v>
      </c>
      <c r="U347" s="259" t="s">
        <v>176</v>
      </c>
      <c r="V347" s="259" t="s">
        <v>176</v>
      </c>
      <c r="W347" s="256" t="s">
        <v>176</v>
      </c>
      <c r="X347" s="259"/>
      <c r="Y347" s="259"/>
      <c r="Z347" s="259"/>
      <c r="AA347" s="259"/>
      <c r="AB347" s="259"/>
      <c r="AC347" s="259"/>
      <c r="AD347" s="259"/>
      <c r="AE347" s="259"/>
      <c r="AF347" s="259"/>
      <c r="AG347" s="259"/>
      <c r="AH347" s="259"/>
      <c r="AI347" s="259"/>
      <c r="AJ347" s="259"/>
      <c r="AK347" s="259"/>
      <c r="AL347" s="259"/>
      <c r="AM347" s="261"/>
      <c r="AN347" s="199"/>
      <c r="AO347" s="199"/>
      <c r="AP347" s="199"/>
      <c r="AQ347" s="199"/>
      <c r="AR347" s="199"/>
      <c r="AS347" s="199"/>
      <c r="AT347" s="199"/>
      <c r="AU347" s="199"/>
      <c r="AV347" s="199"/>
      <c r="AW347" s="199"/>
      <c r="AX347" s="199"/>
      <c r="AY347" s="199"/>
    </row>
    <row r="348" spans="1:51" s="45" customFormat="1" ht="15" customHeight="1" x14ac:dyDescent="0.25">
      <c r="A348" s="235"/>
      <c r="B348" s="236" t="s">
        <v>34</v>
      </c>
      <c r="C348" s="244" t="s">
        <v>161</v>
      </c>
      <c r="D348" s="255" t="s">
        <v>428</v>
      </c>
      <c r="E348" s="256">
        <v>648</v>
      </c>
      <c r="F348" s="258">
        <v>599</v>
      </c>
      <c r="G348" s="258">
        <v>49</v>
      </c>
      <c r="H348" s="256">
        <f>SUM(I348:J348)</f>
        <v>0</v>
      </c>
      <c r="I348" s="259"/>
      <c r="J348" s="259"/>
      <c r="K348" s="256">
        <f>SUM(L348:M348)</f>
        <v>0</v>
      </c>
      <c r="L348" s="259"/>
      <c r="M348" s="259"/>
      <c r="N348" s="259"/>
      <c r="O348" s="256">
        <f>SUM(P348:V348)</f>
        <v>0</v>
      </c>
      <c r="P348" s="259"/>
      <c r="Q348" s="259"/>
      <c r="R348" s="259"/>
      <c r="S348" s="259"/>
      <c r="T348" s="259"/>
      <c r="U348" s="259"/>
      <c r="V348" s="259"/>
      <c r="W348" s="256">
        <f>SUM(E348+H348-K348-O348)</f>
        <v>648</v>
      </c>
      <c r="X348" s="259"/>
      <c r="Y348" s="259"/>
      <c r="Z348" s="259"/>
      <c r="AA348" s="259"/>
      <c r="AB348" s="259"/>
      <c r="AC348" s="259"/>
      <c r="AD348" s="259"/>
      <c r="AE348" s="259"/>
      <c r="AF348" s="259"/>
      <c r="AG348" s="260"/>
      <c r="AH348" s="259"/>
      <c r="AI348" s="259"/>
      <c r="AJ348" s="259"/>
      <c r="AK348" s="259"/>
      <c r="AL348" s="259"/>
      <c r="AM348" s="261"/>
      <c r="AN348" s="199"/>
      <c r="AO348" s="199"/>
      <c r="AP348" s="199"/>
      <c r="AQ348" s="199"/>
      <c r="AR348" s="199"/>
      <c r="AS348" s="199"/>
      <c r="AT348" s="199"/>
      <c r="AU348" s="199"/>
      <c r="AV348" s="199"/>
      <c r="AW348" s="199"/>
      <c r="AX348" s="199"/>
      <c r="AY348" s="199"/>
    </row>
    <row r="349" spans="1:51" s="45" customFormat="1" ht="15" customHeight="1" x14ac:dyDescent="0.25">
      <c r="A349" s="235"/>
      <c r="B349" s="236" t="s">
        <v>34</v>
      </c>
      <c r="C349" s="244" t="s">
        <v>161</v>
      </c>
      <c r="D349" s="255" t="s">
        <v>429</v>
      </c>
      <c r="E349" s="256">
        <v>262</v>
      </c>
      <c r="F349" s="258"/>
      <c r="G349" s="258"/>
      <c r="H349" s="256">
        <f>SUM(I349:J349)</f>
        <v>0</v>
      </c>
      <c r="I349" s="259"/>
      <c r="J349" s="259"/>
      <c r="K349" s="256">
        <f>SUM(L349:M349)</f>
        <v>0</v>
      </c>
      <c r="L349" s="259"/>
      <c r="M349" s="259"/>
      <c r="N349" s="259"/>
      <c r="O349" s="256">
        <f>SUM(P349:V349)</f>
        <v>0</v>
      </c>
      <c r="P349" s="242"/>
      <c r="Q349" s="242"/>
      <c r="R349" s="242"/>
      <c r="S349" s="259"/>
      <c r="T349" s="259"/>
      <c r="U349" s="259"/>
      <c r="V349" s="259"/>
      <c r="W349" s="256">
        <f>SUM(E349+H349-K349-O349)</f>
        <v>262</v>
      </c>
      <c r="X349" s="259"/>
      <c r="Y349" s="259"/>
      <c r="Z349" s="259"/>
      <c r="AA349" s="259"/>
      <c r="AB349" s="259"/>
      <c r="AC349" s="259"/>
      <c r="AD349" s="259"/>
      <c r="AE349" s="259"/>
      <c r="AF349" s="259"/>
      <c r="AG349" s="260"/>
      <c r="AH349" s="259"/>
      <c r="AI349" s="259"/>
      <c r="AJ349" s="259"/>
      <c r="AK349" s="259"/>
      <c r="AL349" s="259"/>
      <c r="AM349" s="261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</row>
    <row r="350" spans="1:51" s="45" customFormat="1" ht="15" customHeight="1" x14ac:dyDescent="0.25">
      <c r="A350" s="235"/>
      <c r="B350" s="236" t="s">
        <v>34</v>
      </c>
      <c r="C350" s="244" t="s">
        <v>161</v>
      </c>
      <c r="D350" s="255" t="s">
        <v>430</v>
      </c>
      <c r="E350" s="256">
        <v>910</v>
      </c>
      <c r="F350" s="256">
        <v>705</v>
      </c>
      <c r="G350" s="256">
        <v>205</v>
      </c>
      <c r="H350" s="256">
        <f>SUM(I350:J350)</f>
        <v>0</v>
      </c>
      <c r="I350" s="256">
        <f>I348+I349</f>
        <v>0</v>
      </c>
      <c r="J350" s="256">
        <f>J348+J349</f>
        <v>0</v>
      </c>
      <c r="K350" s="256">
        <f>SUM(L350:M350)</f>
        <v>0</v>
      </c>
      <c r="L350" s="256">
        <f>L348+L349</f>
        <v>0</v>
      </c>
      <c r="M350" s="256">
        <f>M348+M349</f>
        <v>0</v>
      </c>
      <c r="N350" s="256">
        <f>N348+N349</f>
        <v>0</v>
      </c>
      <c r="O350" s="256">
        <f>SUM(P350:V350)</f>
        <v>0</v>
      </c>
      <c r="P350" s="256">
        <f>P348+P349</f>
        <v>0</v>
      </c>
      <c r="Q350" s="256">
        <f t="shared" ref="Q350:V350" si="447">Q348+Q349</f>
        <v>0</v>
      </c>
      <c r="R350" s="256">
        <f t="shared" si="447"/>
        <v>0</v>
      </c>
      <c r="S350" s="256">
        <f t="shared" si="447"/>
        <v>0</v>
      </c>
      <c r="T350" s="256">
        <f t="shared" si="447"/>
        <v>0</v>
      </c>
      <c r="U350" s="256">
        <f t="shared" si="447"/>
        <v>0</v>
      </c>
      <c r="V350" s="256">
        <f t="shared" si="447"/>
        <v>0</v>
      </c>
      <c r="W350" s="256">
        <f>SUM(E350+H350-K350-O350)</f>
        <v>910</v>
      </c>
      <c r="X350" s="256">
        <f>X348+X349</f>
        <v>0</v>
      </c>
      <c r="Y350" s="256">
        <f t="shared" ref="Y350:AM350" si="448">Y348+Y349</f>
        <v>0</v>
      </c>
      <c r="Z350" s="256">
        <f t="shared" si="448"/>
        <v>0</v>
      </c>
      <c r="AA350" s="256">
        <f t="shared" si="448"/>
        <v>0</v>
      </c>
      <c r="AB350" s="256">
        <f t="shared" si="448"/>
        <v>0</v>
      </c>
      <c r="AC350" s="256">
        <f t="shared" si="448"/>
        <v>0</v>
      </c>
      <c r="AD350" s="256">
        <f t="shared" si="448"/>
        <v>0</v>
      </c>
      <c r="AE350" s="256">
        <f t="shared" si="448"/>
        <v>0</v>
      </c>
      <c r="AF350" s="256">
        <f t="shared" si="448"/>
        <v>0</v>
      </c>
      <c r="AG350" s="256">
        <f t="shared" si="448"/>
        <v>0</v>
      </c>
      <c r="AH350" s="256">
        <f t="shared" si="448"/>
        <v>0</v>
      </c>
      <c r="AI350" s="256">
        <f t="shared" si="448"/>
        <v>0</v>
      </c>
      <c r="AJ350" s="256">
        <f t="shared" si="448"/>
        <v>0</v>
      </c>
      <c r="AK350" s="256">
        <f t="shared" si="448"/>
        <v>0</v>
      </c>
      <c r="AL350" s="256">
        <f t="shared" si="448"/>
        <v>0</v>
      </c>
      <c r="AM350" s="257">
        <f t="shared" si="448"/>
        <v>0</v>
      </c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</row>
    <row r="351" spans="1:51" s="45" customFormat="1" ht="15" customHeight="1" x14ac:dyDescent="0.25">
      <c r="A351" s="235"/>
      <c r="B351" s="236" t="s">
        <v>34</v>
      </c>
      <c r="C351" s="244" t="s">
        <v>161</v>
      </c>
      <c r="D351" s="255" t="s">
        <v>431</v>
      </c>
      <c r="E351" s="256" t="s">
        <v>176</v>
      </c>
      <c r="F351" s="258" t="s">
        <v>176</v>
      </c>
      <c r="G351" s="258" t="s">
        <v>176</v>
      </c>
      <c r="H351" s="256" t="s">
        <v>176</v>
      </c>
      <c r="I351" s="259" t="s">
        <v>176</v>
      </c>
      <c r="J351" s="259" t="s">
        <v>176</v>
      </c>
      <c r="K351" s="256" t="s">
        <v>176</v>
      </c>
      <c r="L351" s="259" t="s">
        <v>176</v>
      </c>
      <c r="M351" s="259" t="s">
        <v>176</v>
      </c>
      <c r="N351" s="259" t="s">
        <v>176</v>
      </c>
      <c r="O351" s="256" t="s">
        <v>176</v>
      </c>
      <c r="P351" s="259" t="s">
        <v>176</v>
      </c>
      <c r="Q351" s="259" t="s">
        <v>176</v>
      </c>
      <c r="R351" s="259" t="s">
        <v>176</v>
      </c>
      <c r="S351" s="259" t="s">
        <v>176</v>
      </c>
      <c r="T351" s="259" t="s">
        <v>176</v>
      </c>
      <c r="U351" s="259" t="s">
        <v>176</v>
      </c>
      <c r="V351" s="259" t="s">
        <v>176</v>
      </c>
      <c r="W351" s="256" t="s">
        <v>176</v>
      </c>
      <c r="X351" s="259" t="s">
        <v>176</v>
      </c>
      <c r="Y351" s="259" t="s">
        <v>176</v>
      </c>
      <c r="Z351" s="259" t="s">
        <v>176</v>
      </c>
      <c r="AA351" s="259" t="s">
        <v>176</v>
      </c>
      <c r="AB351" s="259" t="s">
        <v>176</v>
      </c>
      <c r="AC351" s="259" t="s">
        <v>176</v>
      </c>
      <c r="AD351" s="259" t="s">
        <v>176</v>
      </c>
      <c r="AE351" s="259" t="s">
        <v>176</v>
      </c>
      <c r="AF351" s="259" t="s">
        <v>176</v>
      </c>
      <c r="AG351" s="259" t="s">
        <v>176</v>
      </c>
      <c r="AH351" s="259" t="s">
        <v>176</v>
      </c>
      <c r="AI351" s="259" t="s">
        <v>176</v>
      </c>
      <c r="AJ351" s="259" t="s">
        <v>176</v>
      </c>
      <c r="AK351" s="259" t="s">
        <v>176</v>
      </c>
      <c r="AL351" s="259" t="s">
        <v>176</v>
      </c>
      <c r="AM351" s="261" t="s">
        <v>176</v>
      </c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</row>
    <row r="352" spans="1:51" s="45" customFormat="1" ht="15" customHeight="1" x14ac:dyDescent="0.25">
      <c r="A352" s="235"/>
      <c r="B352" s="236" t="s">
        <v>34</v>
      </c>
      <c r="C352" s="244" t="s">
        <v>161</v>
      </c>
      <c r="D352" s="255" t="s">
        <v>432</v>
      </c>
      <c r="E352" s="256" t="s">
        <v>176</v>
      </c>
      <c r="F352" s="258" t="s">
        <v>176</v>
      </c>
      <c r="G352" s="258" t="s">
        <v>176</v>
      </c>
      <c r="H352" s="256" t="s">
        <v>176</v>
      </c>
      <c r="I352" s="259" t="s">
        <v>176</v>
      </c>
      <c r="J352" s="259" t="s">
        <v>176</v>
      </c>
      <c r="K352" s="256" t="s">
        <v>176</v>
      </c>
      <c r="L352" s="259" t="s">
        <v>176</v>
      </c>
      <c r="M352" s="259" t="s">
        <v>176</v>
      </c>
      <c r="N352" s="259" t="s">
        <v>176</v>
      </c>
      <c r="O352" s="256" t="s">
        <v>176</v>
      </c>
      <c r="P352" s="259" t="s">
        <v>176</v>
      </c>
      <c r="Q352" s="259" t="s">
        <v>176</v>
      </c>
      <c r="R352" s="259" t="s">
        <v>176</v>
      </c>
      <c r="S352" s="259" t="s">
        <v>176</v>
      </c>
      <c r="T352" s="259" t="s">
        <v>176</v>
      </c>
      <c r="U352" s="259" t="s">
        <v>176</v>
      </c>
      <c r="V352" s="259" t="s">
        <v>176</v>
      </c>
      <c r="W352" s="256" t="s">
        <v>176</v>
      </c>
      <c r="X352" s="259" t="s">
        <v>176</v>
      </c>
      <c r="Y352" s="259" t="s">
        <v>176</v>
      </c>
      <c r="Z352" s="259" t="s">
        <v>176</v>
      </c>
      <c r="AA352" s="259" t="s">
        <v>176</v>
      </c>
      <c r="AB352" s="259" t="s">
        <v>176</v>
      </c>
      <c r="AC352" s="259" t="s">
        <v>176</v>
      </c>
      <c r="AD352" s="259" t="s">
        <v>176</v>
      </c>
      <c r="AE352" s="259" t="s">
        <v>176</v>
      </c>
      <c r="AF352" s="259" t="s">
        <v>176</v>
      </c>
      <c r="AG352" s="259" t="s">
        <v>176</v>
      </c>
      <c r="AH352" s="259" t="s">
        <v>176</v>
      </c>
      <c r="AI352" s="259" t="s">
        <v>176</v>
      </c>
      <c r="AJ352" s="259" t="s">
        <v>176</v>
      </c>
      <c r="AK352" s="259" t="s">
        <v>176</v>
      </c>
      <c r="AL352" s="259" t="s">
        <v>176</v>
      </c>
      <c r="AM352" s="261" t="s">
        <v>176</v>
      </c>
      <c r="AN352" s="199"/>
      <c r="AO352" s="199"/>
      <c r="AP352" s="199"/>
      <c r="AQ352" s="199"/>
      <c r="AR352" s="199"/>
      <c r="AS352" s="199"/>
      <c r="AT352" s="199"/>
      <c r="AU352" s="199"/>
      <c r="AV352" s="199"/>
      <c r="AW352" s="199"/>
      <c r="AX352" s="199"/>
      <c r="AY352" s="199"/>
    </row>
    <row r="353" spans="1:51" s="45" customFormat="1" ht="18" customHeight="1" x14ac:dyDescent="0.25">
      <c r="A353" s="235"/>
      <c r="B353" s="236" t="s">
        <v>34</v>
      </c>
      <c r="C353" s="244" t="s">
        <v>161</v>
      </c>
      <c r="D353" s="246" t="s">
        <v>433</v>
      </c>
      <c r="E353" s="256">
        <v>0</v>
      </c>
      <c r="F353" s="258"/>
      <c r="G353" s="258"/>
      <c r="H353" s="256">
        <f t="shared" ref="H353:H358" si="449">SUM(I353:J353)</f>
        <v>0</v>
      </c>
      <c r="I353" s="259"/>
      <c r="J353" s="259"/>
      <c r="K353" s="256">
        <f t="shared" ref="K353:K358" si="450">SUM(L353:M353)</f>
        <v>0</v>
      </c>
      <c r="L353" s="259"/>
      <c r="M353" s="259"/>
      <c r="N353" s="259"/>
      <c r="O353" s="256">
        <f>SUM(P353:Q353)</f>
        <v>0</v>
      </c>
      <c r="P353" s="259"/>
      <c r="Q353" s="259"/>
      <c r="R353" s="259"/>
      <c r="S353" s="259"/>
      <c r="T353" s="259"/>
      <c r="U353" s="259"/>
      <c r="V353" s="259"/>
      <c r="W353" s="256">
        <f t="shared" ref="W353:W358" si="451">SUM(E353+H353-K353-O353)</f>
        <v>0</v>
      </c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61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</row>
    <row r="354" spans="1:51" s="45" customFormat="1" ht="23.25" customHeight="1" x14ac:dyDescent="0.25">
      <c r="A354" s="235"/>
      <c r="B354" s="236" t="s">
        <v>34</v>
      </c>
      <c r="C354" s="244" t="s">
        <v>161</v>
      </c>
      <c r="D354" s="246" t="s">
        <v>434</v>
      </c>
      <c r="E354" s="256">
        <v>0</v>
      </c>
      <c r="F354" s="262"/>
      <c r="G354" s="262"/>
      <c r="H354" s="256">
        <f t="shared" si="449"/>
        <v>0</v>
      </c>
      <c r="I354" s="260"/>
      <c r="J354" s="242"/>
      <c r="K354" s="256">
        <f t="shared" si="450"/>
        <v>0</v>
      </c>
      <c r="L354" s="260"/>
      <c r="M354" s="260"/>
      <c r="N354" s="242"/>
      <c r="O354" s="256">
        <f>SUM(P354:V354)</f>
        <v>0</v>
      </c>
      <c r="P354" s="242"/>
      <c r="Q354" s="242"/>
      <c r="R354" s="242"/>
      <c r="S354" s="242"/>
      <c r="T354" s="242"/>
      <c r="U354" s="242"/>
      <c r="V354" s="242"/>
      <c r="W354" s="256">
        <f t="shared" si="451"/>
        <v>0</v>
      </c>
      <c r="X354" s="260"/>
      <c r="Y354" s="260"/>
      <c r="Z354" s="242"/>
      <c r="AA354" s="242"/>
      <c r="AB354" s="242"/>
      <c r="AC354" s="242"/>
      <c r="AD354" s="242"/>
      <c r="AE354" s="242"/>
      <c r="AF354" s="242"/>
      <c r="AG354" s="264"/>
      <c r="AH354" s="242"/>
      <c r="AI354" s="242"/>
      <c r="AJ354" s="242"/>
      <c r="AK354" s="242"/>
      <c r="AL354" s="242"/>
      <c r="AM354" s="243"/>
      <c r="AN354" s="199"/>
      <c r="AO354" s="199"/>
      <c r="AP354" s="199"/>
      <c r="AQ354" s="199"/>
      <c r="AR354" s="199"/>
      <c r="AS354" s="199"/>
      <c r="AT354" s="199"/>
      <c r="AU354" s="199"/>
      <c r="AV354" s="199"/>
      <c r="AW354" s="199"/>
      <c r="AX354" s="199"/>
      <c r="AY354" s="199"/>
    </row>
    <row r="355" spans="1:51" s="45" customFormat="1" ht="27.75" customHeight="1" x14ac:dyDescent="0.25">
      <c r="A355" s="235"/>
      <c r="B355" s="236" t="s">
        <v>34</v>
      </c>
      <c r="C355" s="244" t="s">
        <v>161</v>
      </c>
      <c r="D355" s="247" t="s">
        <v>435</v>
      </c>
      <c r="E355" s="256">
        <v>910</v>
      </c>
      <c r="F355" s="256">
        <v>705</v>
      </c>
      <c r="G355" s="256">
        <v>205</v>
      </c>
      <c r="H355" s="256">
        <f t="shared" si="449"/>
        <v>0</v>
      </c>
      <c r="I355" s="256">
        <f>I346+I349</f>
        <v>0</v>
      </c>
      <c r="J355" s="256">
        <f>J346+J349</f>
        <v>0</v>
      </c>
      <c r="K355" s="256">
        <f t="shared" si="450"/>
        <v>0</v>
      </c>
      <c r="L355" s="256">
        <f>L346+L349</f>
        <v>0</v>
      </c>
      <c r="M355" s="256">
        <f>M346+M349</f>
        <v>0</v>
      </c>
      <c r="N355" s="256">
        <f>N346+N349</f>
        <v>0</v>
      </c>
      <c r="O355" s="256">
        <f>SUM(P355:V355)</f>
        <v>0</v>
      </c>
      <c r="P355" s="256">
        <f>P346+P349</f>
        <v>0</v>
      </c>
      <c r="Q355" s="256">
        <f t="shared" ref="Q355:V355" si="452">Q346+Q349</f>
        <v>0</v>
      </c>
      <c r="R355" s="256">
        <f t="shared" si="452"/>
        <v>0</v>
      </c>
      <c r="S355" s="256">
        <f t="shared" si="452"/>
        <v>0</v>
      </c>
      <c r="T355" s="256">
        <f t="shared" si="452"/>
        <v>0</v>
      </c>
      <c r="U355" s="256">
        <f t="shared" si="452"/>
        <v>0</v>
      </c>
      <c r="V355" s="256">
        <f t="shared" si="452"/>
        <v>0</v>
      </c>
      <c r="W355" s="256">
        <f t="shared" si="451"/>
        <v>910</v>
      </c>
      <c r="X355" s="256">
        <f>X346+X349</f>
        <v>0</v>
      </c>
      <c r="Y355" s="256">
        <f t="shared" ref="Y355:AM355" si="453">Y346+Y349</f>
        <v>0</v>
      </c>
      <c r="Z355" s="256">
        <f t="shared" si="453"/>
        <v>0</v>
      </c>
      <c r="AA355" s="256">
        <f t="shared" si="453"/>
        <v>0</v>
      </c>
      <c r="AB355" s="256">
        <f t="shared" si="453"/>
        <v>0</v>
      </c>
      <c r="AC355" s="256">
        <f t="shared" si="453"/>
        <v>0</v>
      </c>
      <c r="AD355" s="256">
        <f t="shared" si="453"/>
        <v>0</v>
      </c>
      <c r="AE355" s="256">
        <f t="shared" si="453"/>
        <v>0</v>
      </c>
      <c r="AF355" s="256">
        <f t="shared" si="453"/>
        <v>0</v>
      </c>
      <c r="AG355" s="256">
        <f t="shared" si="453"/>
        <v>0</v>
      </c>
      <c r="AH355" s="256">
        <f t="shared" si="453"/>
        <v>0</v>
      </c>
      <c r="AI355" s="256">
        <f t="shared" si="453"/>
        <v>0</v>
      </c>
      <c r="AJ355" s="256">
        <f t="shared" si="453"/>
        <v>0</v>
      </c>
      <c r="AK355" s="256">
        <f t="shared" si="453"/>
        <v>0</v>
      </c>
      <c r="AL355" s="256">
        <f t="shared" si="453"/>
        <v>0</v>
      </c>
      <c r="AM355" s="257">
        <f t="shared" si="453"/>
        <v>0</v>
      </c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</row>
    <row r="356" spans="1:51" s="45" customFormat="1" ht="31.5" customHeight="1" x14ac:dyDescent="0.25">
      <c r="A356" s="248"/>
      <c r="B356" s="249" t="s">
        <v>34</v>
      </c>
      <c r="C356" s="250" t="s">
        <v>161</v>
      </c>
      <c r="D356" s="251" t="s">
        <v>436</v>
      </c>
      <c r="E356" s="281">
        <v>0</v>
      </c>
      <c r="F356" s="281">
        <v>0</v>
      </c>
      <c r="G356" s="281">
        <v>0</v>
      </c>
      <c r="H356" s="281">
        <f t="shared" si="449"/>
        <v>0</v>
      </c>
      <c r="I356" s="281">
        <f>I354</f>
        <v>0</v>
      </c>
      <c r="J356" s="281">
        <f>J354</f>
        <v>0</v>
      </c>
      <c r="K356" s="281">
        <f t="shared" si="450"/>
        <v>0</v>
      </c>
      <c r="L356" s="281">
        <f>L354</f>
        <v>0</v>
      </c>
      <c r="M356" s="281">
        <f>M354</f>
        <v>0</v>
      </c>
      <c r="N356" s="281">
        <f>N354</f>
        <v>0</v>
      </c>
      <c r="O356" s="281">
        <f>SUM(P356:V356)</f>
        <v>0</v>
      </c>
      <c r="P356" s="281">
        <f>P354</f>
        <v>0</v>
      </c>
      <c r="Q356" s="281">
        <f t="shared" ref="Q356:V356" si="454">Q354</f>
        <v>0</v>
      </c>
      <c r="R356" s="281">
        <f t="shared" si="454"/>
        <v>0</v>
      </c>
      <c r="S356" s="281">
        <f t="shared" si="454"/>
        <v>0</v>
      </c>
      <c r="T356" s="281">
        <f t="shared" si="454"/>
        <v>0</v>
      </c>
      <c r="U356" s="281">
        <f t="shared" si="454"/>
        <v>0</v>
      </c>
      <c r="V356" s="281">
        <f t="shared" si="454"/>
        <v>0</v>
      </c>
      <c r="W356" s="281">
        <f t="shared" si="451"/>
        <v>0</v>
      </c>
      <c r="X356" s="281">
        <f>X354</f>
        <v>0</v>
      </c>
      <c r="Y356" s="281">
        <f t="shared" ref="Y356:AM356" si="455">Y354</f>
        <v>0</v>
      </c>
      <c r="Z356" s="281">
        <f t="shared" si="455"/>
        <v>0</v>
      </c>
      <c r="AA356" s="281">
        <f t="shared" si="455"/>
        <v>0</v>
      </c>
      <c r="AB356" s="281">
        <f t="shared" si="455"/>
        <v>0</v>
      </c>
      <c r="AC356" s="281">
        <f t="shared" si="455"/>
        <v>0</v>
      </c>
      <c r="AD356" s="281">
        <f t="shared" si="455"/>
        <v>0</v>
      </c>
      <c r="AE356" s="281">
        <f t="shared" si="455"/>
        <v>0</v>
      </c>
      <c r="AF356" s="281">
        <f t="shared" si="455"/>
        <v>0</v>
      </c>
      <c r="AG356" s="281">
        <f t="shared" si="455"/>
        <v>0</v>
      </c>
      <c r="AH356" s="281">
        <f t="shared" si="455"/>
        <v>0</v>
      </c>
      <c r="AI356" s="281">
        <f t="shared" si="455"/>
        <v>0</v>
      </c>
      <c r="AJ356" s="281">
        <f t="shared" si="455"/>
        <v>0</v>
      </c>
      <c r="AK356" s="281">
        <f t="shared" si="455"/>
        <v>0</v>
      </c>
      <c r="AL356" s="281">
        <f t="shared" si="455"/>
        <v>0</v>
      </c>
      <c r="AM356" s="282">
        <f t="shared" si="455"/>
        <v>0</v>
      </c>
      <c r="AN356" s="199"/>
      <c r="AO356" s="199"/>
      <c r="AP356" s="199"/>
      <c r="AQ356" s="199"/>
      <c r="AR356" s="199"/>
      <c r="AS356" s="199"/>
      <c r="AT356" s="199"/>
      <c r="AU356" s="199"/>
      <c r="AV356" s="199"/>
      <c r="AW356" s="199"/>
      <c r="AX356" s="199"/>
      <c r="AY356" s="199"/>
    </row>
    <row r="357" spans="1:51" s="204" customFormat="1" ht="17.25" customHeight="1" x14ac:dyDescent="0.25">
      <c r="A357" s="254" t="s">
        <v>622</v>
      </c>
      <c r="B357" s="278" t="s">
        <v>397</v>
      </c>
      <c r="C357" s="229" t="s">
        <v>161</v>
      </c>
      <c r="D357" s="13" t="s">
        <v>425</v>
      </c>
      <c r="E357" s="78">
        <v>781</v>
      </c>
      <c r="F357" s="78">
        <v>591</v>
      </c>
      <c r="G357" s="78">
        <v>190</v>
      </c>
      <c r="H357" s="78">
        <f t="shared" si="449"/>
        <v>0</v>
      </c>
      <c r="I357" s="78">
        <f>SUM(I358+I361)</f>
        <v>0</v>
      </c>
      <c r="J357" s="78">
        <f>SUM(J358+J361)</f>
        <v>0</v>
      </c>
      <c r="K357" s="78">
        <f t="shared" si="450"/>
        <v>0</v>
      </c>
      <c r="L357" s="78">
        <f>SUM(L358+L361)</f>
        <v>0</v>
      </c>
      <c r="M357" s="78">
        <f>SUM(M358+M361)</f>
        <v>0</v>
      </c>
      <c r="N357" s="78">
        <f>SUM(N358+N361)</f>
        <v>0</v>
      </c>
      <c r="O357" s="78">
        <f>SUM(P357:V357)</f>
        <v>0</v>
      </c>
      <c r="P357" s="78">
        <f t="shared" ref="P357:V357" si="456">SUM(P358+P361)</f>
        <v>0</v>
      </c>
      <c r="Q357" s="78">
        <f t="shared" si="456"/>
        <v>0</v>
      </c>
      <c r="R357" s="78">
        <f t="shared" si="456"/>
        <v>0</v>
      </c>
      <c r="S357" s="78">
        <f t="shared" si="456"/>
        <v>0</v>
      </c>
      <c r="T357" s="78">
        <f t="shared" si="456"/>
        <v>0</v>
      </c>
      <c r="U357" s="78">
        <f t="shared" si="456"/>
        <v>0</v>
      </c>
      <c r="V357" s="78">
        <f t="shared" si="456"/>
        <v>0</v>
      </c>
      <c r="W357" s="78">
        <f t="shared" si="451"/>
        <v>781</v>
      </c>
      <c r="X357" s="78">
        <f t="shared" ref="X357:AM357" si="457">SUM(X358+X361)</f>
        <v>0</v>
      </c>
      <c r="Y357" s="78">
        <f t="shared" si="457"/>
        <v>0</v>
      </c>
      <c r="Z357" s="78">
        <f t="shared" si="457"/>
        <v>0</v>
      </c>
      <c r="AA357" s="78">
        <f t="shared" si="457"/>
        <v>0</v>
      </c>
      <c r="AB357" s="78">
        <f t="shared" si="457"/>
        <v>0</v>
      </c>
      <c r="AC357" s="78">
        <f t="shared" si="457"/>
        <v>0</v>
      </c>
      <c r="AD357" s="78">
        <f t="shared" si="457"/>
        <v>0</v>
      </c>
      <c r="AE357" s="78">
        <f t="shared" si="457"/>
        <v>0</v>
      </c>
      <c r="AF357" s="78">
        <f t="shared" si="457"/>
        <v>0</v>
      </c>
      <c r="AG357" s="78">
        <f t="shared" si="457"/>
        <v>0</v>
      </c>
      <c r="AH357" s="78">
        <f t="shared" si="457"/>
        <v>0</v>
      </c>
      <c r="AI357" s="78">
        <f t="shared" si="457"/>
        <v>0</v>
      </c>
      <c r="AJ357" s="78">
        <f t="shared" si="457"/>
        <v>0</v>
      </c>
      <c r="AK357" s="78">
        <f t="shared" si="457"/>
        <v>0</v>
      </c>
      <c r="AL357" s="78">
        <f t="shared" si="457"/>
        <v>0</v>
      </c>
      <c r="AM357" s="79">
        <f t="shared" si="457"/>
        <v>0</v>
      </c>
      <c r="AN357" s="199"/>
      <c r="AO357" s="199"/>
      <c r="AP357" s="199"/>
      <c r="AQ357" s="199"/>
      <c r="AR357" s="199"/>
      <c r="AS357" s="199"/>
      <c r="AT357" s="199"/>
      <c r="AU357" s="199"/>
      <c r="AV357" s="199"/>
      <c r="AW357" s="199"/>
      <c r="AX357" s="199"/>
      <c r="AY357" s="199"/>
    </row>
    <row r="358" spans="1:51" s="45" customFormat="1" ht="13.5" customHeight="1" x14ac:dyDescent="0.25">
      <c r="A358" s="235"/>
      <c r="B358" s="279" t="s">
        <v>397</v>
      </c>
      <c r="C358" s="244" t="s">
        <v>161</v>
      </c>
      <c r="D358" s="255" t="s">
        <v>426</v>
      </c>
      <c r="E358" s="256">
        <v>511</v>
      </c>
      <c r="F358" s="256">
        <v>452</v>
      </c>
      <c r="G358" s="256">
        <v>59</v>
      </c>
      <c r="H358" s="256">
        <f t="shared" si="449"/>
        <v>0</v>
      </c>
      <c r="I358" s="256">
        <f>I360</f>
        <v>0</v>
      </c>
      <c r="J358" s="256">
        <f>J360</f>
        <v>0</v>
      </c>
      <c r="K358" s="256">
        <f t="shared" si="450"/>
        <v>0</v>
      </c>
      <c r="L358" s="256">
        <f>L360</f>
        <v>0</v>
      </c>
      <c r="M358" s="256">
        <f>M360</f>
        <v>0</v>
      </c>
      <c r="N358" s="256">
        <f>N360</f>
        <v>0</v>
      </c>
      <c r="O358" s="256">
        <f>SUM(P358:V358)</f>
        <v>0</v>
      </c>
      <c r="P358" s="256">
        <f>P360</f>
        <v>0</v>
      </c>
      <c r="Q358" s="256">
        <f t="shared" ref="Q358:V358" si="458">Q360</f>
        <v>0</v>
      </c>
      <c r="R358" s="256">
        <f t="shared" si="458"/>
        <v>0</v>
      </c>
      <c r="S358" s="256">
        <f t="shared" si="458"/>
        <v>0</v>
      </c>
      <c r="T358" s="256">
        <f t="shared" si="458"/>
        <v>0</v>
      </c>
      <c r="U358" s="256">
        <f t="shared" si="458"/>
        <v>0</v>
      </c>
      <c r="V358" s="256">
        <f t="shared" si="458"/>
        <v>0</v>
      </c>
      <c r="W358" s="256">
        <f t="shared" si="451"/>
        <v>511</v>
      </c>
      <c r="X358" s="256">
        <f>X360</f>
        <v>0</v>
      </c>
      <c r="Y358" s="256">
        <f t="shared" ref="Y358:AM358" si="459">Y360</f>
        <v>0</v>
      </c>
      <c r="Z358" s="256">
        <f t="shared" si="459"/>
        <v>0</v>
      </c>
      <c r="AA358" s="256">
        <f t="shared" si="459"/>
        <v>0</v>
      </c>
      <c r="AB358" s="256">
        <f t="shared" si="459"/>
        <v>0</v>
      </c>
      <c r="AC358" s="256">
        <f t="shared" si="459"/>
        <v>0</v>
      </c>
      <c r="AD358" s="256">
        <f t="shared" si="459"/>
        <v>0</v>
      </c>
      <c r="AE358" s="256">
        <f t="shared" si="459"/>
        <v>0</v>
      </c>
      <c r="AF358" s="256">
        <f t="shared" si="459"/>
        <v>0</v>
      </c>
      <c r="AG358" s="256">
        <f t="shared" si="459"/>
        <v>0</v>
      </c>
      <c r="AH358" s="256">
        <f t="shared" si="459"/>
        <v>0</v>
      </c>
      <c r="AI358" s="256">
        <f t="shared" si="459"/>
        <v>0</v>
      </c>
      <c r="AJ358" s="256">
        <f t="shared" si="459"/>
        <v>0</v>
      </c>
      <c r="AK358" s="256">
        <f t="shared" si="459"/>
        <v>0</v>
      </c>
      <c r="AL358" s="256">
        <f t="shared" si="459"/>
        <v>0</v>
      </c>
      <c r="AM358" s="257">
        <f t="shared" si="459"/>
        <v>0</v>
      </c>
      <c r="AN358" s="199"/>
      <c r="AO358" s="199"/>
      <c r="AP358" s="199"/>
      <c r="AQ358" s="199"/>
      <c r="AR358" s="199"/>
      <c r="AS358" s="199"/>
      <c r="AT358" s="199"/>
      <c r="AU358" s="199"/>
      <c r="AV358" s="199"/>
      <c r="AW358" s="199"/>
      <c r="AX358" s="199"/>
      <c r="AY358" s="199"/>
    </row>
    <row r="359" spans="1:51" s="45" customFormat="1" ht="15" customHeight="1" x14ac:dyDescent="0.25">
      <c r="A359" s="235"/>
      <c r="B359" s="279" t="s">
        <v>397</v>
      </c>
      <c r="C359" s="244" t="s">
        <v>161</v>
      </c>
      <c r="D359" s="255" t="s">
        <v>427</v>
      </c>
      <c r="E359" s="256" t="s">
        <v>176</v>
      </c>
      <c r="F359" s="258" t="s">
        <v>176</v>
      </c>
      <c r="G359" s="258" t="s">
        <v>176</v>
      </c>
      <c r="H359" s="256" t="s">
        <v>176</v>
      </c>
      <c r="I359" s="259"/>
      <c r="J359" s="259"/>
      <c r="K359" s="256" t="s">
        <v>176</v>
      </c>
      <c r="L359" s="259"/>
      <c r="M359" s="259"/>
      <c r="N359" s="259"/>
      <c r="O359" s="256" t="s">
        <v>176</v>
      </c>
      <c r="P359" s="259"/>
      <c r="Q359" s="259"/>
      <c r="R359" s="259"/>
      <c r="S359" s="259"/>
      <c r="T359" s="259"/>
      <c r="U359" s="259"/>
      <c r="V359" s="259"/>
      <c r="W359" s="256" t="s">
        <v>176</v>
      </c>
      <c r="X359" s="259"/>
      <c r="Y359" s="259"/>
      <c r="Z359" s="259"/>
      <c r="AA359" s="259"/>
      <c r="AB359" s="259"/>
      <c r="AC359" s="259"/>
      <c r="AD359" s="259"/>
      <c r="AE359" s="259"/>
      <c r="AF359" s="259"/>
      <c r="AG359" s="259"/>
      <c r="AH359" s="259"/>
      <c r="AI359" s="259"/>
      <c r="AJ359" s="259"/>
      <c r="AK359" s="259"/>
      <c r="AL359" s="259"/>
      <c r="AM359" s="261"/>
      <c r="AN359" s="199"/>
      <c r="AO359" s="199"/>
      <c r="AP359" s="199"/>
      <c r="AQ359" s="199"/>
      <c r="AR359" s="199"/>
      <c r="AS359" s="199"/>
      <c r="AT359" s="199"/>
      <c r="AU359" s="199"/>
      <c r="AV359" s="199"/>
      <c r="AW359" s="199"/>
      <c r="AX359" s="199"/>
      <c r="AY359" s="199"/>
    </row>
    <row r="360" spans="1:51" s="45" customFormat="1" ht="15" customHeight="1" x14ac:dyDescent="0.25">
      <c r="A360" s="235"/>
      <c r="B360" s="279" t="s">
        <v>397</v>
      </c>
      <c r="C360" s="244" t="s">
        <v>161</v>
      </c>
      <c r="D360" s="255" t="s">
        <v>428</v>
      </c>
      <c r="E360" s="256">
        <v>511</v>
      </c>
      <c r="F360" s="258">
        <v>452</v>
      </c>
      <c r="G360" s="258">
        <v>59</v>
      </c>
      <c r="H360" s="256">
        <f>SUM(I360:J360)</f>
        <v>0</v>
      </c>
      <c r="I360" s="259"/>
      <c r="J360" s="259"/>
      <c r="K360" s="256">
        <f>SUM(L360:M360)</f>
        <v>0</v>
      </c>
      <c r="L360" s="259"/>
      <c r="M360" s="259"/>
      <c r="N360" s="259"/>
      <c r="O360" s="256">
        <f>SUM(P360:V360)</f>
        <v>0</v>
      </c>
      <c r="P360" s="259"/>
      <c r="Q360" s="259"/>
      <c r="R360" s="259"/>
      <c r="S360" s="259"/>
      <c r="T360" s="259"/>
      <c r="U360" s="259"/>
      <c r="V360" s="259"/>
      <c r="W360" s="256">
        <f>SUM(E360+H360-K360-O360)</f>
        <v>511</v>
      </c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60"/>
      <c r="AH360" s="259"/>
      <c r="AI360" s="259"/>
      <c r="AJ360" s="259"/>
      <c r="AK360" s="259"/>
      <c r="AL360" s="259"/>
      <c r="AM360" s="261"/>
      <c r="AN360" s="199"/>
      <c r="AO360" s="199"/>
      <c r="AP360" s="199"/>
      <c r="AQ360" s="199"/>
      <c r="AR360" s="199"/>
      <c r="AS360" s="199"/>
      <c r="AT360" s="199"/>
      <c r="AU360" s="199"/>
      <c r="AV360" s="199"/>
      <c r="AW360" s="199"/>
      <c r="AX360" s="199"/>
      <c r="AY360" s="199"/>
    </row>
    <row r="361" spans="1:51" s="45" customFormat="1" ht="15" customHeight="1" x14ac:dyDescent="0.25">
      <c r="A361" s="235"/>
      <c r="B361" s="279" t="s">
        <v>397</v>
      </c>
      <c r="C361" s="244" t="s">
        <v>161</v>
      </c>
      <c r="D361" s="255" t="s">
        <v>429</v>
      </c>
      <c r="E361" s="256">
        <v>270</v>
      </c>
      <c r="F361" s="258"/>
      <c r="G361" s="258"/>
      <c r="H361" s="256">
        <f>SUM(I361:J361)</f>
        <v>0</v>
      </c>
      <c r="I361" s="259"/>
      <c r="J361" s="259"/>
      <c r="K361" s="256">
        <f>SUM(L361:M361)</f>
        <v>0</v>
      </c>
      <c r="L361" s="259"/>
      <c r="M361" s="259"/>
      <c r="N361" s="259"/>
      <c r="O361" s="256">
        <f>SUM(P361:V361)</f>
        <v>0</v>
      </c>
      <c r="P361" s="242"/>
      <c r="Q361" s="242"/>
      <c r="R361" s="242"/>
      <c r="S361" s="259"/>
      <c r="T361" s="259"/>
      <c r="U361" s="259"/>
      <c r="V361" s="259"/>
      <c r="W361" s="256">
        <f>SUM(E361+H361-K361-O361)</f>
        <v>270</v>
      </c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260"/>
      <c r="AH361" s="259"/>
      <c r="AI361" s="259"/>
      <c r="AJ361" s="259"/>
      <c r="AK361" s="259"/>
      <c r="AL361" s="259"/>
      <c r="AM361" s="261"/>
      <c r="AN361" s="199"/>
      <c r="AO361" s="199"/>
      <c r="AP361" s="199"/>
      <c r="AQ361" s="199"/>
      <c r="AR361" s="199"/>
      <c r="AS361" s="199"/>
      <c r="AT361" s="199"/>
      <c r="AU361" s="199"/>
      <c r="AV361" s="199"/>
      <c r="AW361" s="199"/>
      <c r="AX361" s="199"/>
      <c r="AY361" s="199"/>
    </row>
    <row r="362" spans="1:51" s="45" customFormat="1" ht="15" customHeight="1" x14ac:dyDescent="0.25">
      <c r="A362" s="235"/>
      <c r="B362" s="279" t="s">
        <v>397</v>
      </c>
      <c r="C362" s="244" t="s">
        <v>161</v>
      </c>
      <c r="D362" s="255" t="s">
        <v>430</v>
      </c>
      <c r="E362" s="256">
        <v>781</v>
      </c>
      <c r="F362" s="256">
        <v>591</v>
      </c>
      <c r="G362" s="256">
        <v>190</v>
      </c>
      <c r="H362" s="256">
        <f>SUM(I362:J362)</f>
        <v>0</v>
      </c>
      <c r="I362" s="256">
        <f>I360+I361</f>
        <v>0</v>
      </c>
      <c r="J362" s="256">
        <f>J360+J361</f>
        <v>0</v>
      </c>
      <c r="K362" s="256">
        <f>SUM(L362:M362)</f>
        <v>0</v>
      </c>
      <c r="L362" s="256">
        <f>L360+L361</f>
        <v>0</v>
      </c>
      <c r="M362" s="256">
        <f>M360+M361</f>
        <v>0</v>
      </c>
      <c r="N362" s="256">
        <f>N360+N361</f>
        <v>0</v>
      </c>
      <c r="O362" s="256">
        <f>SUM(P362:V362)</f>
        <v>0</v>
      </c>
      <c r="P362" s="256">
        <f>P360+P361</f>
        <v>0</v>
      </c>
      <c r="Q362" s="256">
        <f t="shared" ref="Q362:V362" si="460">Q360+Q361</f>
        <v>0</v>
      </c>
      <c r="R362" s="256">
        <f t="shared" si="460"/>
        <v>0</v>
      </c>
      <c r="S362" s="256">
        <f t="shared" si="460"/>
        <v>0</v>
      </c>
      <c r="T362" s="256">
        <f t="shared" si="460"/>
        <v>0</v>
      </c>
      <c r="U362" s="256">
        <f t="shared" si="460"/>
        <v>0</v>
      </c>
      <c r="V362" s="256">
        <f t="shared" si="460"/>
        <v>0</v>
      </c>
      <c r="W362" s="256">
        <f>SUM(E362+H362-K362-O362)</f>
        <v>781</v>
      </c>
      <c r="X362" s="256">
        <f>X360+X361</f>
        <v>0</v>
      </c>
      <c r="Y362" s="256">
        <f t="shared" ref="Y362:AM362" si="461">Y360+Y361</f>
        <v>0</v>
      </c>
      <c r="Z362" s="256">
        <f t="shared" si="461"/>
        <v>0</v>
      </c>
      <c r="AA362" s="256">
        <f t="shared" si="461"/>
        <v>0</v>
      </c>
      <c r="AB362" s="256">
        <f t="shared" si="461"/>
        <v>0</v>
      </c>
      <c r="AC362" s="256">
        <f t="shared" si="461"/>
        <v>0</v>
      </c>
      <c r="AD362" s="256">
        <f t="shared" si="461"/>
        <v>0</v>
      </c>
      <c r="AE362" s="256">
        <f t="shared" si="461"/>
        <v>0</v>
      </c>
      <c r="AF362" s="256">
        <f t="shared" si="461"/>
        <v>0</v>
      </c>
      <c r="AG362" s="256">
        <f t="shared" si="461"/>
        <v>0</v>
      </c>
      <c r="AH362" s="256">
        <f t="shared" si="461"/>
        <v>0</v>
      </c>
      <c r="AI362" s="256">
        <f t="shared" si="461"/>
        <v>0</v>
      </c>
      <c r="AJ362" s="256">
        <f t="shared" si="461"/>
        <v>0</v>
      </c>
      <c r="AK362" s="256">
        <f t="shared" si="461"/>
        <v>0</v>
      </c>
      <c r="AL362" s="256">
        <f t="shared" si="461"/>
        <v>0</v>
      </c>
      <c r="AM362" s="257">
        <f t="shared" si="461"/>
        <v>0</v>
      </c>
      <c r="AN362" s="199"/>
      <c r="AO362" s="199"/>
      <c r="AP362" s="199"/>
      <c r="AQ362" s="199"/>
      <c r="AR362" s="199"/>
      <c r="AS362" s="199"/>
      <c r="AT362" s="199"/>
      <c r="AU362" s="199"/>
      <c r="AV362" s="199"/>
      <c r="AW362" s="199"/>
      <c r="AX362" s="199"/>
      <c r="AY362" s="199"/>
    </row>
    <row r="363" spans="1:51" s="45" customFormat="1" ht="15" customHeight="1" x14ac:dyDescent="0.25">
      <c r="A363" s="235"/>
      <c r="B363" s="279" t="s">
        <v>397</v>
      </c>
      <c r="C363" s="244" t="s">
        <v>161</v>
      </c>
      <c r="D363" s="255" t="s">
        <v>431</v>
      </c>
      <c r="E363" s="256" t="s">
        <v>176</v>
      </c>
      <c r="F363" s="258" t="s">
        <v>176</v>
      </c>
      <c r="G363" s="258" t="s">
        <v>176</v>
      </c>
      <c r="H363" s="256" t="s">
        <v>176</v>
      </c>
      <c r="I363" s="259" t="s">
        <v>176</v>
      </c>
      <c r="J363" s="259" t="s">
        <v>176</v>
      </c>
      <c r="K363" s="256" t="s">
        <v>176</v>
      </c>
      <c r="L363" s="259" t="s">
        <v>176</v>
      </c>
      <c r="M363" s="259" t="s">
        <v>176</v>
      </c>
      <c r="N363" s="259" t="s">
        <v>176</v>
      </c>
      <c r="O363" s="256" t="s">
        <v>176</v>
      </c>
      <c r="P363" s="259" t="s">
        <v>176</v>
      </c>
      <c r="Q363" s="259" t="s">
        <v>176</v>
      </c>
      <c r="R363" s="259" t="s">
        <v>176</v>
      </c>
      <c r="S363" s="259" t="s">
        <v>176</v>
      </c>
      <c r="T363" s="259" t="s">
        <v>176</v>
      </c>
      <c r="U363" s="259" t="s">
        <v>176</v>
      </c>
      <c r="V363" s="259" t="s">
        <v>176</v>
      </c>
      <c r="W363" s="256" t="s">
        <v>176</v>
      </c>
      <c r="X363" s="259" t="s">
        <v>176</v>
      </c>
      <c r="Y363" s="259" t="s">
        <v>176</v>
      </c>
      <c r="Z363" s="259" t="s">
        <v>176</v>
      </c>
      <c r="AA363" s="259" t="s">
        <v>176</v>
      </c>
      <c r="AB363" s="259" t="s">
        <v>176</v>
      </c>
      <c r="AC363" s="259" t="s">
        <v>176</v>
      </c>
      <c r="AD363" s="259" t="s">
        <v>176</v>
      </c>
      <c r="AE363" s="259" t="s">
        <v>176</v>
      </c>
      <c r="AF363" s="259" t="s">
        <v>176</v>
      </c>
      <c r="AG363" s="259" t="s">
        <v>176</v>
      </c>
      <c r="AH363" s="259" t="s">
        <v>176</v>
      </c>
      <c r="AI363" s="259" t="s">
        <v>176</v>
      </c>
      <c r="AJ363" s="259" t="s">
        <v>176</v>
      </c>
      <c r="AK363" s="259" t="s">
        <v>176</v>
      </c>
      <c r="AL363" s="259" t="s">
        <v>176</v>
      </c>
      <c r="AM363" s="261" t="s">
        <v>176</v>
      </c>
      <c r="AN363" s="199"/>
      <c r="AO363" s="199"/>
      <c r="AP363" s="199"/>
      <c r="AQ363" s="199"/>
      <c r="AR363" s="199"/>
      <c r="AS363" s="199"/>
      <c r="AT363" s="199"/>
      <c r="AU363" s="199"/>
      <c r="AV363" s="199"/>
      <c r="AW363" s="199"/>
      <c r="AX363" s="199"/>
      <c r="AY363" s="199"/>
    </row>
    <row r="364" spans="1:51" s="45" customFormat="1" ht="15" customHeight="1" x14ac:dyDescent="0.25">
      <c r="A364" s="235"/>
      <c r="B364" s="279" t="s">
        <v>397</v>
      </c>
      <c r="C364" s="244" t="s">
        <v>161</v>
      </c>
      <c r="D364" s="255" t="s">
        <v>432</v>
      </c>
      <c r="E364" s="256" t="s">
        <v>176</v>
      </c>
      <c r="F364" s="258" t="s">
        <v>176</v>
      </c>
      <c r="G364" s="258" t="s">
        <v>176</v>
      </c>
      <c r="H364" s="256" t="s">
        <v>176</v>
      </c>
      <c r="I364" s="259" t="s">
        <v>176</v>
      </c>
      <c r="J364" s="259" t="s">
        <v>176</v>
      </c>
      <c r="K364" s="256" t="s">
        <v>176</v>
      </c>
      <c r="L364" s="259" t="s">
        <v>176</v>
      </c>
      <c r="M364" s="259" t="s">
        <v>176</v>
      </c>
      <c r="N364" s="259" t="s">
        <v>176</v>
      </c>
      <c r="O364" s="256" t="s">
        <v>176</v>
      </c>
      <c r="P364" s="259" t="s">
        <v>176</v>
      </c>
      <c r="Q364" s="259" t="s">
        <v>176</v>
      </c>
      <c r="R364" s="259" t="s">
        <v>176</v>
      </c>
      <c r="S364" s="259" t="s">
        <v>176</v>
      </c>
      <c r="T364" s="259" t="s">
        <v>176</v>
      </c>
      <c r="U364" s="259" t="s">
        <v>176</v>
      </c>
      <c r="V364" s="259" t="s">
        <v>176</v>
      </c>
      <c r="W364" s="256" t="s">
        <v>176</v>
      </c>
      <c r="X364" s="259" t="s">
        <v>176</v>
      </c>
      <c r="Y364" s="259" t="s">
        <v>176</v>
      </c>
      <c r="Z364" s="259" t="s">
        <v>176</v>
      </c>
      <c r="AA364" s="259" t="s">
        <v>176</v>
      </c>
      <c r="AB364" s="259" t="s">
        <v>176</v>
      </c>
      <c r="AC364" s="259" t="s">
        <v>176</v>
      </c>
      <c r="AD364" s="259" t="s">
        <v>176</v>
      </c>
      <c r="AE364" s="259" t="s">
        <v>176</v>
      </c>
      <c r="AF364" s="259" t="s">
        <v>176</v>
      </c>
      <c r="AG364" s="259" t="s">
        <v>176</v>
      </c>
      <c r="AH364" s="259" t="s">
        <v>176</v>
      </c>
      <c r="AI364" s="259" t="s">
        <v>176</v>
      </c>
      <c r="AJ364" s="259" t="s">
        <v>176</v>
      </c>
      <c r="AK364" s="259" t="s">
        <v>176</v>
      </c>
      <c r="AL364" s="259" t="s">
        <v>176</v>
      </c>
      <c r="AM364" s="261" t="s">
        <v>176</v>
      </c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</row>
    <row r="365" spans="1:51" s="45" customFormat="1" ht="18" customHeight="1" x14ac:dyDescent="0.25">
      <c r="A365" s="235"/>
      <c r="B365" s="279" t="s">
        <v>397</v>
      </c>
      <c r="C365" s="244" t="s">
        <v>161</v>
      </c>
      <c r="D365" s="246" t="s">
        <v>433</v>
      </c>
      <c r="E365" s="256" t="s">
        <v>176</v>
      </c>
      <c r="F365" s="258" t="s">
        <v>176</v>
      </c>
      <c r="G365" s="258" t="s">
        <v>176</v>
      </c>
      <c r="H365" s="256" t="s">
        <v>176</v>
      </c>
      <c r="I365" s="259" t="s">
        <v>176</v>
      </c>
      <c r="J365" s="259" t="s">
        <v>176</v>
      </c>
      <c r="K365" s="256" t="s">
        <v>176</v>
      </c>
      <c r="L365" s="259" t="s">
        <v>176</v>
      </c>
      <c r="M365" s="259" t="s">
        <v>176</v>
      </c>
      <c r="N365" s="259" t="s">
        <v>176</v>
      </c>
      <c r="O365" s="256" t="s">
        <v>176</v>
      </c>
      <c r="P365" s="259" t="s">
        <v>176</v>
      </c>
      <c r="Q365" s="259" t="s">
        <v>176</v>
      </c>
      <c r="R365" s="259" t="s">
        <v>176</v>
      </c>
      <c r="S365" s="259" t="s">
        <v>176</v>
      </c>
      <c r="T365" s="259" t="s">
        <v>176</v>
      </c>
      <c r="U365" s="259" t="s">
        <v>176</v>
      </c>
      <c r="V365" s="259" t="s">
        <v>176</v>
      </c>
      <c r="W365" s="256" t="s">
        <v>176</v>
      </c>
      <c r="X365" s="259" t="s">
        <v>176</v>
      </c>
      <c r="Y365" s="259" t="s">
        <v>176</v>
      </c>
      <c r="Z365" s="259" t="s">
        <v>176</v>
      </c>
      <c r="AA365" s="259" t="s">
        <v>176</v>
      </c>
      <c r="AB365" s="259" t="s">
        <v>176</v>
      </c>
      <c r="AC365" s="259" t="s">
        <v>176</v>
      </c>
      <c r="AD365" s="259" t="s">
        <v>176</v>
      </c>
      <c r="AE365" s="259" t="s">
        <v>176</v>
      </c>
      <c r="AF365" s="259" t="s">
        <v>176</v>
      </c>
      <c r="AG365" s="259" t="s">
        <v>176</v>
      </c>
      <c r="AH365" s="259" t="s">
        <v>176</v>
      </c>
      <c r="AI365" s="259" t="s">
        <v>176</v>
      </c>
      <c r="AJ365" s="259" t="s">
        <v>176</v>
      </c>
      <c r="AK365" s="259" t="s">
        <v>176</v>
      </c>
      <c r="AL365" s="259" t="s">
        <v>176</v>
      </c>
      <c r="AM365" s="261" t="s">
        <v>176</v>
      </c>
      <c r="AN365" s="199"/>
      <c r="AO365" s="199"/>
      <c r="AP365" s="199"/>
      <c r="AQ365" s="199"/>
      <c r="AR365" s="199"/>
      <c r="AS365" s="199"/>
      <c r="AT365" s="199"/>
      <c r="AU365" s="199"/>
      <c r="AV365" s="199"/>
      <c r="AW365" s="199"/>
      <c r="AX365" s="199"/>
      <c r="AY365" s="199"/>
    </row>
    <row r="366" spans="1:51" s="45" customFormat="1" ht="23.25" customHeight="1" x14ac:dyDescent="0.25">
      <c r="A366" s="235"/>
      <c r="B366" s="279" t="s">
        <v>397</v>
      </c>
      <c r="C366" s="244" t="s">
        <v>161</v>
      </c>
      <c r="D366" s="246" t="s">
        <v>434</v>
      </c>
      <c r="E366" s="256">
        <v>542</v>
      </c>
      <c r="F366" s="262"/>
      <c r="G366" s="262"/>
      <c r="H366" s="256">
        <f>SUM(I366:J366)</f>
        <v>0</v>
      </c>
      <c r="I366" s="260"/>
      <c r="J366" s="242"/>
      <c r="K366" s="256">
        <f>SUM(L366:M366)</f>
        <v>0</v>
      </c>
      <c r="L366" s="260"/>
      <c r="M366" s="260"/>
      <c r="N366" s="242"/>
      <c r="O366" s="256">
        <f>SUM(P366:V366)</f>
        <v>0</v>
      </c>
      <c r="P366" s="242"/>
      <c r="Q366" s="242"/>
      <c r="R366" s="242"/>
      <c r="S366" s="242"/>
      <c r="T366" s="242"/>
      <c r="U366" s="242"/>
      <c r="V366" s="242"/>
      <c r="W366" s="256">
        <f>SUM(E366+H366-K366-O366)</f>
        <v>542</v>
      </c>
      <c r="X366" s="260"/>
      <c r="Y366" s="260"/>
      <c r="Z366" s="242"/>
      <c r="AA366" s="242"/>
      <c r="AB366" s="242"/>
      <c r="AC366" s="242"/>
      <c r="AD366" s="242"/>
      <c r="AE366" s="242"/>
      <c r="AF366" s="242"/>
      <c r="AG366" s="264"/>
      <c r="AH366" s="242"/>
      <c r="AI366" s="242"/>
      <c r="AJ366" s="242"/>
      <c r="AK366" s="242"/>
      <c r="AL366" s="242"/>
      <c r="AM366" s="243"/>
      <c r="AN366" s="199"/>
      <c r="AO366" s="199"/>
      <c r="AP366" s="199"/>
      <c r="AQ366" s="199"/>
      <c r="AR366" s="199"/>
      <c r="AS366" s="199"/>
      <c r="AT366" s="199"/>
      <c r="AU366" s="199"/>
      <c r="AV366" s="199"/>
      <c r="AW366" s="199"/>
      <c r="AX366" s="199"/>
      <c r="AY366" s="199"/>
    </row>
    <row r="367" spans="1:51" s="45" customFormat="1" ht="26.25" customHeight="1" x14ac:dyDescent="0.25">
      <c r="A367" s="235"/>
      <c r="B367" s="279" t="s">
        <v>397</v>
      </c>
      <c r="C367" s="244" t="s">
        <v>161</v>
      </c>
      <c r="D367" s="247" t="s">
        <v>435</v>
      </c>
      <c r="E367" s="256">
        <v>781</v>
      </c>
      <c r="F367" s="256">
        <v>591</v>
      </c>
      <c r="G367" s="256">
        <v>190</v>
      </c>
      <c r="H367" s="256">
        <f>SUM(I367:J367)</f>
        <v>0</v>
      </c>
      <c r="I367" s="256">
        <f>I358+I361</f>
        <v>0</v>
      </c>
      <c r="J367" s="256">
        <f>J358+J361</f>
        <v>0</v>
      </c>
      <c r="K367" s="256">
        <f>SUM(L367:M367)</f>
        <v>0</v>
      </c>
      <c r="L367" s="256">
        <f>L358+L361</f>
        <v>0</v>
      </c>
      <c r="M367" s="256">
        <f>M358+M361</f>
        <v>0</v>
      </c>
      <c r="N367" s="256">
        <f>N358+N361</f>
        <v>0</v>
      </c>
      <c r="O367" s="256">
        <f>SUM(P367:V367)</f>
        <v>0</v>
      </c>
      <c r="P367" s="256">
        <f>P358+P361</f>
        <v>0</v>
      </c>
      <c r="Q367" s="256">
        <f t="shared" ref="Q367:V367" si="462">Q358+Q361</f>
        <v>0</v>
      </c>
      <c r="R367" s="256">
        <f t="shared" si="462"/>
        <v>0</v>
      </c>
      <c r="S367" s="256">
        <f t="shared" si="462"/>
        <v>0</v>
      </c>
      <c r="T367" s="256">
        <f t="shared" si="462"/>
        <v>0</v>
      </c>
      <c r="U367" s="256">
        <f t="shared" si="462"/>
        <v>0</v>
      </c>
      <c r="V367" s="256">
        <f t="shared" si="462"/>
        <v>0</v>
      </c>
      <c r="W367" s="256">
        <f>SUM(E367+H367-K367-O367)</f>
        <v>781</v>
      </c>
      <c r="X367" s="256">
        <f>X358+X361</f>
        <v>0</v>
      </c>
      <c r="Y367" s="256">
        <f t="shared" ref="Y367:AM367" si="463">Y358+Y361</f>
        <v>0</v>
      </c>
      <c r="Z367" s="256">
        <f t="shared" si="463"/>
        <v>0</v>
      </c>
      <c r="AA367" s="256">
        <f t="shared" si="463"/>
        <v>0</v>
      </c>
      <c r="AB367" s="256">
        <f t="shared" si="463"/>
        <v>0</v>
      </c>
      <c r="AC367" s="256">
        <f t="shared" si="463"/>
        <v>0</v>
      </c>
      <c r="AD367" s="256">
        <f t="shared" si="463"/>
        <v>0</v>
      </c>
      <c r="AE367" s="256">
        <f t="shared" si="463"/>
        <v>0</v>
      </c>
      <c r="AF367" s="256">
        <f t="shared" si="463"/>
        <v>0</v>
      </c>
      <c r="AG367" s="256">
        <f t="shared" si="463"/>
        <v>0</v>
      </c>
      <c r="AH367" s="256">
        <f t="shared" si="463"/>
        <v>0</v>
      </c>
      <c r="AI367" s="256">
        <f t="shared" si="463"/>
        <v>0</v>
      </c>
      <c r="AJ367" s="256">
        <f t="shared" si="463"/>
        <v>0</v>
      </c>
      <c r="AK367" s="256">
        <f t="shared" si="463"/>
        <v>0</v>
      </c>
      <c r="AL367" s="256">
        <f t="shared" si="463"/>
        <v>0</v>
      </c>
      <c r="AM367" s="257">
        <f t="shared" si="463"/>
        <v>0</v>
      </c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</row>
    <row r="368" spans="1:51" s="45" customFormat="1" ht="27.75" customHeight="1" x14ac:dyDescent="0.25">
      <c r="A368" s="248"/>
      <c r="B368" s="280" t="s">
        <v>397</v>
      </c>
      <c r="C368" s="250" t="s">
        <v>161</v>
      </c>
      <c r="D368" s="251" t="s">
        <v>436</v>
      </c>
      <c r="E368" s="281">
        <v>542</v>
      </c>
      <c r="F368" s="281">
        <v>0</v>
      </c>
      <c r="G368" s="281">
        <v>0</v>
      </c>
      <c r="H368" s="281">
        <f>SUM(I368:J368)</f>
        <v>0</v>
      </c>
      <c r="I368" s="281">
        <f>I366</f>
        <v>0</v>
      </c>
      <c r="J368" s="281">
        <f>J366</f>
        <v>0</v>
      </c>
      <c r="K368" s="281">
        <f>SUM(L368:M368)</f>
        <v>0</v>
      </c>
      <c r="L368" s="281">
        <f>L366</f>
        <v>0</v>
      </c>
      <c r="M368" s="281">
        <f>M366</f>
        <v>0</v>
      </c>
      <c r="N368" s="281">
        <f>N366</f>
        <v>0</v>
      </c>
      <c r="O368" s="281">
        <f>SUM(P368:V368)</f>
        <v>0</v>
      </c>
      <c r="P368" s="281">
        <f>P366</f>
        <v>0</v>
      </c>
      <c r="Q368" s="281">
        <f t="shared" ref="Q368:V368" si="464">Q366</f>
        <v>0</v>
      </c>
      <c r="R368" s="281">
        <f t="shared" si="464"/>
        <v>0</v>
      </c>
      <c r="S368" s="281">
        <f t="shared" si="464"/>
        <v>0</v>
      </c>
      <c r="T368" s="281">
        <f t="shared" si="464"/>
        <v>0</v>
      </c>
      <c r="U368" s="281">
        <f t="shared" si="464"/>
        <v>0</v>
      </c>
      <c r="V368" s="281">
        <f t="shared" si="464"/>
        <v>0</v>
      </c>
      <c r="W368" s="281">
        <f>SUM(E368+H368-K368-O368)</f>
        <v>542</v>
      </c>
      <c r="X368" s="281">
        <f>X366</f>
        <v>0</v>
      </c>
      <c r="Y368" s="281">
        <f t="shared" ref="Y368:AM368" si="465">Y366</f>
        <v>0</v>
      </c>
      <c r="Z368" s="281">
        <f t="shared" si="465"/>
        <v>0</v>
      </c>
      <c r="AA368" s="281">
        <f t="shared" si="465"/>
        <v>0</v>
      </c>
      <c r="AB368" s="281">
        <f t="shared" si="465"/>
        <v>0</v>
      </c>
      <c r="AC368" s="281">
        <f t="shared" si="465"/>
        <v>0</v>
      </c>
      <c r="AD368" s="281">
        <f t="shared" si="465"/>
        <v>0</v>
      </c>
      <c r="AE368" s="281">
        <f t="shared" si="465"/>
        <v>0</v>
      </c>
      <c r="AF368" s="281">
        <f t="shared" si="465"/>
        <v>0</v>
      </c>
      <c r="AG368" s="281">
        <f t="shared" si="465"/>
        <v>0</v>
      </c>
      <c r="AH368" s="281">
        <f t="shared" si="465"/>
        <v>0</v>
      </c>
      <c r="AI368" s="281">
        <f t="shared" si="465"/>
        <v>0</v>
      </c>
      <c r="AJ368" s="281">
        <f t="shared" si="465"/>
        <v>0</v>
      </c>
      <c r="AK368" s="281">
        <f t="shared" si="465"/>
        <v>0</v>
      </c>
      <c r="AL368" s="281">
        <f t="shared" si="465"/>
        <v>0</v>
      </c>
      <c r="AM368" s="282">
        <f t="shared" si="465"/>
        <v>0</v>
      </c>
      <c r="AN368" s="199"/>
      <c r="AO368" s="199"/>
      <c r="AP368" s="199"/>
      <c r="AQ368" s="199"/>
      <c r="AR368" s="199"/>
      <c r="AS368" s="199"/>
      <c r="AT368" s="199"/>
      <c r="AU368" s="199"/>
      <c r="AV368" s="199"/>
      <c r="AW368" s="199"/>
      <c r="AX368" s="199"/>
      <c r="AY368" s="199"/>
    </row>
    <row r="369" spans="1:51" s="204" customFormat="1" ht="17.25" customHeight="1" x14ac:dyDescent="0.25">
      <c r="A369" s="254" t="s">
        <v>623</v>
      </c>
      <c r="B369" s="278" t="s">
        <v>398</v>
      </c>
      <c r="C369" s="229" t="s">
        <v>161</v>
      </c>
      <c r="D369" s="13" t="s">
        <v>425</v>
      </c>
      <c r="E369" s="78">
        <v>253</v>
      </c>
      <c r="F369" s="78">
        <v>249</v>
      </c>
      <c r="G369" s="78">
        <v>4</v>
      </c>
      <c r="H369" s="78">
        <f>SUM(I369:J369)</f>
        <v>0</v>
      </c>
      <c r="I369" s="78">
        <f>SUM(I370+I373)</f>
        <v>0</v>
      </c>
      <c r="J369" s="78">
        <f>SUM(J370+J373)</f>
        <v>0</v>
      </c>
      <c r="K369" s="78">
        <f>SUM(L369:M369)</f>
        <v>0</v>
      </c>
      <c r="L369" s="78">
        <f>SUM(L370+L373)</f>
        <v>0</v>
      </c>
      <c r="M369" s="78">
        <f>SUM(M370+M373)</f>
        <v>0</v>
      </c>
      <c r="N369" s="78">
        <f>SUM(N370+N373)</f>
        <v>0</v>
      </c>
      <c r="O369" s="78">
        <f>SUM(P369:V369)</f>
        <v>0</v>
      </c>
      <c r="P369" s="78">
        <f t="shared" ref="P369:V369" si="466">SUM(P370+P373)</f>
        <v>0</v>
      </c>
      <c r="Q369" s="78">
        <f t="shared" si="466"/>
        <v>0</v>
      </c>
      <c r="R369" s="78">
        <f t="shared" si="466"/>
        <v>0</v>
      </c>
      <c r="S369" s="78">
        <f t="shared" si="466"/>
        <v>0</v>
      </c>
      <c r="T369" s="78">
        <f t="shared" si="466"/>
        <v>0</v>
      </c>
      <c r="U369" s="78">
        <f t="shared" si="466"/>
        <v>0</v>
      </c>
      <c r="V369" s="78">
        <f t="shared" si="466"/>
        <v>0</v>
      </c>
      <c r="W369" s="78">
        <f>SUM(E369+H369-K369-O369)</f>
        <v>253</v>
      </c>
      <c r="X369" s="78">
        <f t="shared" ref="X369:AM369" si="467">SUM(X370+X373)</f>
        <v>0</v>
      </c>
      <c r="Y369" s="78">
        <f t="shared" si="467"/>
        <v>0</v>
      </c>
      <c r="Z369" s="78">
        <f t="shared" si="467"/>
        <v>0</v>
      </c>
      <c r="AA369" s="78">
        <f t="shared" si="467"/>
        <v>0</v>
      </c>
      <c r="AB369" s="78">
        <f t="shared" si="467"/>
        <v>0</v>
      </c>
      <c r="AC369" s="78">
        <f t="shared" si="467"/>
        <v>0</v>
      </c>
      <c r="AD369" s="78">
        <f t="shared" si="467"/>
        <v>0</v>
      </c>
      <c r="AE369" s="78">
        <f t="shared" si="467"/>
        <v>0</v>
      </c>
      <c r="AF369" s="78">
        <f t="shared" si="467"/>
        <v>0</v>
      </c>
      <c r="AG369" s="78">
        <f t="shared" si="467"/>
        <v>0</v>
      </c>
      <c r="AH369" s="78">
        <f t="shared" si="467"/>
        <v>0</v>
      </c>
      <c r="AI369" s="78">
        <f t="shared" si="467"/>
        <v>0</v>
      </c>
      <c r="AJ369" s="78">
        <f t="shared" si="467"/>
        <v>0</v>
      </c>
      <c r="AK369" s="78">
        <f t="shared" si="467"/>
        <v>0</v>
      </c>
      <c r="AL369" s="78">
        <f t="shared" si="467"/>
        <v>0</v>
      </c>
      <c r="AM369" s="79">
        <f t="shared" si="467"/>
        <v>0</v>
      </c>
      <c r="AN369" s="199"/>
      <c r="AO369" s="199"/>
      <c r="AP369" s="199"/>
      <c r="AQ369" s="199"/>
      <c r="AR369" s="199"/>
      <c r="AS369" s="199"/>
      <c r="AT369" s="199"/>
      <c r="AU369" s="199"/>
      <c r="AV369" s="199"/>
      <c r="AW369" s="199"/>
      <c r="AX369" s="199"/>
      <c r="AY369" s="199"/>
    </row>
    <row r="370" spans="1:51" s="45" customFormat="1" ht="13.5" customHeight="1" x14ac:dyDescent="0.25">
      <c r="A370" s="235"/>
      <c r="B370" s="279" t="s">
        <v>398</v>
      </c>
      <c r="C370" s="244" t="s">
        <v>161</v>
      </c>
      <c r="D370" s="255" t="s">
        <v>426</v>
      </c>
      <c r="E370" s="256">
        <v>253</v>
      </c>
      <c r="F370" s="256">
        <v>249</v>
      </c>
      <c r="G370" s="256">
        <v>4</v>
      </c>
      <c r="H370" s="256">
        <f>SUM(I370:J370)</f>
        <v>0</v>
      </c>
      <c r="I370" s="256">
        <f>I372</f>
        <v>0</v>
      </c>
      <c r="J370" s="256">
        <f>J372</f>
        <v>0</v>
      </c>
      <c r="K370" s="256">
        <f>SUM(L370:M370)</f>
        <v>0</v>
      </c>
      <c r="L370" s="256">
        <f>L372</f>
        <v>0</v>
      </c>
      <c r="M370" s="256">
        <f>M372</f>
        <v>0</v>
      </c>
      <c r="N370" s="256">
        <f>N372</f>
        <v>0</v>
      </c>
      <c r="O370" s="256">
        <f>SUM(P370:V370)</f>
        <v>0</v>
      </c>
      <c r="P370" s="256">
        <f>P372</f>
        <v>0</v>
      </c>
      <c r="Q370" s="256">
        <f t="shared" ref="Q370:V370" si="468">Q372</f>
        <v>0</v>
      </c>
      <c r="R370" s="256">
        <f t="shared" si="468"/>
        <v>0</v>
      </c>
      <c r="S370" s="256">
        <f t="shared" si="468"/>
        <v>0</v>
      </c>
      <c r="T370" s="256">
        <f t="shared" si="468"/>
        <v>0</v>
      </c>
      <c r="U370" s="256">
        <f t="shared" si="468"/>
        <v>0</v>
      </c>
      <c r="V370" s="256">
        <f t="shared" si="468"/>
        <v>0</v>
      </c>
      <c r="W370" s="256">
        <f>SUM(E370+H370-K370-O370)</f>
        <v>253</v>
      </c>
      <c r="X370" s="256">
        <f>X372</f>
        <v>0</v>
      </c>
      <c r="Y370" s="256">
        <f t="shared" ref="Y370:AM370" si="469">Y372</f>
        <v>0</v>
      </c>
      <c r="Z370" s="256">
        <f t="shared" si="469"/>
        <v>0</v>
      </c>
      <c r="AA370" s="256">
        <f t="shared" si="469"/>
        <v>0</v>
      </c>
      <c r="AB370" s="256">
        <f t="shared" si="469"/>
        <v>0</v>
      </c>
      <c r="AC370" s="256">
        <f t="shared" si="469"/>
        <v>0</v>
      </c>
      <c r="AD370" s="256">
        <f t="shared" si="469"/>
        <v>0</v>
      </c>
      <c r="AE370" s="256">
        <f t="shared" si="469"/>
        <v>0</v>
      </c>
      <c r="AF370" s="256">
        <f t="shared" si="469"/>
        <v>0</v>
      </c>
      <c r="AG370" s="256">
        <f t="shared" si="469"/>
        <v>0</v>
      </c>
      <c r="AH370" s="256">
        <f t="shared" si="469"/>
        <v>0</v>
      </c>
      <c r="AI370" s="256">
        <f t="shared" si="469"/>
        <v>0</v>
      </c>
      <c r="AJ370" s="256">
        <f>AJ372</f>
        <v>0</v>
      </c>
      <c r="AK370" s="256">
        <f t="shared" si="469"/>
        <v>0</v>
      </c>
      <c r="AL370" s="256">
        <f t="shared" si="469"/>
        <v>0</v>
      </c>
      <c r="AM370" s="257">
        <f t="shared" si="469"/>
        <v>0</v>
      </c>
      <c r="AN370" s="199"/>
      <c r="AO370" s="199"/>
      <c r="AP370" s="199"/>
      <c r="AQ370" s="199"/>
      <c r="AR370" s="199"/>
      <c r="AS370" s="199"/>
      <c r="AT370" s="199"/>
      <c r="AU370" s="199"/>
      <c r="AV370" s="199"/>
      <c r="AW370" s="199"/>
      <c r="AX370" s="199"/>
      <c r="AY370" s="199"/>
    </row>
    <row r="371" spans="1:51" s="45" customFormat="1" ht="15" customHeight="1" x14ac:dyDescent="0.25">
      <c r="A371" s="235"/>
      <c r="B371" s="279" t="s">
        <v>398</v>
      </c>
      <c r="C371" s="244" t="s">
        <v>161</v>
      </c>
      <c r="D371" s="255" t="s">
        <v>427</v>
      </c>
      <c r="E371" s="256" t="s">
        <v>176</v>
      </c>
      <c r="F371" s="258" t="s">
        <v>176</v>
      </c>
      <c r="G371" s="258" t="s">
        <v>176</v>
      </c>
      <c r="H371" s="256" t="s">
        <v>176</v>
      </c>
      <c r="I371" s="259"/>
      <c r="J371" s="259"/>
      <c r="K371" s="256" t="s">
        <v>176</v>
      </c>
      <c r="L371" s="259"/>
      <c r="M371" s="259"/>
      <c r="N371" s="259"/>
      <c r="O371" s="256" t="s">
        <v>176</v>
      </c>
      <c r="P371" s="259"/>
      <c r="Q371" s="259"/>
      <c r="R371" s="259"/>
      <c r="S371" s="259"/>
      <c r="T371" s="259"/>
      <c r="U371" s="259"/>
      <c r="V371" s="259"/>
      <c r="W371" s="256" t="s">
        <v>176</v>
      </c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61"/>
      <c r="AN371" s="199"/>
      <c r="AO371" s="199"/>
      <c r="AP371" s="199"/>
      <c r="AQ371" s="199"/>
      <c r="AR371" s="199"/>
      <c r="AS371" s="199"/>
      <c r="AT371" s="199"/>
      <c r="AU371" s="199"/>
      <c r="AV371" s="199"/>
      <c r="AW371" s="199"/>
      <c r="AX371" s="199"/>
      <c r="AY371" s="199"/>
    </row>
    <row r="372" spans="1:51" s="45" customFormat="1" ht="15" customHeight="1" x14ac:dyDescent="0.25">
      <c r="A372" s="235"/>
      <c r="B372" s="279" t="s">
        <v>398</v>
      </c>
      <c r="C372" s="244" t="s">
        <v>161</v>
      </c>
      <c r="D372" s="255" t="s">
        <v>428</v>
      </c>
      <c r="E372" s="256">
        <v>253</v>
      </c>
      <c r="F372" s="258">
        <v>249</v>
      </c>
      <c r="G372" s="258">
        <v>4</v>
      </c>
      <c r="H372" s="256">
        <f>SUM(I372:J372)</f>
        <v>0</v>
      </c>
      <c r="I372" s="259"/>
      <c r="J372" s="259"/>
      <c r="K372" s="256">
        <f>SUM(L372:M372)</f>
        <v>0</v>
      </c>
      <c r="L372" s="259"/>
      <c r="M372" s="259"/>
      <c r="N372" s="259"/>
      <c r="O372" s="256">
        <f>SUM(P372:V372)</f>
        <v>0</v>
      </c>
      <c r="P372" s="259"/>
      <c r="Q372" s="259"/>
      <c r="R372" s="259"/>
      <c r="S372" s="259"/>
      <c r="T372" s="259"/>
      <c r="U372" s="259"/>
      <c r="V372" s="259"/>
      <c r="W372" s="256">
        <f>SUM(E372+H372-K372-O372)</f>
        <v>253</v>
      </c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60"/>
      <c r="AH372" s="259"/>
      <c r="AI372" s="259"/>
      <c r="AJ372" s="259"/>
      <c r="AK372" s="259"/>
      <c r="AL372" s="259"/>
      <c r="AM372" s="261"/>
      <c r="AN372" s="199"/>
      <c r="AO372" s="199"/>
      <c r="AP372" s="199"/>
      <c r="AQ372" s="199"/>
      <c r="AR372" s="199"/>
      <c r="AS372" s="199"/>
      <c r="AT372" s="199"/>
      <c r="AU372" s="199"/>
      <c r="AV372" s="199"/>
      <c r="AW372" s="199"/>
      <c r="AX372" s="199"/>
      <c r="AY372" s="199"/>
    </row>
    <row r="373" spans="1:51" s="45" customFormat="1" ht="15" customHeight="1" x14ac:dyDescent="0.25">
      <c r="A373" s="235"/>
      <c r="B373" s="279" t="s">
        <v>398</v>
      </c>
      <c r="C373" s="244" t="s">
        <v>161</v>
      </c>
      <c r="D373" s="255" t="s">
        <v>429</v>
      </c>
      <c r="E373" s="256">
        <v>0</v>
      </c>
      <c r="F373" s="258"/>
      <c r="G373" s="258"/>
      <c r="H373" s="256">
        <f>SUM(I373:J373)</f>
        <v>0</v>
      </c>
      <c r="I373" s="259"/>
      <c r="J373" s="259"/>
      <c r="K373" s="256">
        <f>SUM(L373:M373)</f>
        <v>0</v>
      </c>
      <c r="L373" s="259"/>
      <c r="M373" s="259"/>
      <c r="N373" s="259"/>
      <c r="O373" s="256">
        <f>SUM(P373:V373)</f>
        <v>0</v>
      </c>
      <c r="P373" s="242"/>
      <c r="Q373" s="242"/>
      <c r="R373" s="242"/>
      <c r="S373" s="259"/>
      <c r="T373" s="259"/>
      <c r="U373" s="259"/>
      <c r="V373" s="259"/>
      <c r="W373" s="256">
        <f>SUM(E373+H373-K373-O373)</f>
        <v>0</v>
      </c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60"/>
      <c r="AH373" s="259"/>
      <c r="AI373" s="259"/>
      <c r="AJ373" s="259"/>
      <c r="AK373" s="259"/>
      <c r="AL373" s="259"/>
      <c r="AM373" s="261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</row>
    <row r="374" spans="1:51" s="45" customFormat="1" ht="15" customHeight="1" x14ac:dyDescent="0.25">
      <c r="A374" s="235"/>
      <c r="B374" s="279" t="s">
        <v>398</v>
      </c>
      <c r="C374" s="244" t="s">
        <v>161</v>
      </c>
      <c r="D374" s="255" t="s">
        <v>430</v>
      </c>
      <c r="E374" s="256">
        <v>253</v>
      </c>
      <c r="F374" s="256">
        <v>249</v>
      </c>
      <c r="G374" s="256">
        <v>4</v>
      </c>
      <c r="H374" s="256">
        <f>SUM(I374:J374)</f>
        <v>0</v>
      </c>
      <c r="I374" s="263">
        <f>I372+I373</f>
        <v>0</v>
      </c>
      <c r="J374" s="263">
        <f>J372+J373</f>
        <v>0</v>
      </c>
      <c r="K374" s="256">
        <f>SUM(L374:M374)</f>
        <v>0</v>
      </c>
      <c r="L374" s="263">
        <f>L372+L373</f>
        <v>0</v>
      </c>
      <c r="M374" s="263">
        <f>M372+M373</f>
        <v>0</v>
      </c>
      <c r="N374" s="263">
        <f>N372+N373</f>
        <v>0</v>
      </c>
      <c r="O374" s="256">
        <f>SUM(P374:V374)</f>
        <v>0</v>
      </c>
      <c r="P374" s="263">
        <f>P372+P373</f>
        <v>0</v>
      </c>
      <c r="Q374" s="263">
        <f t="shared" ref="Q374:V374" si="470">Q372+Q373</f>
        <v>0</v>
      </c>
      <c r="R374" s="263">
        <f t="shared" si="470"/>
        <v>0</v>
      </c>
      <c r="S374" s="263">
        <f t="shared" si="470"/>
        <v>0</v>
      </c>
      <c r="T374" s="263">
        <f t="shared" si="470"/>
        <v>0</v>
      </c>
      <c r="U374" s="263">
        <f t="shared" si="470"/>
        <v>0</v>
      </c>
      <c r="V374" s="263">
        <f t="shared" si="470"/>
        <v>0</v>
      </c>
      <c r="W374" s="256">
        <f>SUM(E374+H374-K374-O374)</f>
        <v>253</v>
      </c>
      <c r="X374" s="263">
        <f>X372+X373</f>
        <v>0</v>
      </c>
      <c r="Y374" s="263">
        <f t="shared" ref="Y374:AM374" si="471">Y372+Y373</f>
        <v>0</v>
      </c>
      <c r="Z374" s="263">
        <f t="shared" si="471"/>
        <v>0</v>
      </c>
      <c r="AA374" s="263">
        <f t="shared" si="471"/>
        <v>0</v>
      </c>
      <c r="AB374" s="263">
        <f t="shared" si="471"/>
        <v>0</v>
      </c>
      <c r="AC374" s="263">
        <f t="shared" si="471"/>
        <v>0</v>
      </c>
      <c r="AD374" s="263">
        <f t="shared" si="471"/>
        <v>0</v>
      </c>
      <c r="AE374" s="263">
        <f t="shared" si="471"/>
        <v>0</v>
      </c>
      <c r="AF374" s="263">
        <f t="shared" si="471"/>
        <v>0</v>
      </c>
      <c r="AG374" s="263">
        <f t="shared" si="471"/>
        <v>0</v>
      </c>
      <c r="AH374" s="263">
        <f t="shared" si="471"/>
        <v>0</v>
      </c>
      <c r="AI374" s="263">
        <f t="shared" si="471"/>
        <v>0</v>
      </c>
      <c r="AJ374" s="263">
        <f t="shared" si="471"/>
        <v>0</v>
      </c>
      <c r="AK374" s="263">
        <f t="shared" si="471"/>
        <v>0</v>
      </c>
      <c r="AL374" s="263">
        <f t="shared" si="471"/>
        <v>0</v>
      </c>
      <c r="AM374" s="283">
        <f t="shared" si="471"/>
        <v>0</v>
      </c>
      <c r="AN374" s="199"/>
      <c r="AO374" s="199"/>
      <c r="AP374" s="199"/>
      <c r="AQ374" s="199"/>
      <c r="AR374" s="199"/>
      <c r="AS374" s="199"/>
      <c r="AT374" s="199"/>
      <c r="AU374" s="199"/>
      <c r="AV374" s="199"/>
      <c r="AW374" s="199"/>
      <c r="AX374" s="199"/>
      <c r="AY374" s="199"/>
    </row>
    <row r="375" spans="1:51" s="45" customFormat="1" ht="15" customHeight="1" x14ac:dyDescent="0.25">
      <c r="A375" s="235"/>
      <c r="B375" s="279" t="s">
        <v>398</v>
      </c>
      <c r="C375" s="244" t="s">
        <v>161</v>
      </c>
      <c r="D375" s="255" t="s">
        <v>431</v>
      </c>
      <c r="E375" s="256" t="s">
        <v>176</v>
      </c>
      <c r="F375" s="258" t="s">
        <v>176</v>
      </c>
      <c r="G375" s="258" t="s">
        <v>176</v>
      </c>
      <c r="H375" s="256" t="s">
        <v>176</v>
      </c>
      <c r="I375" s="259" t="s">
        <v>176</v>
      </c>
      <c r="J375" s="259" t="s">
        <v>176</v>
      </c>
      <c r="K375" s="256" t="s">
        <v>176</v>
      </c>
      <c r="L375" s="259" t="s">
        <v>176</v>
      </c>
      <c r="M375" s="259" t="s">
        <v>176</v>
      </c>
      <c r="N375" s="259" t="s">
        <v>176</v>
      </c>
      <c r="O375" s="256" t="s">
        <v>176</v>
      </c>
      <c r="P375" s="259" t="s">
        <v>176</v>
      </c>
      <c r="Q375" s="259" t="s">
        <v>176</v>
      </c>
      <c r="R375" s="259" t="s">
        <v>176</v>
      </c>
      <c r="S375" s="259" t="s">
        <v>176</v>
      </c>
      <c r="T375" s="259" t="s">
        <v>176</v>
      </c>
      <c r="U375" s="259" t="s">
        <v>176</v>
      </c>
      <c r="V375" s="259" t="s">
        <v>176</v>
      </c>
      <c r="W375" s="256" t="s">
        <v>176</v>
      </c>
      <c r="X375" s="259" t="s">
        <v>176</v>
      </c>
      <c r="Y375" s="259" t="s">
        <v>176</v>
      </c>
      <c r="Z375" s="259" t="s">
        <v>176</v>
      </c>
      <c r="AA375" s="259" t="s">
        <v>176</v>
      </c>
      <c r="AB375" s="259" t="s">
        <v>176</v>
      </c>
      <c r="AC375" s="259" t="s">
        <v>176</v>
      </c>
      <c r="AD375" s="259" t="s">
        <v>176</v>
      </c>
      <c r="AE375" s="259" t="s">
        <v>176</v>
      </c>
      <c r="AF375" s="259" t="s">
        <v>176</v>
      </c>
      <c r="AG375" s="259" t="s">
        <v>176</v>
      </c>
      <c r="AH375" s="259" t="s">
        <v>176</v>
      </c>
      <c r="AI375" s="259" t="s">
        <v>176</v>
      </c>
      <c r="AJ375" s="259" t="s">
        <v>176</v>
      </c>
      <c r="AK375" s="259" t="s">
        <v>176</v>
      </c>
      <c r="AL375" s="259" t="s">
        <v>176</v>
      </c>
      <c r="AM375" s="261" t="s">
        <v>176</v>
      </c>
      <c r="AN375" s="199"/>
      <c r="AO375" s="199"/>
      <c r="AP375" s="199"/>
      <c r="AQ375" s="199"/>
      <c r="AR375" s="199"/>
      <c r="AS375" s="199"/>
      <c r="AT375" s="199"/>
      <c r="AU375" s="199"/>
      <c r="AV375" s="199"/>
      <c r="AW375" s="199"/>
      <c r="AX375" s="199"/>
      <c r="AY375" s="199"/>
    </row>
    <row r="376" spans="1:51" s="45" customFormat="1" ht="15" customHeight="1" x14ac:dyDescent="0.25">
      <c r="A376" s="235"/>
      <c r="B376" s="279" t="s">
        <v>398</v>
      </c>
      <c r="C376" s="244" t="s">
        <v>161</v>
      </c>
      <c r="D376" s="255" t="s">
        <v>432</v>
      </c>
      <c r="E376" s="256" t="s">
        <v>176</v>
      </c>
      <c r="F376" s="258" t="s">
        <v>176</v>
      </c>
      <c r="G376" s="258" t="s">
        <v>176</v>
      </c>
      <c r="H376" s="256" t="s">
        <v>176</v>
      </c>
      <c r="I376" s="259" t="s">
        <v>176</v>
      </c>
      <c r="J376" s="259" t="s">
        <v>176</v>
      </c>
      <c r="K376" s="256" t="s">
        <v>176</v>
      </c>
      <c r="L376" s="259" t="s">
        <v>176</v>
      </c>
      <c r="M376" s="259" t="s">
        <v>176</v>
      </c>
      <c r="N376" s="259" t="s">
        <v>176</v>
      </c>
      <c r="O376" s="256" t="s">
        <v>176</v>
      </c>
      <c r="P376" s="259" t="s">
        <v>176</v>
      </c>
      <c r="Q376" s="259" t="s">
        <v>176</v>
      </c>
      <c r="R376" s="259" t="s">
        <v>176</v>
      </c>
      <c r="S376" s="259" t="s">
        <v>176</v>
      </c>
      <c r="T376" s="259" t="s">
        <v>176</v>
      </c>
      <c r="U376" s="259" t="s">
        <v>176</v>
      </c>
      <c r="V376" s="259" t="s">
        <v>176</v>
      </c>
      <c r="W376" s="256" t="s">
        <v>176</v>
      </c>
      <c r="X376" s="259" t="s">
        <v>176</v>
      </c>
      <c r="Y376" s="259" t="s">
        <v>176</v>
      </c>
      <c r="Z376" s="259" t="s">
        <v>176</v>
      </c>
      <c r="AA376" s="259" t="s">
        <v>176</v>
      </c>
      <c r="AB376" s="259" t="s">
        <v>176</v>
      </c>
      <c r="AC376" s="259" t="s">
        <v>176</v>
      </c>
      <c r="AD376" s="259" t="s">
        <v>176</v>
      </c>
      <c r="AE376" s="259" t="s">
        <v>176</v>
      </c>
      <c r="AF376" s="259" t="s">
        <v>176</v>
      </c>
      <c r="AG376" s="259" t="s">
        <v>176</v>
      </c>
      <c r="AH376" s="259" t="s">
        <v>176</v>
      </c>
      <c r="AI376" s="259" t="s">
        <v>176</v>
      </c>
      <c r="AJ376" s="259" t="s">
        <v>176</v>
      </c>
      <c r="AK376" s="259" t="s">
        <v>176</v>
      </c>
      <c r="AL376" s="259" t="s">
        <v>176</v>
      </c>
      <c r="AM376" s="261" t="s">
        <v>176</v>
      </c>
      <c r="AN376" s="199"/>
      <c r="AO376" s="199"/>
      <c r="AP376" s="199"/>
      <c r="AQ376" s="199"/>
      <c r="AR376" s="199"/>
      <c r="AS376" s="199"/>
      <c r="AT376" s="199"/>
      <c r="AU376" s="199"/>
      <c r="AV376" s="199"/>
      <c r="AW376" s="199"/>
      <c r="AX376" s="199"/>
      <c r="AY376" s="199"/>
    </row>
    <row r="377" spans="1:51" s="45" customFormat="1" ht="18" customHeight="1" x14ac:dyDescent="0.25">
      <c r="A377" s="235"/>
      <c r="B377" s="279" t="s">
        <v>398</v>
      </c>
      <c r="C377" s="244" t="s">
        <v>161</v>
      </c>
      <c r="D377" s="246" t="s">
        <v>433</v>
      </c>
      <c r="E377" s="256" t="s">
        <v>176</v>
      </c>
      <c r="F377" s="258" t="s">
        <v>176</v>
      </c>
      <c r="G377" s="258" t="s">
        <v>176</v>
      </c>
      <c r="H377" s="256" t="s">
        <v>176</v>
      </c>
      <c r="I377" s="259" t="s">
        <v>176</v>
      </c>
      <c r="J377" s="259" t="s">
        <v>176</v>
      </c>
      <c r="K377" s="256" t="s">
        <v>176</v>
      </c>
      <c r="L377" s="259" t="s">
        <v>176</v>
      </c>
      <c r="M377" s="259" t="s">
        <v>176</v>
      </c>
      <c r="N377" s="259" t="s">
        <v>176</v>
      </c>
      <c r="O377" s="256" t="s">
        <v>176</v>
      </c>
      <c r="P377" s="259" t="s">
        <v>176</v>
      </c>
      <c r="Q377" s="259" t="s">
        <v>176</v>
      </c>
      <c r="R377" s="259" t="s">
        <v>176</v>
      </c>
      <c r="S377" s="259" t="s">
        <v>176</v>
      </c>
      <c r="T377" s="259" t="s">
        <v>176</v>
      </c>
      <c r="U377" s="259" t="s">
        <v>176</v>
      </c>
      <c r="V377" s="259" t="s">
        <v>176</v>
      </c>
      <c r="W377" s="256" t="s">
        <v>176</v>
      </c>
      <c r="X377" s="259" t="s">
        <v>176</v>
      </c>
      <c r="Y377" s="259" t="s">
        <v>176</v>
      </c>
      <c r="Z377" s="259" t="s">
        <v>176</v>
      </c>
      <c r="AA377" s="259" t="s">
        <v>176</v>
      </c>
      <c r="AB377" s="259" t="s">
        <v>176</v>
      </c>
      <c r="AC377" s="259" t="s">
        <v>176</v>
      </c>
      <c r="AD377" s="259" t="s">
        <v>176</v>
      </c>
      <c r="AE377" s="259" t="s">
        <v>176</v>
      </c>
      <c r="AF377" s="259" t="s">
        <v>176</v>
      </c>
      <c r="AG377" s="259" t="s">
        <v>176</v>
      </c>
      <c r="AH377" s="259" t="s">
        <v>176</v>
      </c>
      <c r="AI377" s="259" t="s">
        <v>176</v>
      </c>
      <c r="AJ377" s="259" t="s">
        <v>176</v>
      </c>
      <c r="AK377" s="259" t="s">
        <v>176</v>
      </c>
      <c r="AL377" s="259" t="s">
        <v>176</v>
      </c>
      <c r="AM377" s="261" t="s">
        <v>176</v>
      </c>
      <c r="AN377" s="199"/>
      <c r="AO377" s="199"/>
      <c r="AP377" s="199"/>
      <c r="AQ377" s="199"/>
      <c r="AR377" s="199"/>
      <c r="AS377" s="199"/>
      <c r="AT377" s="199"/>
      <c r="AU377" s="199"/>
      <c r="AV377" s="199"/>
      <c r="AW377" s="199"/>
      <c r="AX377" s="199"/>
      <c r="AY377" s="199"/>
    </row>
    <row r="378" spans="1:51" s="45" customFormat="1" ht="18" customHeight="1" x14ac:dyDescent="0.25">
      <c r="A378" s="235"/>
      <c r="B378" s="279" t="s">
        <v>398</v>
      </c>
      <c r="C378" s="244" t="s">
        <v>161</v>
      </c>
      <c r="D378" s="246" t="s">
        <v>434</v>
      </c>
      <c r="E378" s="256">
        <v>0</v>
      </c>
      <c r="F378" s="262"/>
      <c r="G378" s="262"/>
      <c r="H378" s="256">
        <f>SUM(I378:J378)</f>
        <v>0</v>
      </c>
      <c r="I378" s="260"/>
      <c r="J378" s="242"/>
      <c r="K378" s="256">
        <f>SUM(L378:M378)</f>
        <v>0</v>
      </c>
      <c r="L378" s="260"/>
      <c r="M378" s="260"/>
      <c r="N378" s="242"/>
      <c r="O378" s="256">
        <f>SUM(P378:V378)</f>
        <v>0</v>
      </c>
      <c r="P378" s="242"/>
      <c r="Q378" s="242"/>
      <c r="R378" s="242"/>
      <c r="S378" s="242"/>
      <c r="T378" s="242"/>
      <c r="U378" s="242"/>
      <c r="V378" s="242"/>
      <c r="W378" s="256">
        <f>SUM(E378+H378-K378-O378)</f>
        <v>0</v>
      </c>
      <c r="X378" s="260"/>
      <c r="Y378" s="260"/>
      <c r="Z378" s="242"/>
      <c r="AA378" s="242"/>
      <c r="AB378" s="242"/>
      <c r="AC378" s="242"/>
      <c r="AD378" s="242"/>
      <c r="AE378" s="242"/>
      <c r="AF378" s="242"/>
      <c r="AG378" s="264"/>
      <c r="AH378" s="242"/>
      <c r="AI378" s="242"/>
      <c r="AJ378" s="242"/>
      <c r="AK378" s="242"/>
      <c r="AL378" s="242"/>
      <c r="AM378" s="243"/>
      <c r="AN378" s="199"/>
      <c r="AO378" s="199"/>
      <c r="AP378" s="199"/>
      <c r="AQ378" s="199"/>
      <c r="AR378" s="199"/>
      <c r="AS378" s="199"/>
      <c r="AT378" s="199"/>
      <c r="AU378" s="199"/>
      <c r="AV378" s="199"/>
      <c r="AW378" s="199"/>
      <c r="AX378" s="199"/>
      <c r="AY378" s="199"/>
    </row>
    <row r="379" spans="1:51" s="45" customFormat="1" ht="18.75" customHeight="1" x14ac:dyDescent="0.25">
      <c r="A379" s="235"/>
      <c r="B379" s="279" t="s">
        <v>398</v>
      </c>
      <c r="C379" s="244" t="s">
        <v>161</v>
      </c>
      <c r="D379" s="247" t="s">
        <v>435</v>
      </c>
      <c r="E379" s="256">
        <v>253</v>
      </c>
      <c r="F379" s="256">
        <v>249</v>
      </c>
      <c r="G379" s="256">
        <v>4</v>
      </c>
      <c r="H379" s="256">
        <f>SUM(I379:J379)</f>
        <v>0</v>
      </c>
      <c r="I379" s="256">
        <f>I370+I373</f>
        <v>0</v>
      </c>
      <c r="J379" s="256">
        <f>J370+J373</f>
        <v>0</v>
      </c>
      <c r="K379" s="256">
        <f>SUM(L379:M379)</f>
        <v>0</v>
      </c>
      <c r="L379" s="256">
        <f>L370+L373</f>
        <v>0</v>
      </c>
      <c r="M379" s="256">
        <f>M370+M373</f>
        <v>0</v>
      </c>
      <c r="N379" s="256">
        <f>N370+N373</f>
        <v>0</v>
      </c>
      <c r="O379" s="256">
        <f>SUM(P379:V379)</f>
        <v>0</v>
      </c>
      <c r="P379" s="256">
        <f>P370+P373</f>
        <v>0</v>
      </c>
      <c r="Q379" s="256">
        <f t="shared" ref="Q379:V379" si="472">Q370+Q373</f>
        <v>0</v>
      </c>
      <c r="R379" s="256">
        <f t="shared" si="472"/>
        <v>0</v>
      </c>
      <c r="S379" s="256">
        <f t="shared" si="472"/>
        <v>0</v>
      </c>
      <c r="T379" s="256">
        <f t="shared" si="472"/>
        <v>0</v>
      </c>
      <c r="U379" s="256">
        <f t="shared" si="472"/>
        <v>0</v>
      </c>
      <c r="V379" s="256">
        <f t="shared" si="472"/>
        <v>0</v>
      </c>
      <c r="W379" s="256">
        <f>SUM(E379+H379-K379-O379)</f>
        <v>253</v>
      </c>
      <c r="X379" s="256">
        <f>X370+X373</f>
        <v>0</v>
      </c>
      <c r="Y379" s="256">
        <f t="shared" ref="Y379:AM379" si="473">Y370+Y373</f>
        <v>0</v>
      </c>
      <c r="Z379" s="256">
        <f t="shared" si="473"/>
        <v>0</v>
      </c>
      <c r="AA379" s="256">
        <f t="shared" si="473"/>
        <v>0</v>
      </c>
      <c r="AB379" s="256">
        <f t="shared" si="473"/>
        <v>0</v>
      </c>
      <c r="AC379" s="256">
        <f t="shared" si="473"/>
        <v>0</v>
      </c>
      <c r="AD379" s="256">
        <f t="shared" si="473"/>
        <v>0</v>
      </c>
      <c r="AE379" s="256">
        <f t="shared" si="473"/>
        <v>0</v>
      </c>
      <c r="AF379" s="256">
        <f t="shared" si="473"/>
        <v>0</v>
      </c>
      <c r="AG379" s="256">
        <f t="shared" si="473"/>
        <v>0</v>
      </c>
      <c r="AH379" s="256">
        <f t="shared" si="473"/>
        <v>0</v>
      </c>
      <c r="AI379" s="256">
        <f t="shared" si="473"/>
        <v>0</v>
      </c>
      <c r="AJ379" s="256">
        <f t="shared" si="473"/>
        <v>0</v>
      </c>
      <c r="AK379" s="256">
        <f t="shared" si="473"/>
        <v>0</v>
      </c>
      <c r="AL379" s="256">
        <f t="shared" si="473"/>
        <v>0</v>
      </c>
      <c r="AM379" s="257">
        <f t="shared" si="473"/>
        <v>0</v>
      </c>
      <c r="AN379" s="199"/>
      <c r="AO379" s="199"/>
      <c r="AP379" s="199"/>
      <c r="AQ379" s="199"/>
      <c r="AR379" s="199"/>
      <c r="AS379" s="199"/>
      <c r="AT379" s="199"/>
      <c r="AU379" s="199"/>
      <c r="AV379" s="199"/>
      <c r="AW379" s="199"/>
      <c r="AX379" s="199"/>
      <c r="AY379" s="199"/>
    </row>
    <row r="380" spans="1:51" s="45" customFormat="1" ht="18.75" customHeight="1" x14ac:dyDescent="0.25">
      <c r="A380" s="248"/>
      <c r="B380" s="280" t="s">
        <v>398</v>
      </c>
      <c r="C380" s="250" t="s">
        <v>161</v>
      </c>
      <c r="D380" s="251" t="s">
        <v>436</v>
      </c>
      <c r="E380" s="281">
        <v>0</v>
      </c>
      <c r="F380" s="281">
        <v>0</v>
      </c>
      <c r="G380" s="281">
        <v>0</v>
      </c>
      <c r="H380" s="281">
        <f>SUM(I380:J380)</f>
        <v>0</v>
      </c>
      <c r="I380" s="281">
        <f>I378</f>
        <v>0</v>
      </c>
      <c r="J380" s="281">
        <f>J378</f>
        <v>0</v>
      </c>
      <c r="K380" s="281">
        <f>SUM(L380:M380)</f>
        <v>0</v>
      </c>
      <c r="L380" s="281">
        <f>L378</f>
        <v>0</v>
      </c>
      <c r="M380" s="281">
        <f>M378</f>
        <v>0</v>
      </c>
      <c r="N380" s="281">
        <f>N378</f>
        <v>0</v>
      </c>
      <c r="O380" s="281">
        <f>SUM(P380:V380)</f>
        <v>0</v>
      </c>
      <c r="P380" s="281">
        <f>P378</f>
        <v>0</v>
      </c>
      <c r="Q380" s="281">
        <f t="shared" ref="Q380:V380" si="474">Q378</f>
        <v>0</v>
      </c>
      <c r="R380" s="281">
        <f t="shared" si="474"/>
        <v>0</v>
      </c>
      <c r="S380" s="281">
        <f t="shared" si="474"/>
        <v>0</v>
      </c>
      <c r="T380" s="281">
        <f t="shared" si="474"/>
        <v>0</v>
      </c>
      <c r="U380" s="281">
        <f t="shared" si="474"/>
        <v>0</v>
      </c>
      <c r="V380" s="281">
        <f t="shared" si="474"/>
        <v>0</v>
      </c>
      <c r="W380" s="281">
        <f>SUM(E380+H380-K380-O380)</f>
        <v>0</v>
      </c>
      <c r="X380" s="281">
        <f>X378</f>
        <v>0</v>
      </c>
      <c r="Y380" s="281">
        <f t="shared" ref="Y380:AM380" si="475">Y378</f>
        <v>0</v>
      </c>
      <c r="Z380" s="281">
        <f t="shared" si="475"/>
        <v>0</v>
      </c>
      <c r="AA380" s="281">
        <f t="shared" si="475"/>
        <v>0</v>
      </c>
      <c r="AB380" s="281">
        <f t="shared" si="475"/>
        <v>0</v>
      </c>
      <c r="AC380" s="281">
        <f t="shared" si="475"/>
        <v>0</v>
      </c>
      <c r="AD380" s="281">
        <f t="shared" si="475"/>
        <v>0</v>
      </c>
      <c r="AE380" s="281">
        <f t="shared" si="475"/>
        <v>0</v>
      </c>
      <c r="AF380" s="281">
        <f t="shared" si="475"/>
        <v>0</v>
      </c>
      <c r="AG380" s="281">
        <f t="shared" si="475"/>
        <v>0</v>
      </c>
      <c r="AH380" s="281">
        <f t="shared" si="475"/>
        <v>0</v>
      </c>
      <c r="AI380" s="281">
        <f t="shared" si="475"/>
        <v>0</v>
      </c>
      <c r="AJ380" s="281">
        <f t="shared" si="475"/>
        <v>0</v>
      </c>
      <c r="AK380" s="281">
        <f t="shared" si="475"/>
        <v>0</v>
      </c>
      <c r="AL380" s="281">
        <f t="shared" si="475"/>
        <v>0</v>
      </c>
      <c r="AM380" s="282">
        <f t="shared" si="475"/>
        <v>0</v>
      </c>
      <c r="AN380" s="199"/>
      <c r="AO380" s="199"/>
      <c r="AP380" s="199"/>
      <c r="AQ380" s="199"/>
      <c r="AR380" s="199"/>
      <c r="AS380" s="199"/>
      <c r="AT380" s="199"/>
      <c r="AU380" s="199"/>
      <c r="AV380" s="199"/>
      <c r="AW380" s="199"/>
      <c r="AX380" s="199"/>
      <c r="AY380" s="199"/>
    </row>
    <row r="381" spans="1:51" s="205" customFormat="1" ht="17.25" customHeight="1" x14ac:dyDescent="0.25">
      <c r="A381" s="254">
        <v>28</v>
      </c>
      <c r="B381" s="228" t="s">
        <v>33</v>
      </c>
      <c r="C381" s="229" t="s">
        <v>161</v>
      </c>
      <c r="D381" s="13" t="s">
        <v>425</v>
      </c>
      <c r="E381" s="78">
        <v>301</v>
      </c>
      <c r="F381" s="78">
        <v>234</v>
      </c>
      <c r="G381" s="78">
        <v>67</v>
      </c>
      <c r="H381" s="78">
        <f>SUM(I381:J381)</f>
        <v>0</v>
      </c>
      <c r="I381" s="78">
        <f>SUM(I382+I385)</f>
        <v>0</v>
      </c>
      <c r="J381" s="78">
        <f>SUM(J382+J385)</f>
        <v>0</v>
      </c>
      <c r="K381" s="78">
        <f>SUM(L381:M381)</f>
        <v>0</v>
      </c>
      <c r="L381" s="78">
        <f>SUM(L382+L385)</f>
        <v>0</v>
      </c>
      <c r="M381" s="78">
        <f>SUM(M382+M385)</f>
        <v>0</v>
      </c>
      <c r="N381" s="78">
        <f>SUM(N382+N385)</f>
        <v>0</v>
      </c>
      <c r="O381" s="78">
        <f>SUM(P381:V381)</f>
        <v>0</v>
      </c>
      <c r="P381" s="78">
        <f t="shared" ref="P381:V381" si="476">SUM(P382+P385)</f>
        <v>0</v>
      </c>
      <c r="Q381" s="78">
        <f t="shared" si="476"/>
        <v>0</v>
      </c>
      <c r="R381" s="78">
        <f t="shared" si="476"/>
        <v>0</v>
      </c>
      <c r="S381" s="78">
        <f t="shared" si="476"/>
        <v>0</v>
      </c>
      <c r="T381" s="78">
        <f t="shared" si="476"/>
        <v>0</v>
      </c>
      <c r="U381" s="78">
        <f t="shared" si="476"/>
        <v>0</v>
      </c>
      <c r="V381" s="78">
        <f t="shared" si="476"/>
        <v>0</v>
      </c>
      <c r="W381" s="78">
        <f>SUM(E381+H381-K381-O381)</f>
        <v>301</v>
      </c>
      <c r="X381" s="78">
        <f t="shared" ref="X381:AM381" si="477">SUM(X382+X385)</f>
        <v>0</v>
      </c>
      <c r="Y381" s="78">
        <f t="shared" si="477"/>
        <v>0</v>
      </c>
      <c r="Z381" s="78">
        <f t="shared" si="477"/>
        <v>0</v>
      </c>
      <c r="AA381" s="78">
        <f t="shared" si="477"/>
        <v>0</v>
      </c>
      <c r="AB381" s="78">
        <f t="shared" si="477"/>
        <v>0</v>
      </c>
      <c r="AC381" s="78">
        <f t="shared" si="477"/>
        <v>0</v>
      </c>
      <c r="AD381" s="78">
        <f t="shared" si="477"/>
        <v>0</v>
      </c>
      <c r="AE381" s="78">
        <f t="shared" si="477"/>
        <v>0</v>
      </c>
      <c r="AF381" s="78">
        <f t="shared" si="477"/>
        <v>0</v>
      </c>
      <c r="AG381" s="78">
        <f t="shared" si="477"/>
        <v>0</v>
      </c>
      <c r="AH381" s="78">
        <f t="shared" si="477"/>
        <v>0</v>
      </c>
      <c r="AI381" s="78">
        <f t="shared" si="477"/>
        <v>0</v>
      </c>
      <c r="AJ381" s="78">
        <f t="shared" si="477"/>
        <v>0</v>
      </c>
      <c r="AK381" s="78">
        <f t="shared" si="477"/>
        <v>0</v>
      </c>
      <c r="AL381" s="78">
        <f t="shared" si="477"/>
        <v>0</v>
      </c>
      <c r="AM381" s="79">
        <f t="shared" si="477"/>
        <v>0</v>
      </c>
      <c r="AN381" s="200"/>
      <c r="AO381" s="200"/>
      <c r="AP381" s="200"/>
      <c r="AQ381" s="200"/>
      <c r="AR381" s="200"/>
      <c r="AS381" s="200"/>
      <c r="AT381" s="200"/>
      <c r="AU381" s="200"/>
      <c r="AV381" s="200"/>
      <c r="AW381" s="200"/>
      <c r="AX381" s="200"/>
      <c r="AY381" s="200"/>
    </row>
    <row r="382" spans="1:51" s="201" customFormat="1" ht="13.5" customHeight="1" x14ac:dyDescent="0.25">
      <c r="A382" s="235"/>
      <c r="B382" s="236" t="s">
        <v>33</v>
      </c>
      <c r="C382" s="244" t="s">
        <v>161</v>
      </c>
      <c r="D382" s="255" t="s">
        <v>426</v>
      </c>
      <c r="E382" s="256">
        <v>279</v>
      </c>
      <c r="F382" s="256">
        <v>234</v>
      </c>
      <c r="G382" s="256">
        <v>45</v>
      </c>
      <c r="H382" s="256">
        <f>SUM(I382:J382)</f>
        <v>0</v>
      </c>
      <c r="I382" s="256">
        <f>I384</f>
        <v>0</v>
      </c>
      <c r="J382" s="256">
        <f>J384</f>
        <v>0</v>
      </c>
      <c r="K382" s="256">
        <f>SUM(L382:M382)</f>
        <v>0</v>
      </c>
      <c r="L382" s="256">
        <f>L384</f>
        <v>0</v>
      </c>
      <c r="M382" s="256">
        <f>M384</f>
        <v>0</v>
      </c>
      <c r="N382" s="256">
        <f>N384</f>
        <v>0</v>
      </c>
      <c r="O382" s="256">
        <f>SUM(P382:V382)</f>
        <v>0</v>
      </c>
      <c r="P382" s="256">
        <f>P384</f>
        <v>0</v>
      </c>
      <c r="Q382" s="256">
        <f t="shared" ref="Q382:V382" si="478">Q384</f>
        <v>0</v>
      </c>
      <c r="R382" s="256">
        <f t="shared" si="478"/>
        <v>0</v>
      </c>
      <c r="S382" s="256">
        <f t="shared" si="478"/>
        <v>0</v>
      </c>
      <c r="T382" s="256">
        <f t="shared" si="478"/>
        <v>0</v>
      </c>
      <c r="U382" s="256">
        <f t="shared" si="478"/>
        <v>0</v>
      </c>
      <c r="V382" s="256">
        <f t="shared" si="478"/>
        <v>0</v>
      </c>
      <c r="W382" s="256">
        <f>SUM(E382+H382-K382-O382)</f>
        <v>279</v>
      </c>
      <c r="X382" s="256">
        <f>X384</f>
        <v>0</v>
      </c>
      <c r="Y382" s="256">
        <f t="shared" ref="Y382:AM382" si="479">Y384</f>
        <v>0</v>
      </c>
      <c r="Z382" s="256">
        <f t="shared" si="479"/>
        <v>0</v>
      </c>
      <c r="AA382" s="256">
        <f t="shared" si="479"/>
        <v>0</v>
      </c>
      <c r="AB382" s="256">
        <f t="shared" si="479"/>
        <v>0</v>
      </c>
      <c r="AC382" s="256">
        <f t="shared" si="479"/>
        <v>0</v>
      </c>
      <c r="AD382" s="256">
        <f t="shared" si="479"/>
        <v>0</v>
      </c>
      <c r="AE382" s="256">
        <f t="shared" si="479"/>
        <v>0</v>
      </c>
      <c r="AF382" s="256">
        <f t="shared" si="479"/>
        <v>0</v>
      </c>
      <c r="AG382" s="256">
        <f t="shared" si="479"/>
        <v>0</v>
      </c>
      <c r="AH382" s="256">
        <f t="shared" si="479"/>
        <v>0</v>
      </c>
      <c r="AI382" s="256">
        <f t="shared" si="479"/>
        <v>0</v>
      </c>
      <c r="AJ382" s="256">
        <f>AJ384</f>
        <v>0</v>
      </c>
      <c r="AK382" s="256">
        <f t="shared" si="479"/>
        <v>0</v>
      </c>
      <c r="AL382" s="256">
        <f t="shared" si="479"/>
        <v>0</v>
      </c>
      <c r="AM382" s="257">
        <f t="shared" si="479"/>
        <v>0</v>
      </c>
      <c r="AN382" s="200"/>
      <c r="AO382" s="200"/>
      <c r="AP382" s="200"/>
      <c r="AQ382" s="200"/>
      <c r="AR382" s="200"/>
      <c r="AS382" s="200"/>
      <c r="AT382" s="200"/>
      <c r="AU382" s="200"/>
      <c r="AV382" s="200"/>
      <c r="AW382" s="200"/>
      <c r="AX382" s="200"/>
      <c r="AY382" s="200"/>
    </row>
    <row r="383" spans="1:51" s="201" customFormat="1" ht="15" customHeight="1" x14ac:dyDescent="0.25">
      <c r="A383" s="235"/>
      <c r="B383" s="236" t="s">
        <v>33</v>
      </c>
      <c r="C383" s="244" t="s">
        <v>161</v>
      </c>
      <c r="D383" s="255" t="s">
        <v>427</v>
      </c>
      <c r="E383" s="256" t="s">
        <v>176</v>
      </c>
      <c r="F383" s="258" t="s">
        <v>176</v>
      </c>
      <c r="G383" s="258" t="s">
        <v>176</v>
      </c>
      <c r="H383" s="256" t="s">
        <v>176</v>
      </c>
      <c r="I383" s="259"/>
      <c r="J383" s="259"/>
      <c r="K383" s="256" t="s">
        <v>176</v>
      </c>
      <c r="L383" s="259"/>
      <c r="M383" s="259"/>
      <c r="N383" s="259"/>
      <c r="O383" s="256" t="s">
        <v>176</v>
      </c>
      <c r="P383" s="259"/>
      <c r="Q383" s="259"/>
      <c r="R383" s="259"/>
      <c r="S383" s="259"/>
      <c r="T383" s="259"/>
      <c r="U383" s="259"/>
      <c r="V383" s="259"/>
      <c r="W383" s="256" t="s">
        <v>176</v>
      </c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61"/>
      <c r="AN383" s="200"/>
      <c r="AO383" s="200"/>
      <c r="AP383" s="200"/>
      <c r="AQ383" s="200"/>
      <c r="AR383" s="200"/>
      <c r="AS383" s="200"/>
      <c r="AT383" s="200"/>
      <c r="AU383" s="200"/>
      <c r="AV383" s="200"/>
      <c r="AW383" s="200"/>
      <c r="AX383" s="200"/>
      <c r="AY383" s="200"/>
    </row>
    <row r="384" spans="1:51" s="201" customFormat="1" ht="15" customHeight="1" x14ac:dyDescent="0.25">
      <c r="A384" s="235"/>
      <c r="B384" s="236" t="s">
        <v>33</v>
      </c>
      <c r="C384" s="244" t="s">
        <v>161</v>
      </c>
      <c r="D384" s="255" t="s">
        <v>428</v>
      </c>
      <c r="E384" s="256">
        <v>279</v>
      </c>
      <c r="F384" s="258">
        <v>234</v>
      </c>
      <c r="G384" s="258">
        <v>45</v>
      </c>
      <c r="H384" s="256">
        <f>SUM(I384:J384)</f>
        <v>0</v>
      </c>
      <c r="I384" s="259"/>
      <c r="J384" s="259"/>
      <c r="K384" s="256">
        <f>SUM(L384:M384)</f>
        <v>0</v>
      </c>
      <c r="L384" s="259"/>
      <c r="M384" s="259"/>
      <c r="N384" s="259"/>
      <c r="O384" s="256">
        <f>SUM(P384:V384)</f>
        <v>0</v>
      </c>
      <c r="P384" s="259"/>
      <c r="Q384" s="259"/>
      <c r="R384" s="259"/>
      <c r="S384" s="259"/>
      <c r="T384" s="259"/>
      <c r="U384" s="259"/>
      <c r="V384" s="259"/>
      <c r="W384" s="256">
        <f>SUM(E384+H384-K384-O384)</f>
        <v>279</v>
      </c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60"/>
      <c r="AH384" s="259"/>
      <c r="AI384" s="259"/>
      <c r="AJ384" s="259"/>
      <c r="AK384" s="259"/>
      <c r="AL384" s="259"/>
      <c r="AM384" s="261"/>
      <c r="AN384" s="200"/>
      <c r="AO384" s="200"/>
      <c r="AP384" s="200"/>
      <c r="AQ384" s="200"/>
      <c r="AR384" s="200"/>
      <c r="AS384" s="200"/>
      <c r="AT384" s="200"/>
      <c r="AU384" s="200"/>
      <c r="AV384" s="200"/>
      <c r="AW384" s="200"/>
      <c r="AX384" s="200"/>
      <c r="AY384" s="200"/>
    </row>
    <row r="385" spans="1:51" s="201" customFormat="1" ht="15" customHeight="1" x14ac:dyDescent="0.25">
      <c r="A385" s="235"/>
      <c r="B385" s="236" t="s">
        <v>33</v>
      </c>
      <c r="C385" s="244" t="s">
        <v>161</v>
      </c>
      <c r="D385" s="255" t="s">
        <v>429</v>
      </c>
      <c r="E385" s="256">
        <v>22</v>
      </c>
      <c r="F385" s="258"/>
      <c r="G385" s="258"/>
      <c r="H385" s="256">
        <f>SUM(I385:J385)</f>
        <v>0</v>
      </c>
      <c r="I385" s="259"/>
      <c r="J385" s="259"/>
      <c r="K385" s="256">
        <f>SUM(L385:M385)</f>
        <v>0</v>
      </c>
      <c r="L385" s="259"/>
      <c r="M385" s="259"/>
      <c r="N385" s="259"/>
      <c r="O385" s="256">
        <f>SUM(P385:V385)</f>
        <v>0</v>
      </c>
      <c r="P385" s="242"/>
      <c r="Q385" s="242"/>
      <c r="R385" s="242"/>
      <c r="S385" s="259"/>
      <c r="T385" s="259"/>
      <c r="U385" s="259"/>
      <c r="V385" s="259"/>
      <c r="W385" s="256">
        <f>SUM(E385+H385-K385-O385)</f>
        <v>22</v>
      </c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260"/>
      <c r="AH385" s="259"/>
      <c r="AI385" s="259"/>
      <c r="AJ385" s="259"/>
      <c r="AK385" s="259"/>
      <c r="AL385" s="259"/>
      <c r="AM385" s="261"/>
      <c r="AN385" s="200"/>
      <c r="AO385" s="200"/>
      <c r="AP385" s="200"/>
      <c r="AQ385" s="200"/>
      <c r="AR385" s="200"/>
      <c r="AS385" s="200"/>
      <c r="AT385" s="200"/>
      <c r="AU385" s="200"/>
      <c r="AV385" s="200"/>
      <c r="AW385" s="200"/>
      <c r="AX385" s="200"/>
      <c r="AY385" s="200"/>
    </row>
    <row r="386" spans="1:51" s="201" customFormat="1" ht="15" customHeight="1" x14ac:dyDescent="0.25">
      <c r="A386" s="235"/>
      <c r="B386" s="236" t="s">
        <v>33</v>
      </c>
      <c r="C386" s="244" t="s">
        <v>161</v>
      </c>
      <c r="D386" s="255" t="s">
        <v>430</v>
      </c>
      <c r="E386" s="256">
        <v>301</v>
      </c>
      <c r="F386" s="256">
        <v>234</v>
      </c>
      <c r="G386" s="256">
        <v>67</v>
      </c>
      <c r="H386" s="256">
        <f>SUM(I386:J386)</f>
        <v>0</v>
      </c>
      <c r="I386" s="256">
        <f>I384+I385</f>
        <v>0</v>
      </c>
      <c r="J386" s="256">
        <f>J384+J385</f>
        <v>0</v>
      </c>
      <c r="K386" s="256">
        <f>SUM(L386:M386)</f>
        <v>0</v>
      </c>
      <c r="L386" s="256">
        <f>L384+L385</f>
        <v>0</v>
      </c>
      <c r="M386" s="256">
        <f>M384+M385</f>
        <v>0</v>
      </c>
      <c r="N386" s="256">
        <f>N384+N385</f>
        <v>0</v>
      </c>
      <c r="O386" s="256">
        <f>SUM(P386:V386)</f>
        <v>0</v>
      </c>
      <c r="P386" s="256">
        <f>P384+P385</f>
        <v>0</v>
      </c>
      <c r="Q386" s="256">
        <f t="shared" ref="Q386:V386" si="480">Q384+Q385</f>
        <v>0</v>
      </c>
      <c r="R386" s="256">
        <f t="shared" si="480"/>
        <v>0</v>
      </c>
      <c r="S386" s="256">
        <f t="shared" si="480"/>
        <v>0</v>
      </c>
      <c r="T386" s="256">
        <f t="shared" si="480"/>
        <v>0</v>
      </c>
      <c r="U386" s="256">
        <f t="shared" si="480"/>
        <v>0</v>
      </c>
      <c r="V386" s="256">
        <f t="shared" si="480"/>
        <v>0</v>
      </c>
      <c r="W386" s="256">
        <f>SUM(E386+H386-K386-O386)</f>
        <v>301</v>
      </c>
      <c r="X386" s="256">
        <f>X384+X385</f>
        <v>0</v>
      </c>
      <c r="Y386" s="256">
        <f t="shared" ref="Y386:AM386" si="481">Y384+Y385</f>
        <v>0</v>
      </c>
      <c r="Z386" s="256">
        <f t="shared" si="481"/>
        <v>0</v>
      </c>
      <c r="AA386" s="256">
        <f t="shared" si="481"/>
        <v>0</v>
      </c>
      <c r="AB386" s="256">
        <f t="shared" si="481"/>
        <v>0</v>
      </c>
      <c r="AC386" s="256">
        <f t="shared" si="481"/>
        <v>0</v>
      </c>
      <c r="AD386" s="256">
        <f t="shared" si="481"/>
        <v>0</v>
      </c>
      <c r="AE386" s="256">
        <f t="shared" si="481"/>
        <v>0</v>
      </c>
      <c r="AF386" s="256">
        <f t="shared" si="481"/>
        <v>0</v>
      </c>
      <c r="AG386" s="256">
        <f t="shared" si="481"/>
        <v>0</v>
      </c>
      <c r="AH386" s="256">
        <f t="shared" si="481"/>
        <v>0</v>
      </c>
      <c r="AI386" s="256">
        <f t="shared" si="481"/>
        <v>0</v>
      </c>
      <c r="AJ386" s="256">
        <f t="shared" si="481"/>
        <v>0</v>
      </c>
      <c r="AK386" s="256">
        <f t="shared" si="481"/>
        <v>0</v>
      </c>
      <c r="AL386" s="256">
        <f t="shared" si="481"/>
        <v>0</v>
      </c>
      <c r="AM386" s="257">
        <f t="shared" si="481"/>
        <v>0</v>
      </c>
      <c r="AN386" s="200"/>
      <c r="AO386" s="200"/>
      <c r="AP386" s="200"/>
      <c r="AQ386" s="200"/>
      <c r="AR386" s="200"/>
      <c r="AS386" s="200"/>
      <c r="AT386" s="200"/>
      <c r="AU386" s="200"/>
      <c r="AV386" s="200"/>
      <c r="AW386" s="200"/>
      <c r="AX386" s="200"/>
      <c r="AY386" s="200"/>
    </row>
    <row r="387" spans="1:51" s="201" customFormat="1" ht="15" customHeight="1" x14ac:dyDescent="0.25">
      <c r="A387" s="235"/>
      <c r="B387" s="236" t="s">
        <v>33</v>
      </c>
      <c r="C387" s="244" t="s">
        <v>161</v>
      </c>
      <c r="D387" s="255" t="s">
        <v>431</v>
      </c>
      <c r="E387" s="256" t="s">
        <v>176</v>
      </c>
      <c r="F387" s="258" t="s">
        <v>176</v>
      </c>
      <c r="G387" s="258" t="s">
        <v>176</v>
      </c>
      <c r="H387" s="256" t="s">
        <v>176</v>
      </c>
      <c r="I387" s="259" t="s">
        <v>176</v>
      </c>
      <c r="J387" s="259" t="s">
        <v>176</v>
      </c>
      <c r="K387" s="256" t="s">
        <v>176</v>
      </c>
      <c r="L387" s="259" t="s">
        <v>176</v>
      </c>
      <c r="M387" s="259" t="s">
        <v>176</v>
      </c>
      <c r="N387" s="259" t="s">
        <v>176</v>
      </c>
      <c r="O387" s="256" t="s">
        <v>176</v>
      </c>
      <c r="P387" s="259" t="s">
        <v>176</v>
      </c>
      <c r="Q387" s="259" t="s">
        <v>176</v>
      </c>
      <c r="R387" s="259" t="s">
        <v>176</v>
      </c>
      <c r="S387" s="259" t="s">
        <v>176</v>
      </c>
      <c r="T387" s="259" t="s">
        <v>176</v>
      </c>
      <c r="U387" s="259" t="s">
        <v>176</v>
      </c>
      <c r="V387" s="259" t="s">
        <v>176</v>
      </c>
      <c r="W387" s="256" t="s">
        <v>176</v>
      </c>
      <c r="X387" s="259" t="s">
        <v>176</v>
      </c>
      <c r="Y387" s="259" t="s">
        <v>176</v>
      </c>
      <c r="Z387" s="259" t="s">
        <v>176</v>
      </c>
      <c r="AA387" s="259" t="s">
        <v>176</v>
      </c>
      <c r="AB387" s="259" t="s">
        <v>176</v>
      </c>
      <c r="AC387" s="259" t="s">
        <v>176</v>
      </c>
      <c r="AD387" s="259" t="s">
        <v>176</v>
      </c>
      <c r="AE387" s="259" t="s">
        <v>176</v>
      </c>
      <c r="AF387" s="259" t="s">
        <v>176</v>
      </c>
      <c r="AG387" s="259" t="s">
        <v>176</v>
      </c>
      <c r="AH387" s="259" t="s">
        <v>176</v>
      </c>
      <c r="AI387" s="259" t="s">
        <v>176</v>
      </c>
      <c r="AJ387" s="259" t="s">
        <v>176</v>
      </c>
      <c r="AK387" s="259" t="s">
        <v>176</v>
      </c>
      <c r="AL387" s="259" t="s">
        <v>176</v>
      </c>
      <c r="AM387" s="261" t="s">
        <v>176</v>
      </c>
      <c r="AN387" s="200"/>
      <c r="AO387" s="200"/>
      <c r="AP387" s="200"/>
      <c r="AQ387" s="200"/>
      <c r="AR387" s="200"/>
      <c r="AS387" s="200"/>
      <c r="AT387" s="200"/>
      <c r="AU387" s="200"/>
      <c r="AV387" s="200"/>
      <c r="AW387" s="200"/>
      <c r="AX387" s="200"/>
      <c r="AY387" s="200"/>
    </row>
    <row r="388" spans="1:51" s="201" customFormat="1" ht="15" customHeight="1" x14ac:dyDescent="0.25">
      <c r="A388" s="235"/>
      <c r="B388" s="236" t="s">
        <v>33</v>
      </c>
      <c r="C388" s="244" t="s">
        <v>161</v>
      </c>
      <c r="D388" s="255" t="s">
        <v>432</v>
      </c>
      <c r="E388" s="256" t="s">
        <v>176</v>
      </c>
      <c r="F388" s="258" t="s">
        <v>176</v>
      </c>
      <c r="G388" s="258" t="s">
        <v>176</v>
      </c>
      <c r="H388" s="256" t="s">
        <v>176</v>
      </c>
      <c r="I388" s="259" t="s">
        <v>176</v>
      </c>
      <c r="J388" s="259" t="s">
        <v>176</v>
      </c>
      <c r="K388" s="256" t="s">
        <v>176</v>
      </c>
      <c r="L388" s="259" t="s">
        <v>176</v>
      </c>
      <c r="M388" s="259" t="s">
        <v>176</v>
      </c>
      <c r="N388" s="259" t="s">
        <v>176</v>
      </c>
      <c r="O388" s="256" t="s">
        <v>176</v>
      </c>
      <c r="P388" s="259" t="s">
        <v>176</v>
      </c>
      <c r="Q388" s="259" t="s">
        <v>176</v>
      </c>
      <c r="R388" s="259" t="s">
        <v>176</v>
      </c>
      <c r="S388" s="259" t="s">
        <v>176</v>
      </c>
      <c r="T388" s="259" t="s">
        <v>176</v>
      </c>
      <c r="U388" s="259" t="s">
        <v>176</v>
      </c>
      <c r="V388" s="259" t="s">
        <v>176</v>
      </c>
      <c r="W388" s="256" t="s">
        <v>176</v>
      </c>
      <c r="X388" s="259" t="s">
        <v>176</v>
      </c>
      <c r="Y388" s="259" t="s">
        <v>176</v>
      </c>
      <c r="Z388" s="259" t="s">
        <v>176</v>
      </c>
      <c r="AA388" s="259" t="s">
        <v>176</v>
      </c>
      <c r="AB388" s="259" t="s">
        <v>176</v>
      </c>
      <c r="AC388" s="259" t="s">
        <v>176</v>
      </c>
      <c r="AD388" s="259" t="s">
        <v>176</v>
      </c>
      <c r="AE388" s="259" t="s">
        <v>176</v>
      </c>
      <c r="AF388" s="259" t="s">
        <v>176</v>
      </c>
      <c r="AG388" s="259" t="s">
        <v>176</v>
      </c>
      <c r="AH388" s="259" t="s">
        <v>176</v>
      </c>
      <c r="AI388" s="259" t="s">
        <v>176</v>
      </c>
      <c r="AJ388" s="259" t="s">
        <v>176</v>
      </c>
      <c r="AK388" s="259" t="s">
        <v>176</v>
      </c>
      <c r="AL388" s="259" t="s">
        <v>176</v>
      </c>
      <c r="AM388" s="261" t="s">
        <v>176</v>
      </c>
      <c r="AN388" s="200"/>
      <c r="AO388" s="200"/>
      <c r="AP388" s="200"/>
      <c r="AQ388" s="200"/>
      <c r="AR388" s="200"/>
      <c r="AS388" s="200"/>
      <c r="AT388" s="200"/>
      <c r="AU388" s="200"/>
      <c r="AV388" s="200"/>
      <c r="AW388" s="200"/>
      <c r="AX388" s="200"/>
      <c r="AY388" s="200"/>
    </row>
    <row r="389" spans="1:51" s="201" customFormat="1" ht="18" customHeight="1" x14ac:dyDescent="0.25">
      <c r="A389" s="235"/>
      <c r="B389" s="236" t="s">
        <v>33</v>
      </c>
      <c r="C389" s="244" t="s">
        <v>161</v>
      </c>
      <c r="D389" s="246" t="s">
        <v>755</v>
      </c>
      <c r="E389" s="256" t="s">
        <v>176</v>
      </c>
      <c r="F389" s="258" t="s">
        <v>176</v>
      </c>
      <c r="G389" s="258" t="s">
        <v>176</v>
      </c>
      <c r="H389" s="256" t="s">
        <v>176</v>
      </c>
      <c r="I389" s="259" t="s">
        <v>176</v>
      </c>
      <c r="J389" s="259" t="s">
        <v>176</v>
      </c>
      <c r="K389" s="256" t="s">
        <v>176</v>
      </c>
      <c r="L389" s="259" t="s">
        <v>176</v>
      </c>
      <c r="M389" s="259" t="s">
        <v>176</v>
      </c>
      <c r="N389" s="259" t="s">
        <v>176</v>
      </c>
      <c r="O389" s="256" t="s">
        <v>176</v>
      </c>
      <c r="P389" s="259" t="s">
        <v>176</v>
      </c>
      <c r="Q389" s="259" t="s">
        <v>176</v>
      </c>
      <c r="R389" s="259" t="s">
        <v>176</v>
      </c>
      <c r="S389" s="259" t="s">
        <v>176</v>
      </c>
      <c r="T389" s="259" t="s">
        <v>176</v>
      </c>
      <c r="U389" s="259" t="s">
        <v>176</v>
      </c>
      <c r="V389" s="259" t="s">
        <v>176</v>
      </c>
      <c r="W389" s="256" t="s">
        <v>176</v>
      </c>
      <c r="X389" s="259" t="s">
        <v>176</v>
      </c>
      <c r="Y389" s="259" t="s">
        <v>176</v>
      </c>
      <c r="Z389" s="259" t="s">
        <v>176</v>
      </c>
      <c r="AA389" s="259" t="s">
        <v>176</v>
      </c>
      <c r="AB389" s="259" t="s">
        <v>176</v>
      </c>
      <c r="AC389" s="259" t="s">
        <v>176</v>
      </c>
      <c r="AD389" s="259" t="s">
        <v>176</v>
      </c>
      <c r="AE389" s="259" t="s">
        <v>176</v>
      </c>
      <c r="AF389" s="259" t="s">
        <v>176</v>
      </c>
      <c r="AG389" s="259" t="s">
        <v>176</v>
      </c>
      <c r="AH389" s="259" t="s">
        <v>176</v>
      </c>
      <c r="AI389" s="259" t="s">
        <v>176</v>
      </c>
      <c r="AJ389" s="259" t="s">
        <v>176</v>
      </c>
      <c r="AK389" s="259" t="s">
        <v>176</v>
      </c>
      <c r="AL389" s="259" t="s">
        <v>176</v>
      </c>
      <c r="AM389" s="261" t="s">
        <v>176</v>
      </c>
      <c r="AN389" s="200"/>
      <c r="AO389" s="200"/>
      <c r="AP389" s="200"/>
      <c r="AQ389" s="200"/>
      <c r="AR389" s="200"/>
      <c r="AS389" s="200"/>
      <c r="AT389" s="200"/>
      <c r="AU389" s="200"/>
      <c r="AV389" s="200"/>
      <c r="AW389" s="200"/>
      <c r="AX389" s="200"/>
      <c r="AY389" s="200"/>
    </row>
    <row r="390" spans="1:51" s="201" customFormat="1" ht="18" customHeight="1" x14ac:dyDescent="0.25">
      <c r="A390" s="235"/>
      <c r="B390" s="236" t="s">
        <v>33</v>
      </c>
      <c r="C390" s="244" t="s">
        <v>161</v>
      </c>
      <c r="D390" s="246" t="s">
        <v>756</v>
      </c>
      <c r="E390" s="256">
        <v>0</v>
      </c>
      <c r="F390" s="262"/>
      <c r="G390" s="262"/>
      <c r="H390" s="256">
        <f>SUM(I390:J390)</f>
        <v>0</v>
      </c>
      <c r="I390" s="260"/>
      <c r="J390" s="242"/>
      <c r="K390" s="256">
        <f>SUM(L390:M390)</f>
        <v>0</v>
      </c>
      <c r="L390" s="260"/>
      <c r="M390" s="260"/>
      <c r="N390" s="242"/>
      <c r="O390" s="256">
        <f>SUM(P390:V390)</f>
        <v>0</v>
      </c>
      <c r="P390" s="242"/>
      <c r="Q390" s="242"/>
      <c r="R390" s="242"/>
      <c r="S390" s="242"/>
      <c r="T390" s="242"/>
      <c r="U390" s="242"/>
      <c r="V390" s="242"/>
      <c r="W390" s="256">
        <f t="shared" ref="W390:W406" si="482">SUM(E390+H390-K390-O390)</f>
        <v>0</v>
      </c>
      <c r="X390" s="260"/>
      <c r="Y390" s="260"/>
      <c r="Z390" s="242"/>
      <c r="AA390" s="242"/>
      <c r="AB390" s="242"/>
      <c r="AC390" s="242"/>
      <c r="AD390" s="242"/>
      <c r="AE390" s="242"/>
      <c r="AF390" s="242"/>
      <c r="AG390" s="264"/>
      <c r="AH390" s="242"/>
      <c r="AI390" s="242"/>
      <c r="AJ390" s="242"/>
      <c r="AK390" s="242"/>
      <c r="AL390" s="242"/>
      <c r="AM390" s="243"/>
      <c r="AN390" s="200"/>
      <c r="AO390" s="200"/>
      <c r="AP390" s="200"/>
      <c r="AQ390" s="200"/>
      <c r="AR390" s="200"/>
      <c r="AS390" s="200"/>
      <c r="AT390" s="200"/>
      <c r="AU390" s="200"/>
      <c r="AV390" s="200"/>
      <c r="AW390" s="200"/>
      <c r="AX390" s="200"/>
      <c r="AY390" s="200"/>
    </row>
    <row r="391" spans="1:51" s="201" customFormat="1" ht="18.75" customHeight="1" x14ac:dyDescent="0.25">
      <c r="A391" s="235"/>
      <c r="B391" s="236" t="s">
        <v>33</v>
      </c>
      <c r="C391" s="244" t="s">
        <v>161</v>
      </c>
      <c r="D391" s="247" t="s">
        <v>435</v>
      </c>
      <c r="E391" s="256">
        <v>301</v>
      </c>
      <c r="F391" s="256">
        <v>234</v>
      </c>
      <c r="G391" s="256">
        <v>67</v>
      </c>
      <c r="H391" s="256">
        <f>SUM(I391:J391)</f>
        <v>0</v>
      </c>
      <c r="I391" s="256">
        <f>I382+I385</f>
        <v>0</v>
      </c>
      <c r="J391" s="256">
        <f>J382+J385</f>
        <v>0</v>
      </c>
      <c r="K391" s="256">
        <f>SUM(L391:M391)</f>
        <v>0</v>
      </c>
      <c r="L391" s="256">
        <f>L382+L385</f>
        <v>0</v>
      </c>
      <c r="M391" s="256">
        <f>M382+M385</f>
        <v>0</v>
      </c>
      <c r="N391" s="256">
        <f>N382+N385</f>
        <v>0</v>
      </c>
      <c r="O391" s="256">
        <f>SUM(P391:V391)</f>
        <v>0</v>
      </c>
      <c r="P391" s="256">
        <f>P382+P385</f>
        <v>0</v>
      </c>
      <c r="Q391" s="256">
        <f t="shared" ref="Q391:V391" si="483">Q382+Q385</f>
        <v>0</v>
      </c>
      <c r="R391" s="256">
        <f t="shared" si="483"/>
        <v>0</v>
      </c>
      <c r="S391" s="256">
        <f t="shared" si="483"/>
        <v>0</v>
      </c>
      <c r="T391" s="256">
        <f t="shared" si="483"/>
        <v>0</v>
      </c>
      <c r="U391" s="256">
        <f t="shared" si="483"/>
        <v>0</v>
      </c>
      <c r="V391" s="256">
        <f t="shared" si="483"/>
        <v>0</v>
      </c>
      <c r="W391" s="256">
        <f t="shared" si="482"/>
        <v>301</v>
      </c>
      <c r="X391" s="256">
        <f>X382+X385</f>
        <v>0</v>
      </c>
      <c r="Y391" s="256">
        <f t="shared" ref="Y391:AM391" si="484">Y382+Y385</f>
        <v>0</v>
      </c>
      <c r="Z391" s="256">
        <f t="shared" si="484"/>
        <v>0</v>
      </c>
      <c r="AA391" s="256">
        <f t="shared" si="484"/>
        <v>0</v>
      </c>
      <c r="AB391" s="256">
        <f t="shared" si="484"/>
        <v>0</v>
      </c>
      <c r="AC391" s="256">
        <f t="shared" si="484"/>
        <v>0</v>
      </c>
      <c r="AD391" s="256">
        <f t="shared" si="484"/>
        <v>0</v>
      </c>
      <c r="AE391" s="256">
        <f t="shared" si="484"/>
        <v>0</v>
      </c>
      <c r="AF391" s="256">
        <f t="shared" si="484"/>
        <v>0</v>
      </c>
      <c r="AG391" s="256">
        <f t="shared" si="484"/>
        <v>0</v>
      </c>
      <c r="AH391" s="256">
        <f t="shared" si="484"/>
        <v>0</v>
      </c>
      <c r="AI391" s="256">
        <f t="shared" si="484"/>
        <v>0</v>
      </c>
      <c r="AJ391" s="256">
        <f t="shared" si="484"/>
        <v>0</v>
      </c>
      <c r="AK391" s="256">
        <f t="shared" si="484"/>
        <v>0</v>
      </c>
      <c r="AL391" s="256">
        <f t="shared" si="484"/>
        <v>0</v>
      </c>
      <c r="AM391" s="257">
        <f t="shared" si="484"/>
        <v>0</v>
      </c>
      <c r="AN391" s="200"/>
      <c r="AO391" s="200"/>
      <c r="AP391" s="200"/>
      <c r="AQ391" s="200"/>
      <c r="AR391" s="200"/>
      <c r="AS391" s="200"/>
      <c r="AT391" s="200"/>
      <c r="AU391" s="200"/>
      <c r="AV391" s="200"/>
      <c r="AW391" s="200"/>
      <c r="AX391" s="200"/>
      <c r="AY391" s="200"/>
    </row>
    <row r="392" spans="1:51" s="201" customFormat="1" ht="18.75" customHeight="1" x14ac:dyDescent="0.25">
      <c r="A392" s="248"/>
      <c r="B392" s="249" t="s">
        <v>33</v>
      </c>
      <c r="C392" s="250" t="s">
        <v>161</v>
      </c>
      <c r="D392" s="251" t="s">
        <v>436</v>
      </c>
      <c r="E392" s="281">
        <v>0</v>
      </c>
      <c r="F392" s="281">
        <v>0</v>
      </c>
      <c r="G392" s="281">
        <v>0</v>
      </c>
      <c r="H392" s="281">
        <f>SUM(I392:J392)</f>
        <v>0</v>
      </c>
      <c r="I392" s="281">
        <f>I390</f>
        <v>0</v>
      </c>
      <c r="J392" s="281">
        <f>J390</f>
        <v>0</v>
      </c>
      <c r="K392" s="281">
        <f>SUM(L392:M392)</f>
        <v>0</v>
      </c>
      <c r="L392" s="281">
        <f>L390</f>
        <v>0</v>
      </c>
      <c r="M392" s="281">
        <f>M390</f>
        <v>0</v>
      </c>
      <c r="N392" s="281">
        <f>N390</f>
        <v>0</v>
      </c>
      <c r="O392" s="281">
        <f>SUM(P392:V392)</f>
        <v>0</v>
      </c>
      <c r="P392" s="281">
        <f>P390</f>
        <v>0</v>
      </c>
      <c r="Q392" s="281">
        <f t="shared" ref="Q392:V392" si="485">Q390</f>
        <v>0</v>
      </c>
      <c r="R392" s="281">
        <f t="shared" si="485"/>
        <v>0</v>
      </c>
      <c r="S392" s="281">
        <f t="shared" si="485"/>
        <v>0</v>
      </c>
      <c r="T392" s="281">
        <f t="shared" si="485"/>
        <v>0</v>
      </c>
      <c r="U392" s="281">
        <f t="shared" si="485"/>
        <v>0</v>
      </c>
      <c r="V392" s="281">
        <f t="shared" si="485"/>
        <v>0</v>
      </c>
      <c r="W392" s="281">
        <f t="shared" si="482"/>
        <v>0</v>
      </c>
      <c r="X392" s="281">
        <f>X390</f>
        <v>0</v>
      </c>
      <c r="Y392" s="281">
        <f t="shared" ref="Y392:AM392" si="486">Y390</f>
        <v>0</v>
      </c>
      <c r="Z392" s="281">
        <f t="shared" si="486"/>
        <v>0</v>
      </c>
      <c r="AA392" s="281">
        <f t="shared" si="486"/>
        <v>0</v>
      </c>
      <c r="AB392" s="281">
        <f t="shared" si="486"/>
        <v>0</v>
      </c>
      <c r="AC392" s="281">
        <f t="shared" si="486"/>
        <v>0</v>
      </c>
      <c r="AD392" s="281">
        <f t="shared" si="486"/>
        <v>0</v>
      </c>
      <c r="AE392" s="281">
        <f t="shared" si="486"/>
        <v>0</v>
      </c>
      <c r="AF392" s="281">
        <f t="shared" si="486"/>
        <v>0</v>
      </c>
      <c r="AG392" s="281">
        <f t="shared" si="486"/>
        <v>0</v>
      </c>
      <c r="AH392" s="281">
        <f t="shared" si="486"/>
        <v>0</v>
      </c>
      <c r="AI392" s="281">
        <f t="shared" si="486"/>
        <v>0</v>
      </c>
      <c r="AJ392" s="281">
        <f t="shared" si="486"/>
        <v>0</v>
      </c>
      <c r="AK392" s="281">
        <f t="shared" si="486"/>
        <v>0</v>
      </c>
      <c r="AL392" s="281">
        <f t="shared" si="486"/>
        <v>0</v>
      </c>
      <c r="AM392" s="282">
        <f t="shared" si="486"/>
        <v>0</v>
      </c>
      <c r="AN392" s="200"/>
      <c r="AO392" s="200"/>
      <c r="AP392" s="200"/>
      <c r="AQ392" s="200"/>
      <c r="AR392" s="200"/>
      <c r="AS392" s="200"/>
      <c r="AT392" s="200"/>
      <c r="AU392" s="200"/>
      <c r="AV392" s="200"/>
      <c r="AW392" s="200"/>
      <c r="AX392" s="200"/>
      <c r="AY392" s="200"/>
    </row>
    <row r="393" spans="1:51" s="204" customFormat="1" ht="17.25" customHeight="1" x14ac:dyDescent="0.25">
      <c r="A393" s="1011" t="s">
        <v>378</v>
      </c>
      <c r="B393" s="1011"/>
      <c r="C393" s="1012"/>
      <c r="D393" s="13" t="s">
        <v>425</v>
      </c>
      <c r="E393" s="78">
        <v>28110</v>
      </c>
      <c r="F393" s="78">
        <v>23243</v>
      </c>
      <c r="G393" s="78">
        <v>4867</v>
      </c>
      <c r="H393" s="78">
        <f t="shared" ref="H393:H404" si="487">SUM(I393:J393)</f>
        <v>18</v>
      </c>
      <c r="I393" s="78">
        <f>SUM(I394+I397)</f>
        <v>3</v>
      </c>
      <c r="J393" s="78">
        <f>SUM(J394+J397)</f>
        <v>15</v>
      </c>
      <c r="K393" s="78">
        <f t="shared" ref="K393:K404" si="488">SUM(L393:M393)</f>
        <v>311</v>
      </c>
      <c r="L393" s="78">
        <f>SUM(L394+L397)</f>
        <v>248</v>
      </c>
      <c r="M393" s="78">
        <f>SUM(M394+M397)</f>
        <v>63</v>
      </c>
      <c r="N393" s="78">
        <f>SUM(N394+N397)</f>
        <v>258</v>
      </c>
      <c r="O393" s="78">
        <f t="shared" ref="O393:O404" si="489">SUM(P393:V393)</f>
        <v>193</v>
      </c>
      <c r="P393" s="78">
        <f t="shared" ref="P393:V393" si="490">SUM(P394+P397)</f>
        <v>12</v>
      </c>
      <c r="Q393" s="78">
        <f>SUM(Q394+Q397)</f>
        <v>0</v>
      </c>
      <c r="R393" s="78">
        <f t="shared" si="490"/>
        <v>0</v>
      </c>
      <c r="S393" s="78">
        <f t="shared" si="490"/>
        <v>0</v>
      </c>
      <c r="T393" s="78">
        <f t="shared" si="490"/>
        <v>0</v>
      </c>
      <c r="U393" s="78">
        <f t="shared" si="490"/>
        <v>0</v>
      </c>
      <c r="V393" s="78">
        <f t="shared" si="490"/>
        <v>181</v>
      </c>
      <c r="W393" s="78">
        <f t="shared" si="482"/>
        <v>27624</v>
      </c>
      <c r="X393" s="78">
        <f t="shared" ref="X393:AM393" si="491">SUM(X394+X397)</f>
        <v>834</v>
      </c>
      <c r="Y393" s="78">
        <f t="shared" si="491"/>
        <v>122</v>
      </c>
      <c r="Z393" s="78">
        <f t="shared" si="491"/>
        <v>10</v>
      </c>
      <c r="AA393" s="78">
        <f t="shared" si="491"/>
        <v>66</v>
      </c>
      <c r="AB393" s="78">
        <f t="shared" si="491"/>
        <v>956</v>
      </c>
      <c r="AC393" s="78">
        <f t="shared" si="491"/>
        <v>566</v>
      </c>
      <c r="AD393" s="78">
        <f t="shared" si="491"/>
        <v>800</v>
      </c>
      <c r="AE393" s="78">
        <f t="shared" si="491"/>
        <v>84</v>
      </c>
      <c r="AF393" s="78">
        <f t="shared" si="491"/>
        <v>2</v>
      </c>
      <c r="AG393" s="78">
        <f t="shared" si="491"/>
        <v>15</v>
      </c>
      <c r="AH393" s="78">
        <f t="shared" si="491"/>
        <v>13</v>
      </c>
      <c r="AI393" s="78">
        <f t="shared" si="491"/>
        <v>29</v>
      </c>
      <c r="AJ393" s="78">
        <f t="shared" si="491"/>
        <v>199</v>
      </c>
      <c r="AK393" s="78">
        <f t="shared" si="491"/>
        <v>83</v>
      </c>
      <c r="AL393" s="78">
        <f t="shared" si="491"/>
        <v>4</v>
      </c>
      <c r="AM393" s="79">
        <f t="shared" si="491"/>
        <v>0</v>
      </c>
      <c r="AN393" s="199"/>
      <c r="AO393" s="199"/>
      <c r="AP393" s="199"/>
      <c r="AQ393" s="199"/>
      <c r="AR393" s="199"/>
      <c r="AS393" s="199"/>
      <c r="AT393" s="199"/>
      <c r="AU393" s="199"/>
      <c r="AV393" s="199"/>
      <c r="AW393" s="199"/>
      <c r="AX393" s="199"/>
      <c r="AY393" s="199"/>
    </row>
    <row r="394" spans="1:51" s="45" customFormat="1" ht="13.5" customHeight="1" x14ac:dyDescent="0.25">
      <c r="A394" s="1013"/>
      <c r="B394" s="1013"/>
      <c r="C394" s="1014"/>
      <c r="D394" s="255" t="s">
        <v>426</v>
      </c>
      <c r="E394" s="256">
        <v>20881</v>
      </c>
      <c r="F394" s="256">
        <v>19248</v>
      </c>
      <c r="G394" s="256">
        <v>1633</v>
      </c>
      <c r="H394" s="256">
        <f t="shared" si="487"/>
        <v>11</v>
      </c>
      <c r="I394" s="256">
        <f>I395+I396</f>
        <v>3</v>
      </c>
      <c r="J394" s="256">
        <f>J395+J396</f>
        <v>8</v>
      </c>
      <c r="K394" s="256">
        <f t="shared" si="488"/>
        <v>290</v>
      </c>
      <c r="L394" s="256">
        <f>L395+L396</f>
        <v>235</v>
      </c>
      <c r="M394" s="256">
        <f>M395+M396</f>
        <v>55</v>
      </c>
      <c r="N394" s="256">
        <f>N395+N396</f>
        <v>239</v>
      </c>
      <c r="O394" s="256">
        <f t="shared" si="489"/>
        <v>156</v>
      </c>
      <c r="P394" s="256">
        <f>P395+P396</f>
        <v>11</v>
      </c>
      <c r="Q394" s="256">
        <f t="shared" ref="Q394:V394" si="492">Q395+Q396</f>
        <v>0</v>
      </c>
      <c r="R394" s="256">
        <f t="shared" si="492"/>
        <v>0</v>
      </c>
      <c r="S394" s="256">
        <f t="shared" si="492"/>
        <v>0</v>
      </c>
      <c r="T394" s="256">
        <f t="shared" si="492"/>
        <v>0</v>
      </c>
      <c r="U394" s="256">
        <f t="shared" si="492"/>
        <v>0</v>
      </c>
      <c r="V394" s="256">
        <f t="shared" si="492"/>
        <v>145</v>
      </c>
      <c r="W394" s="256">
        <f t="shared" si="482"/>
        <v>20446</v>
      </c>
      <c r="X394" s="256">
        <f>X395+X396</f>
        <v>785</v>
      </c>
      <c r="Y394" s="256">
        <f t="shared" ref="Y394:AM394" si="493">Y395+Y396</f>
        <v>105</v>
      </c>
      <c r="Z394" s="256">
        <f t="shared" si="493"/>
        <v>10</v>
      </c>
      <c r="AA394" s="256">
        <f t="shared" si="493"/>
        <v>0</v>
      </c>
      <c r="AB394" s="256">
        <f t="shared" si="493"/>
        <v>890</v>
      </c>
      <c r="AC394" s="256">
        <f t="shared" si="493"/>
        <v>508</v>
      </c>
      <c r="AD394" s="256">
        <f t="shared" si="493"/>
        <v>753</v>
      </c>
      <c r="AE394" s="256">
        <f t="shared" si="493"/>
        <v>84</v>
      </c>
      <c r="AF394" s="256">
        <f t="shared" si="493"/>
        <v>2</v>
      </c>
      <c r="AG394" s="256">
        <f t="shared" si="493"/>
        <v>15</v>
      </c>
      <c r="AH394" s="256">
        <f t="shared" si="493"/>
        <v>13</v>
      </c>
      <c r="AI394" s="256">
        <f t="shared" si="493"/>
        <v>24</v>
      </c>
      <c r="AJ394" s="256">
        <f>AJ396</f>
        <v>180</v>
      </c>
      <c r="AK394" s="256">
        <f t="shared" si="493"/>
        <v>80</v>
      </c>
      <c r="AL394" s="256">
        <f t="shared" si="493"/>
        <v>4</v>
      </c>
      <c r="AM394" s="257">
        <f t="shared" si="493"/>
        <v>0</v>
      </c>
      <c r="AN394" s="199"/>
      <c r="AO394" s="199"/>
      <c r="AP394" s="199"/>
      <c r="AQ394" s="199"/>
      <c r="AR394" s="199"/>
      <c r="AS394" s="199"/>
      <c r="AT394" s="199"/>
      <c r="AU394" s="199"/>
      <c r="AV394" s="199"/>
      <c r="AW394" s="199"/>
      <c r="AX394" s="199"/>
      <c r="AY394" s="199"/>
    </row>
    <row r="395" spans="1:51" s="45" customFormat="1" ht="15" customHeight="1" x14ac:dyDescent="0.25">
      <c r="A395" s="1013"/>
      <c r="B395" s="1013"/>
      <c r="C395" s="1014"/>
      <c r="D395" s="255" t="s">
        <v>427</v>
      </c>
      <c r="E395" s="256">
        <v>6178</v>
      </c>
      <c r="F395" s="258">
        <v>6178</v>
      </c>
      <c r="G395" s="258">
        <v>0</v>
      </c>
      <c r="H395" s="256">
        <f t="shared" si="487"/>
        <v>3</v>
      </c>
      <c r="I395" s="258">
        <f>I335</f>
        <v>3</v>
      </c>
      <c r="J395" s="258">
        <f>J335</f>
        <v>0</v>
      </c>
      <c r="K395" s="256">
        <f t="shared" si="488"/>
        <v>110</v>
      </c>
      <c r="L395" s="258">
        <f>L335</f>
        <v>110</v>
      </c>
      <c r="M395" s="258">
        <f>M335</f>
        <v>0</v>
      </c>
      <c r="N395" s="258">
        <f>N335</f>
        <v>88</v>
      </c>
      <c r="O395" s="256">
        <f t="shared" si="489"/>
        <v>45</v>
      </c>
      <c r="P395" s="258">
        <f>P335</f>
        <v>3</v>
      </c>
      <c r="Q395" s="258">
        <f t="shared" ref="Q395:V395" si="494">Q335</f>
        <v>0</v>
      </c>
      <c r="R395" s="258">
        <f t="shared" si="494"/>
        <v>0</v>
      </c>
      <c r="S395" s="258">
        <f t="shared" si="494"/>
        <v>0</v>
      </c>
      <c r="T395" s="258">
        <f t="shared" si="494"/>
        <v>0</v>
      </c>
      <c r="U395" s="258">
        <f t="shared" si="494"/>
        <v>0</v>
      </c>
      <c r="V395" s="258">
        <f t="shared" si="494"/>
        <v>42</v>
      </c>
      <c r="W395" s="256">
        <f t="shared" si="482"/>
        <v>6026</v>
      </c>
      <c r="X395" s="262">
        <f>X335</f>
        <v>273</v>
      </c>
      <c r="Y395" s="262">
        <f t="shared" ref="Y395:AM395" si="495">Y335</f>
        <v>0</v>
      </c>
      <c r="Z395" s="262">
        <f t="shared" si="495"/>
        <v>4</v>
      </c>
      <c r="AA395" s="258">
        <f t="shared" si="495"/>
        <v>0</v>
      </c>
      <c r="AB395" s="258">
        <f t="shared" si="495"/>
        <v>273</v>
      </c>
      <c r="AC395" s="258">
        <f t="shared" si="495"/>
        <v>79</v>
      </c>
      <c r="AD395" s="258">
        <f t="shared" si="495"/>
        <v>234</v>
      </c>
      <c r="AE395" s="258">
        <f t="shared" si="495"/>
        <v>49</v>
      </c>
      <c r="AF395" s="258">
        <f t="shared" si="495"/>
        <v>2</v>
      </c>
      <c r="AG395" s="258">
        <f>AG335</f>
        <v>7</v>
      </c>
      <c r="AH395" s="258">
        <f t="shared" si="495"/>
        <v>12</v>
      </c>
      <c r="AI395" s="258">
        <f t="shared" si="495"/>
        <v>8</v>
      </c>
      <c r="AJ395" s="258">
        <f t="shared" si="495"/>
        <v>110</v>
      </c>
      <c r="AK395" s="258">
        <f t="shared" si="495"/>
        <v>41</v>
      </c>
      <c r="AL395" s="258">
        <f t="shared" si="495"/>
        <v>1</v>
      </c>
      <c r="AM395" s="284">
        <f t="shared" si="495"/>
        <v>0</v>
      </c>
      <c r="AN395" s="199"/>
      <c r="AO395" s="199"/>
      <c r="AP395" s="199"/>
      <c r="AQ395" s="199"/>
      <c r="AR395" s="199"/>
      <c r="AS395" s="199"/>
      <c r="AT395" s="199"/>
      <c r="AU395" s="199"/>
      <c r="AV395" s="199"/>
      <c r="AW395" s="199"/>
      <c r="AX395" s="199"/>
      <c r="AY395" s="199"/>
    </row>
    <row r="396" spans="1:51" s="45" customFormat="1" ht="15" customHeight="1" x14ac:dyDescent="0.25">
      <c r="A396" s="1013"/>
      <c r="B396" s="1013"/>
      <c r="C396" s="1014"/>
      <c r="D396" s="255" t="s">
        <v>428</v>
      </c>
      <c r="E396" s="256">
        <v>14703</v>
      </c>
      <c r="F396" s="258">
        <v>13070</v>
      </c>
      <c r="G396" s="258">
        <v>1633</v>
      </c>
      <c r="H396" s="256">
        <f t="shared" si="487"/>
        <v>8</v>
      </c>
      <c r="I396" s="258">
        <f>I336+I348+I360+I372+I384</f>
        <v>0</v>
      </c>
      <c r="J396" s="258">
        <f>J336+J348+J360+J372+J384</f>
        <v>8</v>
      </c>
      <c r="K396" s="256">
        <f t="shared" si="488"/>
        <v>180</v>
      </c>
      <c r="L396" s="258">
        <f t="shared" ref="L396:N397" si="496">L336+L348+L360+L372+L384</f>
        <v>125</v>
      </c>
      <c r="M396" s="258">
        <f t="shared" si="496"/>
        <v>55</v>
      </c>
      <c r="N396" s="258">
        <f t="shared" si="496"/>
        <v>151</v>
      </c>
      <c r="O396" s="256">
        <f t="shared" si="489"/>
        <v>111</v>
      </c>
      <c r="P396" s="258">
        <f>P336+P348+P360+P372+P384</f>
        <v>8</v>
      </c>
      <c r="Q396" s="258">
        <f t="shared" ref="Q396:V397" si="497">Q336+Q348+Q360+Q372+Q384</f>
        <v>0</v>
      </c>
      <c r="R396" s="258">
        <f t="shared" si="497"/>
        <v>0</v>
      </c>
      <c r="S396" s="258">
        <f t="shared" si="497"/>
        <v>0</v>
      </c>
      <c r="T396" s="258">
        <f t="shared" si="497"/>
        <v>0</v>
      </c>
      <c r="U396" s="258">
        <f t="shared" si="497"/>
        <v>0</v>
      </c>
      <c r="V396" s="258">
        <f t="shared" si="497"/>
        <v>103</v>
      </c>
      <c r="W396" s="256">
        <f t="shared" si="482"/>
        <v>14420</v>
      </c>
      <c r="X396" s="262">
        <f>X336+X348+X360+X372+X384</f>
        <v>512</v>
      </c>
      <c r="Y396" s="262">
        <f t="shared" ref="Y396:AM397" si="498">Y336+Y348+Y360+Y372+Y384</f>
        <v>105</v>
      </c>
      <c r="Z396" s="262">
        <f t="shared" si="498"/>
        <v>6</v>
      </c>
      <c r="AA396" s="258">
        <f t="shared" si="498"/>
        <v>0</v>
      </c>
      <c r="AB396" s="258">
        <f t="shared" si="498"/>
        <v>617</v>
      </c>
      <c r="AC396" s="258">
        <f t="shared" si="498"/>
        <v>429</v>
      </c>
      <c r="AD396" s="258">
        <f t="shared" si="498"/>
        <v>519</v>
      </c>
      <c r="AE396" s="258">
        <f t="shared" si="498"/>
        <v>35</v>
      </c>
      <c r="AF396" s="258">
        <f t="shared" si="498"/>
        <v>0</v>
      </c>
      <c r="AG396" s="258">
        <f>AG336+AG348+AG360+AG372+AG384</f>
        <v>8</v>
      </c>
      <c r="AH396" s="258">
        <f t="shared" si="498"/>
        <v>1</v>
      </c>
      <c r="AI396" s="258">
        <f t="shared" si="498"/>
        <v>16</v>
      </c>
      <c r="AJ396" s="258">
        <f t="shared" si="498"/>
        <v>180</v>
      </c>
      <c r="AK396" s="258">
        <f t="shared" si="498"/>
        <v>39</v>
      </c>
      <c r="AL396" s="258">
        <f t="shared" si="498"/>
        <v>3</v>
      </c>
      <c r="AM396" s="284">
        <f t="shared" si="498"/>
        <v>0</v>
      </c>
      <c r="AN396" s="199"/>
      <c r="AO396" s="199"/>
      <c r="AP396" s="199"/>
      <c r="AQ396" s="199"/>
      <c r="AR396" s="199"/>
      <c r="AS396" s="199"/>
      <c r="AT396" s="199"/>
      <c r="AU396" s="199"/>
      <c r="AV396" s="199"/>
      <c r="AW396" s="199"/>
      <c r="AX396" s="199"/>
      <c r="AY396" s="199"/>
    </row>
    <row r="397" spans="1:51" s="45" customFormat="1" ht="15" customHeight="1" x14ac:dyDescent="0.25">
      <c r="A397" s="1013"/>
      <c r="B397" s="1013"/>
      <c r="C397" s="1014"/>
      <c r="D397" s="255" t="s">
        <v>429</v>
      </c>
      <c r="E397" s="256">
        <v>7229</v>
      </c>
      <c r="F397" s="258">
        <v>3995</v>
      </c>
      <c r="G397" s="258">
        <v>3234</v>
      </c>
      <c r="H397" s="256">
        <f t="shared" si="487"/>
        <v>7</v>
      </c>
      <c r="I397" s="258">
        <f>I337+I349+I361+I373+I385</f>
        <v>0</v>
      </c>
      <c r="J397" s="258">
        <f>J337+J349+J361+J373+J385</f>
        <v>7</v>
      </c>
      <c r="K397" s="256">
        <f t="shared" si="488"/>
        <v>21</v>
      </c>
      <c r="L397" s="258">
        <f t="shared" si="496"/>
        <v>13</v>
      </c>
      <c r="M397" s="258">
        <f t="shared" si="496"/>
        <v>8</v>
      </c>
      <c r="N397" s="258">
        <f t="shared" si="496"/>
        <v>19</v>
      </c>
      <c r="O397" s="256">
        <f t="shared" si="489"/>
        <v>37</v>
      </c>
      <c r="P397" s="258">
        <f>P337+P349+P361+P373+P385</f>
        <v>1</v>
      </c>
      <c r="Q397" s="258">
        <f t="shared" si="497"/>
        <v>0</v>
      </c>
      <c r="R397" s="258">
        <f t="shared" si="497"/>
        <v>0</v>
      </c>
      <c r="S397" s="258">
        <f t="shared" si="497"/>
        <v>0</v>
      </c>
      <c r="T397" s="258">
        <f t="shared" si="497"/>
        <v>0</v>
      </c>
      <c r="U397" s="258">
        <f t="shared" si="497"/>
        <v>0</v>
      </c>
      <c r="V397" s="258">
        <f t="shared" si="497"/>
        <v>36</v>
      </c>
      <c r="W397" s="256">
        <f t="shared" si="482"/>
        <v>7178</v>
      </c>
      <c r="X397" s="262">
        <f>X337+X349+X361+X373+X385</f>
        <v>49</v>
      </c>
      <c r="Y397" s="262">
        <f t="shared" si="498"/>
        <v>17</v>
      </c>
      <c r="Z397" s="262">
        <f t="shared" si="498"/>
        <v>0</v>
      </c>
      <c r="AA397" s="258">
        <f t="shared" si="498"/>
        <v>66</v>
      </c>
      <c r="AB397" s="258">
        <f t="shared" si="498"/>
        <v>66</v>
      </c>
      <c r="AC397" s="258">
        <f>AC337+AC349+AC361+AC373+AC385</f>
        <v>58</v>
      </c>
      <c r="AD397" s="258">
        <f t="shared" si="498"/>
        <v>47</v>
      </c>
      <c r="AE397" s="258">
        <f t="shared" si="498"/>
        <v>0</v>
      </c>
      <c r="AF397" s="258">
        <f t="shared" si="498"/>
        <v>0</v>
      </c>
      <c r="AG397" s="258">
        <f t="shared" si="498"/>
        <v>0</v>
      </c>
      <c r="AH397" s="258">
        <f t="shared" si="498"/>
        <v>0</v>
      </c>
      <c r="AI397" s="258">
        <f t="shared" si="498"/>
        <v>5</v>
      </c>
      <c r="AJ397" s="258">
        <f t="shared" si="498"/>
        <v>19</v>
      </c>
      <c r="AK397" s="258">
        <f t="shared" si="498"/>
        <v>3</v>
      </c>
      <c r="AL397" s="258">
        <f t="shared" si="498"/>
        <v>0</v>
      </c>
      <c r="AM397" s="284">
        <f t="shared" si="498"/>
        <v>0</v>
      </c>
      <c r="AN397" s="199"/>
      <c r="AO397" s="199"/>
      <c r="AP397" s="199"/>
      <c r="AQ397" s="199"/>
      <c r="AR397" s="199"/>
      <c r="AS397" s="199"/>
      <c r="AT397" s="199"/>
      <c r="AU397" s="199"/>
      <c r="AV397" s="199"/>
      <c r="AW397" s="199"/>
      <c r="AX397" s="199"/>
      <c r="AY397" s="199"/>
    </row>
    <row r="398" spans="1:51" s="45" customFormat="1" ht="15" customHeight="1" x14ac:dyDescent="0.25">
      <c r="A398" s="1013"/>
      <c r="B398" s="1013"/>
      <c r="C398" s="1014"/>
      <c r="D398" s="255" t="s">
        <v>430</v>
      </c>
      <c r="E398" s="256">
        <v>21932</v>
      </c>
      <c r="F398" s="256">
        <v>17065</v>
      </c>
      <c r="G398" s="256">
        <v>4867</v>
      </c>
      <c r="H398" s="256">
        <f t="shared" si="487"/>
        <v>15</v>
      </c>
      <c r="I398" s="256">
        <f>I396+I397</f>
        <v>0</v>
      </c>
      <c r="J398" s="256">
        <f>J396+J397</f>
        <v>15</v>
      </c>
      <c r="K398" s="256">
        <f t="shared" si="488"/>
        <v>201</v>
      </c>
      <c r="L398" s="256">
        <f>L396+L397</f>
        <v>138</v>
      </c>
      <c r="M398" s="256">
        <f>M396+M397</f>
        <v>63</v>
      </c>
      <c r="N398" s="256">
        <f>N396+N397</f>
        <v>170</v>
      </c>
      <c r="O398" s="256">
        <f t="shared" si="489"/>
        <v>148</v>
      </c>
      <c r="P398" s="256">
        <f>P396+P397</f>
        <v>9</v>
      </c>
      <c r="Q398" s="256">
        <f t="shared" ref="Q398:V398" si="499">Q396+Q397</f>
        <v>0</v>
      </c>
      <c r="R398" s="256">
        <f t="shared" si="499"/>
        <v>0</v>
      </c>
      <c r="S398" s="256">
        <f t="shared" si="499"/>
        <v>0</v>
      </c>
      <c r="T398" s="256">
        <f t="shared" si="499"/>
        <v>0</v>
      </c>
      <c r="U398" s="256">
        <f t="shared" si="499"/>
        <v>0</v>
      </c>
      <c r="V398" s="256">
        <f t="shared" si="499"/>
        <v>139</v>
      </c>
      <c r="W398" s="256">
        <f t="shared" si="482"/>
        <v>21598</v>
      </c>
      <c r="X398" s="256">
        <f>X396+X397</f>
        <v>561</v>
      </c>
      <c r="Y398" s="256">
        <f t="shared" ref="Y398:AM398" si="500">Y396+Y397</f>
        <v>122</v>
      </c>
      <c r="Z398" s="256">
        <f t="shared" si="500"/>
        <v>6</v>
      </c>
      <c r="AA398" s="256">
        <f t="shared" si="500"/>
        <v>66</v>
      </c>
      <c r="AB398" s="256">
        <f t="shared" si="500"/>
        <v>683</v>
      </c>
      <c r="AC398" s="256">
        <f t="shared" si="500"/>
        <v>487</v>
      </c>
      <c r="AD398" s="256">
        <f t="shared" si="500"/>
        <v>566</v>
      </c>
      <c r="AE398" s="256">
        <f t="shared" si="500"/>
        <v>35</v>
      </c>
      <c r="AF398" s="256">
        <f t="shared" si="500"/>
        <v>0</v>
      </c>
      <c r="AG398" s="256">
        <f t="shared" si="500"/>
        <v>8</v>
      </c>
      <c r="AH398" s="256">
        <f t="shared" si="500"/>
        <v>1</v>
      </c>
      <c r="AI398" s="256">
        <f t="shared" si="500"/>
        <v>21</v>
      </c>
      <c r="AJ398" s="256">
        <f t="shared" si="500"/>
        <v>199</v>
      </c>
      <c r="AK398" s="256">
        <f t="shared" si="500"/>
        <v>42</v>
      </c>
      <c r="AL398" s="256">
        <f t="shared" si="500"/>
        <v>3</v>
      </c>
      <c r="AM398" s="257">
        <f t="shared" si="500"/>
        <v>0</v>
      </c>
      <c r="AN398" s="199"/>
      <c r="AO398" s="199"/>
      <c r="AP398" s="199"/>
      <c r="AQ398" s="199"/>
      <c r="AR398" s="199"/>
      <c r="AS398" s="199"/>
      <c r="AT398" s="199"/>
      <c r="AU398" s="199"/>
      <c r="AV398" s="199"/>
      <c r="AW398" s="199"/>
      <c r="AX398" s="199"/>
      <c r="AY398" s="199"/>
    </row>
    <row r="399" spans="1:51" s="45" customFormat="1" ht="15" customHeight="1" x14ac:dyDescent="0.25">
      <c r="A399" s="1013"/>
      <c r="B399" s="1013"/>
      <c r="C399" s="1014"/>
      <c r="D399" s="255" t="s">
        <v>431</v>
      </c>
      <c r="E399" s="256">
        <v>1378</v>
      </c>
      <c r="F399" s="256">
        <v>858</v>
      </c>
      <c r="G399" s="256">
        <v>520</v>
      </c>
      <c r="H399" s="256">
        <f t="shared" si="487"/>
        <v>116</v>
      </c>
      <c r="I399" s="256">
        <f>I400+I401</f>
        <v>105</v>
      </c>
      <c r="J399" s="256">
        <f>J400+J401</f>
        <v>11</v>
      </c>
      <c r="K399" s="256">
        <f t="shared" si="488"/>
        <v>89</v>
      </c>
      <c r="L399" s="256">
        <f>L400+L401</f>
        <v>83</v>
      </c>
      <c r="M399" s="256">
        <f>M400+M401</f>
        <v>6</v>
      </c>
      <c r="N399" s="256">
        <f>N400+N401</f>
        <v>72</v>
      </c>
      <c r="O399" s="256">
        <f t="shared" si="489"/>
        <v>3</v>
      </c>
      <c r="P399" s="256">
        <f>P400+P401</f>
        <v>0</v>
      </c>
      <c r="Q399" s="256">
        <f t="shared" ref="Q399:V399" si="501">Q400+Q401</f>
        <v>0</v>
      </c>
      <c r="R399" s="256">
        <f t="shared" si="501"/>
        <v>0</v>
      </c>
      <c r="S399" s="256">
        <f t="shared" si="501"/>
        <v>0</v>
      </c>
      <c r="T399" s="256">
        <f t="shared" si="501"/>
        <v>0</v>
      </c>
      <c r="U399" s="256">
        <f t="shared" si="501"/>
        <v>0</v>
      </c>
      <c r="V399" s="256">
        <f t="shared" si="501"/>
        <v>3</v>
      </c>
      <c r="W399" s="256">
        <f t="shared" si="482"/>
        <v>1402</v>
      </c>
      <c r="X399" s="256">
        <f>X400+X401</f>
        <v>110</v>
      </c>
      <c r="Y399" s="256">
        <f t="shared" ref="Y399:AM399" si="502">Y400+Y401</f>
        <v>6</v>
      </c>
      <c r="Z399" s="256">
        <f t="shared" si="502"/>
        <v>0</v>
      </c>
      <c r="AA399" s="256">
        <f t="shared" si="502"/>
        <v>0</v>
      </c>
      <c r="AB399" s="256">
        <f t="shared" si="502"/>
        <v>0</v>
      </c>
      <c r="AC399" s="256">
        <f t="shared" si="502"/>
        <v>0</v>
      </c>
      <c r="AD399" s="256">
        <f t="shared" si="502"/>
        <v>95</v>
      </c>
      <c r="AE399" s="256">
        <f t="shared" si="502"/>
        <v>11</v>
      </c>
      <c r="AF399" s="256">
        <f t="shared" si="502"/>
        <v>0</v>
      </c>
      <c r="AG399" s="256">
        <f t="shared" si="502"/>
        <v>42</v>
      </c>
      <c r="AH399" s="256">
        <f t="shared" si="502"/>
        <v>1</v>
      </c>
      <c r="AI399" s="256">
        <f t="shared" si="502"/>
        <v>0</v>
      </c>
      <c r="AJ399" s="256">
        <f t="shared" si="502"/>
        <v>0</v>
      </c>
      <c r="AK399" s="256">
        <f t="shared" si="502"/>
        <v>2</v>
      </c>
      <c r="AL399" s="256">
        <f t="shared" si="502"/>
        <v>0</v>
      </c>
      <c r="AM399" s="257">
        <f t="shared" si="502"/>
        <v>0</v>
      </c>
      <c r="AN399" s="199"/>
      <c r="AO399" s="199"/>
      <c r="AP399" s="199"/>
      <c r="AQ399" s="199"/>
      <c r="AR399" s="199"/>
      <c r="AS399" s="199"/>
      <c r="AT399" s="199"/>
      <c r="AU399" s="199"/>
      <c r="AV399" s="199"/>
      <c r="AW399" s="199"/>
      <c r="AX399" s="199"/>
      <c r="AY399" s="199"/>
    </row>
    <row r="400" spans="1:51" s="45" customFormat="1" ht="15" customHeight="1" x14ac:dyDescent="0.25">
      <c r="A400" s="1013"/>
      <c r="B400" s="1013"/>
      <c r="C400" s="1014"/>
      <c r="D400" s="255" t="s">
        <v>432</v>
      </c>
      <c r="E400" s="256">
        <v>790</v>
      </c>
      <c r="F400" s="258">
        <v>790</v>
      </c>
      <c r="G400" s="258">
        <v>0</v>
      </c>
      <c r="H400" s="256">
        <f t="shared" si="487"/>
        <v>0</v>
      </c>
      <c r="I400" s="258">
        <f>I340</f>
        <v>0</v>
      </c>
      <c r="J400" s="258">
        <f>J340</f>
        <v>0</v>
      </c>
      <c r="K400" s="256">
        <f t="shared" si="488"/>
        <v>29</v>
      </c>
      <c r="L400" s="258">
        <f t="shared" ref="L400:N401" si="503">L340</f>
        <v>29</v>
      </c>
      <c r="M400" s="258">
        <f t="shared" si="503"/>
        <v>0</v>
      </c>
      <c r="N400" s="258">
        <f t="shared" si="503"/>
        <v>18</v>
      </c>
      <c r="O400" s="256">
        <f t="shared" si="489"/>
        <v>3</v>
      </c>
      <c r="P400" s="258">
        <f>P340</f>
        <v>0</v>
      </c>
      <c r="Q400" s="258">
        <f t="shared" ref="Q400:V401" si="504">Q340</f>
        <v>0</v>
      </c>
      <c r="R400" s="258">
        <f t="shared" si="504"/>
        <v>0</v>
      </c>
      <c r="S400" s="258">
        <f t="shared" si="504"/>
        <v>0</v>
      </c>
      <c r="T400" s="258">
        <f t="shared" si="504"/>
        <v>0</v>
      </c>
      <c r="U400" s="258">
        <f t="shared" si="504"/>
        <v>0</v>
      </c>
      <c r="V400" s="258">
        <f t="shared" si="504"/>
        <v>3</v>
      </c>
      <c r="W400" s="256">
        <f t="shared" si="482"/>
        <v>758</v>
      </c>
      <c r="X400" s="258">
        <f>X340</f>
        <v>42</v>
      </c>
      <c r="Y400" s="258">
        <f t="shared" ref="Y400:AM401" si="505">Y340</f>
        <v>0</v>
      </c>
      <c r="Z400" s="258">
        <f t="shared" si="505"/>
        <v>0</v>
      </c>
      <c r="AA400" s="258">
        <f t="shared" si="505"/>
        <v>0</v>
      </c>
      <c r="AB400" s="258">
        <f t="shared" si="505"/>
        <v>0</v>
      </c>
      <c r="AC400" s="258">
        <f t="shared" si="505"/>
        <v>0</v>
      </c>
      <c r="AD400" s="258">
        <f t="shared" si="505"/>
        <v>28</v>
      </c>
      <c r="AE400" s="258">
        <f t="shared" si="505"/>
        <v>11</v>
      </c>
      <c r="AF400" s="258">
        <f t="shared" si="505"/>
        <v>0</v>
      </c>
      <c r="AG400" s="262">
        <f>AG340</f>
        <v>42</v>
      </c>
      <c r="AH400" s="258">
        <f t="shared" si="505"/>
        <v>1</v>
      </c>
      <c r="AI400" s="258">
        <f t="shared" si="505"/>
        <v>0</v>
      </c>
      <c r="AJ400" s="258">
        <f t="shared" si="505"/>
        <v>0</v>
      </c>
      <c r="AK400" s="258">
        <f t="shared" si="505"/>
        <v>2</v>
      </c>
      <c r="AL400" s="258">
        <f t="shared" si="505"/>
        <v>0</v>
      </c>
      <c r="AM400" s="284">
        <f t="shared" si="505"/>
        <v>0</v>
      </c>
      <c r="AN400" s="199"/>
      <c r="AO400" s="199"/>
      <c r="AP400" s="199"/>
      <c r="AQ400" s="199"/>
      <c r="AR400" s="199"/>
      <c r="AS400" s="199"/>
      <c r="AT400" s="199"/>
      <c r="AU400" s="199"/>
      <c r="AV400" s="199"/>
      <c r="AW400" s="199"/>
      <c r="AX400" s="199"/>
      <c r="AY400" s="199"/>
    </row>
    <row r="401" spans="1:62" s="45" customFormat="1" ht="18" customHeight="1" x14ac:dyDescent="0.25">
      <c r="A401" s="1013"/>
      <c r="B401" s="1013"/>
      <c r="C401" s="1014"/>
      <c r="D401" s="246" t="s">
        <v>433</v>
      </c>
      <c r="E401" s="256">
        <v>588</v>
      </c>
      <c r="F401" s="258">
        <v>68</v>
      </c>
      <c r="G401" s="258">
        <v>520</v>
      </c>
      <c r="H401" s="256">
        <f t="shared" si="487"/>
        <v>116</v>
      </c>
      <c r="I401" s="258">
        <f>I341</f>
        <v>105</v>
      </c>
      <c r="J401" s="258">
        <f>J341</f>
        <v>11</v>
      </c>
      <c r="K401" s="256">
        <f t="shared" si="488"/>
        <v>60</v>
      </c>
      <c r="L401" s="258">
        <f>L341+L353</f>
        <v>54</v>
      </c>
      <c r="M401" s="258">
        <f>M341+M353</f>
        <v>6</v>
      </c>
      <c r="N401" s="258">
        <f t="shared" si="503"/>
        <v>54</v>
      </c>
      <c r="O401" s="256">
        <f t="shared" si="489"/>
        <v>0</v>
      </c>
      <c r="P401" s="258">
        <f>P341</f>
        <v>0</v>
      </c>
      <c r="Q401" s="258">
        <f t="shared" si="504"/>
        <v>0</v>
      </c>
      <c r="R401" s="258">
        <f t="shared" si="504"/>
        <v>0</v>
      </c>
      <c r="S401" s="258">
        <f t="shared" si="504"/>
        <v>0</v>
      </c>
      <c r="T401" s="258">
        <f t="shared" si="504"/>
        <v>0</v>
      </c>
      <c r="U401" s="258">
        <f t="shared" si="504"/>
        <v>0</v>
      </c>
      <c r="V401" s="258">
        <f t="shared" si="504"/>
        <v>0</v>
      </c>
      <c r="W401" s="256">
        <f t="shared" si="482"/>
        <v>644</v>
      </c>
      <c r="X401" s="258">
        <f>X341</f>
        <v>68</v>
      </c>
      <c r="Y401" s="258">
        <f t="shared" si="505"/>
        <v>6</v>
      </c>
      <c r="Z401" s="258">
        <f t="shared" si="505"/>
        <v>0</v>
      </c>
      <c r="AA401" s="258">
        <f t="shared" si="505"/>
        <v>0</v>
      </c>
      <c r="AB401" s="258">
        <f t="shared" si="505"/>
        <v>0</v>
      </c>
      <c r="AC401" s="258">
        <f t="shared" si="505"/>
        <v>0</v>
      </c>
      <c r="AD401" s="258">
        <f t="shared" si="505"/>
        <v>67</v>
      </c>
      <c r="AE401" s="258">
        <f t="shared" si="505"/>
        <v>0</v>
      </c>
      <c r="AF401" s="258">
        <f t="shared" si="505"/>
        <v>0</v>
      </c>
      <c r="AG401" s="262">
        <f t="shared" si="505"/>
        <v>0</v>
      </c>
      <c r="AH401" s="258">
        <f t="shared" si="505"/>
        <v>0</v>
      </c>
      <c r="AI401" s="258">
        <f t="shared" si="505"/>
        <v>0</v>
      </c>
      <c r="AJ401" s="258">
        <f t="shared" si="505"/>
        <v>0</v>
      </c>
      <c r="AK401" s="258">
        <f t="shared" si="505"/>
        <v>0</v>
      </c>
      <c r="AL401" s="258">
        <f t="shared" si="505"/>
        <v>0</v>
      </c>
      <c r="AM401" s="284">
        <f t="shared" si="505"/>
        <v>0</v>
      </c>
      <c r="AN401" s="199"/>
      <c r="AO401" s="199"/>
      <c r="AP401" s="199"/>
      <c r="AQ401" s="199"/>
      <c r="AR401" s="199"/>
      <c r="AS401" s="199"/>
      <c r="AT401" s="199"/>
      <c r="AU401" s="199"/>
      <c r="AV401" s="199"/>
      <c r="AW401" s="199"/>
      <c r="AX401" s="199"/>
      <c r="AY401" s="199"/>
    </row>
    <row r="402" spans="1:62" s="45" customFormat="1" ht="18" customHeight="1" x14ac:dyDescent="0.25">
      <c r="A402" s="1013"/>
      <c r="B402" s="1013"/>
      <c r="C402" s="1014"/>
      <c r="D402" s="246" t="s">
        <v>434</v>
      </c>
      <c r="E402" s="256">
        <v>531</v>
      </c>
      <c r="F402" s="258">
        <v>0</v>
      </c>
      <c r="G402" s="258">
        <v>0</v>
      </c>
      <c r="H402" s="256">
        <f t="shared" si="487"/>
        <v>417</v>
      </c>
      <c r="I402" s="258">
        <f>I342+I354+I366+I378+I390</f>
        <v>0</v>
      </c>
      <c r="J402" s="258">
        <f>J342+J354+J366+J378+J390</f>
        <v>417</v>
      </c>
      <c r="K402" s="256">
        <f t="shared" si="488"/>
        <v>417</v>
      </c>
      <c r="L402" s="258">
        <f>L342+L354+L366+L378+L390</f>
        <v>0</v>
      </c>
      <c r="M402" s="258">
        <f>M342+M354+M366+M378+M390</f>
        <v>417</v>
      </c>
      <c r="N402" s="258">
        <f>N342+N354+N366+N378+N390</f>
        <v>359</v>
      </c>
      <c r="O402" s="256">
        <f t="shared" si="489"/>
        <v>0</v>
      </c>
      <c r="P402" s="258">
        <f>P342+P354+P366+P378+P390</f>
        <v>0</v>
      </c>
      <c r="Q402" s="258">
        <f t="shared" ref="Q402:V402" si="506">Q342+Q354+Q366+Q378+Q390</f>
        <v>0</v>
      </c>
      <c r="R402" s="258">
        <f t="shared" si="506"/>
        <v>0</v>
      </c>
      <c r="S402" s="258">
        <f t="shared" si="506"/>
        <v>0</v>
      </c>
      <c r="T402" s="258">
        <f t="shared" si="506"/>
        <v>0</v>
      </c>
      <c r="U402" s="258">
        <f t="shared" si="506"/>
        <v>0</v>
      </c>
      <c r="V402" s="258">
        <f t="shared" si="506"/>
        <v>0</v>
      </c>
      <c r="W402" s="256">
        <f t="shared" si="482"/>
        <v>531</v>
      </c>
      <c r="X402" s="258">
        <f>X342+X354+X366+X378+X390</f>
        <v>0</v>
      </c>
      <c r="Y402" s="258">
        <f t="shared" ref="Y402:AM402" si="507">Y342+Y354+Y366+Y378+Y390</f>
        <v>0</v>
      </c>
      <c r="Z402" s="258">
        <f t="shared" si="507"/>
        <v>0</v>
      </c>
      <c r="AA402" s="258">
        <f t="shared" si="507"/>
        <v>0</v>
      </c>
      <c r="AB402" s="258">
        <f t="shared" si="507"/>
        <v>0</v>
      </c>
      <c r="AC402" s="258">
        <f t="shared" si="507"/>
        <v>0</v>
      </c>
      <c r="AD402" s="258">
        <f t="shared" si="507"/>
        <v>0</v>
      </c>
      <c r="AE402" s="258">
        <f t="shared" si="507"/>
        <v>0</v>
      </c>
      <c r="AF402" s="258">
        <f t="shared" si="507"/>
        <v>0</v>
      </c>
      <c r="AG402" s="258">
        <f t="shared" si="507"/>
        <v>0</v>
      </c>
      <c r="AH402" s="258">
        <f t="shared" si="507"/>
        <v>0</v>
      </c>
      <c r="AI402" s="258">
        <f t="shared" si="507"/>
        <v>0</v>
      </c>
      <c r="AJ402" s="258">
        <f t="shared" si="507"/>
        <v>0</v>
      </c>
      <c r="AK402" s="258">
        <f t="shared" si="507"/>
        <v>0</v>
      </c>
      <c r="AL402" s="258">
        <f t="shared" si="507"/>
        <v>0</v>
      </c>
      <c r="AM402" s="284">
        <f t="shared" si="507"/>
        <v>0</v>
      </c>
      <c r="AN402" s="199"/>
      <c r="AO402" s="199"/>
      <c r="AP402" s="199"/>
      <c r="AQ402" s="199"/>
      <c r="AR402" s="199"/>
      <c r="AS402" s="199"/>
      <c r="AT402" s="199"/>
      <c r="AU402" s="199"/>
      <c r="AV402" s="199"/>
      <c r="AW402" s="199"/>
      <c r="AX402" s="199"/>
      <c r="AY402" s="199"/>
    </row>
    <row r="403" spans="1:62" s="45" customFormat="1" ht="18.75" customHeight="1" x14ac:dyDescent="0.25">
      <c r="A403" s="1013"/>
      <c r="B403" s="1013"/>
      <c r="C403" s="1014"/>
      <c r="D403" s="247" t="s">
        <v>435</v>
      </c>
      <c r="E403" s="256">
        <v>28900</v>
      </c>
      <c r="F403" s="256">
        <v>24033</v>
      </c>
      <c r="G403" s="256">
        <v>4867</v>
      </c>
      <c r="H403" s="256">
        <f t="shared" si="487"/>
        <v>18</v>
      </c>
      <c r="I403" s="256">
        <f>I394+I397+I400</f>
        <v>3</v>
      </c>
      <c r="J403" s="256">
        <f>J394+J397+J400</f>
        <v>15</v>
      </c>
      <c r="K403" s="256">
        <f t="shared" si="488"/>
        <v>340</v>
      </c>
      <c r="L403" s="256">
        <f>L394+L397+L400</f>
        <v>277</v>
      </c>
      <c r="M403" s="256">
        <f>M394+M397+M400</f>
        <v>63</v>
      </c>
      <c r="N403" s="256">
        <f>N394+N397+N400</f>
        <v>276</v>
      </c>
      <c r="O403" s="256">
        <f t="shared" si="489"/>
        <v>196</v>
      </c>
      <c r="P403" s="256">
        <f t="shared" ref="P403:V403" si="508">P394+P397+P400</f>
        <v>12</v>
      </c>
      <c r="Q403" s="256">
        <f t="shared" si="508"/>
        <v>0</v>
      </c>
      <c r="R403" s="256">
        <f t="shared" si="508"/>
        <v>0</v>
      </c>
      <c r="S403" s="256">
        <f t="shared" si="508"/>
        <v>0</v>
      </c>
      <c r="T403" s="256">
        <f t="shared" si="508"/>
        <v>0</v>
      </c>
      <c r="U403" s="256">
        <f t="shared" si="508"/>
        <v>0</v>
      </c>
      <c r="V403" s="256">
        <f t="shared" si="508"/>
        <v>184</v>
      </c>
      <c r="W403" s="256">
        <f t="shared" si="482"/>
        <v>28382</v>
      </c>
      <c r="X403" s="256">
        <f>X394+X397+X400</f>
        <v>876</v>
      </c>
      <c r="Y403" s="256">
        <f t="shared" ref="Y403:AM403" si="509">Y394+Y397+Y400</f>
        <v>122</v>
      </c>
      <c r="Z403" s="256">
        <f t="shared" si="509"/>
        <v>10</v>
      </c>
      <c r="AA403" s="256">
        <f t="shared" si="509"/>
        <v>66</v>
      </c>
      <c r="AB403" s="256">
        <f t="shared" si="509"/>
        <v>956</v>
      </c>
      <c r="AC403" s="256">
        <f t="shared" si="509"/>
        <v>566</v>
      </c>
      <c r="AD403" s="256">
        <f t="shared" si="509"/>
        <v>828</v>
      </c>
      <c r="AE403" s="256">
        <f t="shared" si="509"/>
        <v>95</v>
      </c>
      <c r="AF403" s="256">
        <f t="shared" si="509"/>
        <v>2</v>
      </c>
      <c r="AG403" s="256">
        <f t="shared" si="509"/>
        <v>57</v>
      </c>
      <c r="AH403" s="256">
        <f t="shared" si="509"/>
        <v>14</v>
      </c>
      <c r="AI403" s="256">
        <f t="shared" si="509"/>
        <v>29</v>
      </c>
      <c r="AJ403" s="256">
        <f t="shared" si="509"/>
        <v>199</v>
      </c>
      <c r="AK403" s="256">
        <f t="shared" si="509"/>
        <v>85</v>
      </c>
      <c r="AL403" s="256">
        <f t="shared" si="509"/>
        <v>4</v>
      </c>
      <c r="AM403" s="257">
        <f t="shared" si="509"/>
        <v>0</v>
      </c>
      <c r="AN403" s="199"/>
      <c r="AO403" s="199"/>
      <c r="AP403" s="199"/>
      <c r="AQ403" s="199"/>
      <c r="AR403" s="199"/>
      <c r="AS403" s="199"/>
      <c r="AT403" s="199"/>
      <c r="AU403" s="199"/>
      <c r="AV403" s="199"/>
      <c r="AW403" s="199"/>
      <c r="AX403" s="199"/>
      <c r="AY403" s="199"/>
    </row>
    <row r="404" spans="1:62" s="45" customFormat="1" ht="18.75" customHeight="1" x14ac:dyDescent="0.25">
      <c r="A404" s="1013"/>
      <c r="B404" s="1013"/>
      <c r="C404" s="1014"/>
      <c r="D404" s="251" t="s">
        <v>436</v>
      </c>
      <c r="E404" s="281">
        <v>1119</v>
      </c>
      <c r="F404" s="281">
        <v>68</v>
      </c>
      <c r="G404" s="281">
        <v>520</v>
      </c>
      <c r="H404" s="281">
        <f t="shared" si="487"/>
        <v>533</v>
      </c>
      <c r="I404" s="281">
        <f>I401+I402</f>
        <v>105</v>
      </c>
      <c r="J404" s="281">
        <f>J401+J402</f>
        <v>428</v>
      </c>
      <c r="K404" s="281">
        <f t="shared" si="488"/>
        <v>477</v>
      </c>
      <c r="L404" s="281">
        <f>L401+L402</f>
        <v>54</v>
      </c>
      <c r="M404" s="281">
        <f>M401+M402</f>
        <v>423</v>
      </c>
      <c r="N404" s="281">
        <f>N401+N402</f>
        <v>413</v>
      </c>
      <c r="O404" s="281">
        <f t="shared" si="489"/>
        <v>0</v>
      </c>
      <c r="P404" s="281">
        <f>P401+P402</f>
        <v>0</v>
      </c>
      <c r="Q404" s="281">
        <f t="shared" ref="Q404:V404" si="510">Q401+Q402</f>
        <v>0</v>
      </c>
      <c r="R404" s="281">
        <f t="shared" si="510"/>
        <v>0</v>
      </c>
      <c r="S404" s="281">
        <f t="shared" si="510"/>
        <v>0</v>
      </c>
      <c r="T404" s="281">
        <f t="shared" si="510"/>
        <v>0</v>
      </c>
      <c r="U404" s="281">
        <f t="shared" si="510"/>
        <v>0</v>
      </c>
      <c r="V404" s="281">
        <f t="shared" si="510"/>
        <v>0</v>
      </c>
      <c r="W404" s="281">
        <f t="shared" si="482"/>
        <v>1175</v>
      </c>
      <c r="X404" s="281">
        <f t="shared" ref="X404:AM404" si="511">X401+X402</f>
        <v>68</v>
      </c>
      <c r="Y404" s="281">
        <f t="shared" si="511"/>
        <v>6</v>
      </c>
      <c r="Z404" s="281">
        <f t="shared" si="511"/>
        <v>0</v>
      </c>
      <c r="AA404" s="281">
        <f t="shared" si="511"/>
        <v>0</v>
      </c>
      <c r="AB404" s="281">
        <f t="shared" si="511"/>
        <v>0</v>
      </c>
      <c r="AC404" s="281">
        <f t="shared" si="511"/>
        <v>0</v>
      </c>
      <c r="AD404" s="281">
        <f t="shared" si="511"/>
        <v>67</v>
      </c>
      <c r="AE404" s="281">
        <f t="shared" si="511"/>
        <v>0</v>
      </c>
      <c r="AF404" s="281">
        <f t="shared" si="511"/>
        <v>0</v>
      </c>
      <c r="AG404" s="281">
        <f t="shared" si="511"/>
        <v>0</v>
      </c>
      <c r="AH404" s="265">
        <f t="shared" si="511"/>
        <v>0</v>
      </c>
      <c r="AI404" s="265">
        <f t="shared" si="511"/>
        <v>0</v>
      </c>
      <c r="AJ404" s="265">
        <f t="shared" si="511"/>
        <v>0</v>
      </c>
      <c r="AK404" s="265">
        <f t="shared" si="511"/>
        <v>0</v>
      </c>
      <c r="AL404" s="265">
        <f t="shared" si="511"/>
        <v>0</v>
      </c>
      <c r="AM404" s="266">
        <f t="shared" si="511"/>
        <v>0</v>
      </c>
      <c r="AN404" s="199"/>
      <c r="AO404" s="199"/>
      <c r="AP404" s="199"/>
      <c r="AQ404" s="199"/>
      <c r="AR404" s="199"/>
      <c r="AS404" s="199"/>
      <c r="AT404" s="199"/>
      <c r="AU404" s="199"/>
      <c r="AV404" s="199"/>
      <c r="AW404" s="199"/>
      <c r="AX404" s="199"/>
      <c r="AY404" s="199"/>
    </row>
    <row r="405" spans="1:62" s="45" customFormat="1" ht="17.25" customHeight="1" x14ac:dyDescent="0.25">
      <c r="A405" s="12">
        <v>29</v>
      </c>
      <c r="B405" s="394" t="s">
        <v>440</v>
      </c>
      <c r="C405" s="10" t="s">
        <v>144</v>
      </c>
      <c r="D405" s="13" t="s">
        <v>425</v>
      </c>
      <c r="E405" s="141">
        <v>0</v>
      </c>
      <c r="F405" s="141">
        <v>0</v>
      </c>
      <c r="G405" s="141">
        <v>0</v>
      </c>
      <c r="H405" s="141">
        <f t="shared" ref="H405:H406" si="512">SUM(I405:J405)</f>
        <v>0</v>
      </c>
      <c r="I405" s="141">
        <f>SUM(I406)</f>
        <v>0</v>
      </c>
      <c r="J405" s="141">
        <f>SUM(J406)</f>
        <v>0</v>
      </c>
      <c r="K405" s="141">
        <f t="shared" ref="K405:K406" si="513">SUM(L405:M405)</f>
        <v>0</v>
      </c>
      <c r="L405" s="141">
        <f>SUM(L406)</f>
        <v>0</v>
      </c>
      <c r="M405" s="141">
        <f>SUM(M406)</f>
        <v>0</v>
      </c>
      <c r="N405" s="141">
        <f>SUM(N406)</f>
        <v>0</v>
      </c>
      <c r="O405" s="141">
        <f t="shared" ref="O405:O406" si="514">SUM(P405:V405)</f>
        <v>0</v>
      </c>
      <c r="P405" s="141">
        <f>SUM(P406)</f>
        <v>0</v>
      </c>
      <c r="Q405" s="141">
        <f t="shared" ref="Q405:V405" si="515">SUM(Q406)</f>
        <v>0</v>
      </c>
      <c r="R405" s="141">
        <f t="shared" si="515"/>
        <v>0</v>
      </c>
      <c r="S405" s="141">
        <f t="shared" si="515"/>
        <v>0</v>
      </c>
      <c r="T405" s="141">
        <f t="shared" si="515"/>
        <v>0</v>
      </c>
      <c r="U405" s="141">
        <f t="shared" si="515"/>
        <v>0</v>
      </c>
      <c r="V405" s="141">
        <f t="shared" si="515"/>
        <v>0</v>
      </c>
      <c r="W405" s="141">
        <f t="shared" si="482"/>
        <v>0</v>
      </c>
      <c r="X405" s="141">
        <f>SUM(X406)</f>
        <v>0</v>
      </c>
      <c r="Y405" s="141">
        <f t="shared" ref="Y405:AM405" si="516">SUM(Y406)</f>
        <v>0</v>
      </c>
      <c r="Z405" s="141">
        <f t="shared" si="516"/>
        <v>0</v>
      </c>
      <c r="AA405" s="141">
        <f t="shared" si="516"/>
        <v>0</v>
      </c>
      <c r="AB405" s="141">
        <f t="shared" si="516"/>
        <v>0</v>
      </c>
      <c r="AC405" s="141">
        <f t="shared" si="516"/>
        <v>0</v>
      </c>
      <c r="AD405" s="141">
        <f t="shared" si="516"/>
        <v>0</v>
      </c>
      <c r="AE405" s="141">
        <f t="shared" si="516"/>
        <v>0</v>
      </c>
      <c r="AF405" s="141">
        <f t="shared" si="516"/>
        <v>0</v>
      </c>
      <c r="AG405" s="141">
        <f t="shared" si="516"/>
        <v>0</v>
      </c>
      <c r="AH405" s="142">
        <f t="shared" si="516"/>
        <v>0</v>
      </c>
      <c r="AI405" s="142">
        <f t="shared" si="516"/>
        <v>0</v>
      </c>
      <c r="AJ405" s="142">
        <f t="shared" si="516"/>
        <v>0</v>
      </c>
      <c r="AK405" s="142">
        <f t="shared" si="516"/>
        <v>0</v>
      </c>
      <c r="AL405" s="142">
        <f t="shared" si="516"/>
        <v>0</v>
      </c>
      <c r="AM405" s="143">
        <f t="shared" si="516"/>
        <v>0</v>
      </c>
      <c r="AN405" s="199"/>
      <c r="AO405" s="199"/>
      <c r="AP405" s="199"/>
      <c r="AQ405" s="199"/>
      <c r="AR405" s="199"/>
      <c r="AS405" s="199"/>
      <c r="AT405" s="199"/>
      <c r="AU405" s="199"/>
      <c r="AV405" s="199"/>
      <c r="AW405" s="199"/>
      <c r="AX405" s="199"/>
      <c r="AY405" s="199"/>
      <c r="AZ405" s="199"/>
      <c r="BA405" s="199"/>
      <c r="BB405" s="199"/>
      <c r="BC405" s="199"/>
      <c r="BD405" s="199"/>
      <c r="BE405" s="199"/>
      <c r="BF405" s="199"/>
      <c r="BG405" s="199"/>
      <c r="BH405" s="199"/>
      <c r="BI405" s="199"/>
      <c r="BJ405" s="199"/>
    </row>
    <row r="406" spans="1:62" s="45" customFormat="1" ht="13.5" customHeight="1" x14ac:dyDescent="0.25">
      <c r="A406" s="478"/>
      <c r="B406" s="479" t="s">
        <v>440</v>
      </c>
      <c r="C406" s="480" t="s">
        <v>144</v>
      </c>
      <c r="D406" s="481" t="s">
        <v>426</v>
      </c>
      <c r="E406" s="495">
        <v>0</v>
      </c>
      <c r="F406" s="495" t="s">
        <v>176</v>
      </c>
      <c r="G406" s="495" t="s">
        <v>176</v>
      </c>
      <c r="H406" s="495">
        <f t="shared" si="512"/>
        <v>0</v>
      </c>
      <c r="I406" s="495" t="str">
        <f>I407</f>
        <v>Х</v>
      </c>
      <c r="J406" s="495" t="str">
        <f>J407</f>
        <v>Х</v>
      </c>
      <c r="K406" s="495">
        <f t="shared" si="513"/>
        <v>0</v>
      </c>
      <c r="L406" s="495" t="str">
        <f>L407</f>
        <v>Х</v>
      </c>
      <c r="M406" s="495" t="str">
        <f>M407</f>
        <v>Х</v>
      </c>
      <c r="N406" s="495" t="str">
        <f>N407</f>
        <v>Х</v>
      </c>
      <c r="O406" s="495">
        <f t="shared" si="514"/>
        <v>0</v>
      </c>
      <c r="P406" s="495" t="str">
        <f>P407</f>
        <v>Х</v>
      </c>
      <c r="Q406" s="495" t="str">
        <f t="shared" ref="Q406:V406" si="517">Q407</f>
        <v>Х</v>
      </c>
      <c r="R406" s="495" t="str">
        <f t="shared" si="517"/>
        <v>Х</v>
      </c>
      <c r="S406" s="495" t="str">
        <f t="shared" si="517"/>
        <v>Х</v>
      </c>
      <c r="T406" s="495" t="str">
        <f t="shared" si="517"/>
        <v>Х</v>
      </c>
      <c r="U406" s="495" t="str">
        <f t="shared" si="517"/>
        <v>Х</v>
      </c>
      <c r="V406" s="495" t="str">
        <f t="shared" si="517"/>
        <v>Х</v>
      </c>
      <c r="W406" s="495">
        <f t="shared" si="482"/>
        <v>0</v>
      </c>
      <c r="X406" s="495" t="str">
        <f>X407</f>
        <v>Х</v>
      </c>
      <c r="Y406" s="495" t="str">
        <f t="shared" ref="Y406:AM406" si="518">Y407</f>
        <v>Х</v>
      </c>
      <c r="Z406" s="495" t="str">
        <f t="shared" si="518"/>
        <v>Х</v>
      </c>
      <c r="AA406" s="495" t="str">
        <f t="shared" si="518"/>
        <v>Х</v>
      </c>
      <c r="AB406" s="495" t="str">
        <f t="shared" si="518"/>
        <v>Х</v>
      </c>
      <c r="AC406" s="495" t="str">
        <f t="shared" si="518"/>
        <v>Х</v>
      </c>
      <c r="AD406" s="495" t="str">
        <f t="shared" si="518"/>
        <v>Х</v>
      </c>
      <c r="AE406" s="495" t="str">
        <f t="shared" si="518"/>
        <v>Х</v>
      </c>
      <c r="AF406" s="495" t="str">
        <f t="shared" si="518"/>
        <v>Х</v>
      </c>
      <c r="AG406" s="495" t="str">
        <f t="shared" si="518"/>
        <v>Х</v>
      </c>
      <c r="AH406" s="495" t="str">
        <f t="shared" si="518"/>
        <v>Х</v>
      </c>
      <c r="AI406" s="495" t="str">
        <f t="shared" si="518"/>
        <v>Х</v>
      </c>
      <c r="AJ406" s="495" t="str">
        <f>AJ408</f>
        <v>Х</v>
      </c>
      <c r="AK406" s="495" t="str">
        <f t="shared" si="518"/>
        <v>Х</v>
      </c>
      <c r="AL406" s="495" t="str">
        <f t="shared" si="518"/>
        <v>Х</v>
      </c>
      <c r="AM406" s="496" t="str">
        <f t="shared" si="518"/>
        <v>Х</v>
      </c>
      <c r="AN406" s="199"/>
      <c r="AO406" s="199"/>
      <c r="AP406" s="199"/>
      <c r="AQ406" s="199"/>
      <c r="AR406" s="199"/>
      <c r="AS406" s="199"/>
      <c r="AT406" s="199"/>
      <c r="AU406" s="199"/>
      <c r="AV406" s="199"/>
      <c r="AW406" s="199"/>
      <c r="AX406" s="199"/>
      <c r="AY406" s="199"/>
      <c r="AZ406" s="199"/>
      <c r="BA406" s="199"/>
      <c r="BB406" s="199"/>
      <c r="BC406" s="199"/>
      <c r="BD406" s="199"/>
      <c r="BE406" s="199"/>
      <c r="BF406" s="199"/>
      <c r="BG406" s="199"/>
      <c r="BH406" s="199"/>
      <c r="BI406" s="199"/>
      <c r="BJ406" s="199"/>
    </row>
    <row r="407" spans="1:62" s="45" customFormat="1" ht="15" customHeight="1" x14ac:dyDescent="0.25">
      <c r="A407" s="478"/>
      <c r="B407" s="479" t="s">
        <v>440</v>
      </c>
      <c r="C407" s="480" t="s">
        <v>144</v>
      </c>
      <c r="D407" s="481" t="s">
        <v>427</v>
      </c>
      <c r="E407" s="495" t="s">
        <v>176</v>
      </c>
      <c r="F407" s="483" t="s">
        <v>176</v>
      </c>
      <c r="G407" s="483" t="s">
        <v>176</v>
      </c>
      <c r="H407" s="495" t="s">
        <v>176</v>
      </c>
      <c r="I407" s="484" t="s">
        <v>176</v>
      </c>
      <c r="J407" s="484" t="s">
        <v>176</v>
      </c>
      <c r="K407" s="495" t="s">
        <v>176</v>
      </c>
      <c r="L407" s="484" t="s">
        <v>176</v>
      </c>
      <c r="M407" s="484" t="s">
        <v>176</v>
      </c>
      <c r="N407" s="484" t="s">
        <v>176</v>
      </c>
      <c r="O407" s="495" t="s">
        <v>176</v>
      </c>
      <c r="P407" s="484" t="s">
        <v>176</v>
      </c>
      <c r="Q407" s="484" t="s">
        <v>176</v>
      </c>
      <c r="R407" s="484" t="s">
        <v>176</v>
      </c>
      <c r="S407" s="484" t="s">
        <v>176</v>
      </c>
      <c r="T407" s="484" t="s">
        <v>176</v>
      </c>
      <c r="U407" s="484" t="s">
        <v>176</v>
      </c>
      <c r="V407" s="484" t="s">
        <v>176</v>
      </c>
      <c r="W407" s="495" t="s">
        <v>176</v>
      </c>
      <c r="X407" s="484" t="s">
        <v>176</v>
      </c>
      <c r="Y407" s="484" t="s">
        <v>176</v>
      </c>
      <c r="Z407" s="484" t="s">
        <v>176</v>
      </c>
      <c r="AA407" s="484" t="s">
        <v>176</v>
      </c>
      <c r="AB407" s="484" t="s">
        <v>176</v>
      </c>
      <c r="AC407" s="484" t="s">
        <v>176</v>
      </c>
      <c r="AD407" s="484" t="s">
        <v>176</v>
      </c>
      <c r="AE407" s="484" t="s">
        <v>176</v>
      </c>
      <c r="AF407" s="484" t="s">
        <v>176</v>
      </c>
      <c r="AG407" s="484" t="s">
        <v>176</v>
      </c>
      <c r="AH407" s="484" t="s">
        <v>176</v>
      </c>
      <c r="AI407" s="484" t="s">
        <v>176</v>
      </c>
      <c r="AJ407" s="484" t="s">
        <v>176</v>
      </c>
      <c r="AK407" s="484" t="s">
        <v>176</v>
      </c>
      <c r="AL407" s="484" t="s">
        <v>176</v>
      </c>
      <c r="AM407" s="485" t="s">
        <v>176</v>
      </c>
      <c r="AN407" s="199"/>
      <c r="AO407" s="199"/>
      <c r="AP407" s="199"/>
      <c r="AQ407" s="199"/>
      <c r="AR407" s="199"/>
      <c r="AS407" s="199"/>
      <c r="AT407" s="199"/>
      <c r="AU407" s="199"/>
      <c r="AV407" s="199"/>
      <c r="AW407" s="199"/>
      <c r="AX407" s="199"/>
      <c r="AY407" s="199"/>
      <c r="AZ407" s="199"/>
      <c r="BA407" s="199"/>
      <c r="BB407" s="199"/>
      <c r="BC407" s="199"/>
      <c r="BD407" s="199"/>
      <c r="BE407" s="199"/>
      <c r="BF407" s="199"/>
      <c r="BG407" s="199"/>
      <c r="BH407" s="199"/>
      <c r="BI407" s="199"/>
      <c r="BJ407" s="199"/>
    </row>
    <row r="408" spans="1:62" s="45" customFormat="1" ht="15" customHeight="1" x14ac:dyDescent="0.25">
      <c r="A408" s="478"/>
      <c r="B408" s="479" t="s">
        <v>440</v>
      </c>
      <c r="C408" s="480" t="s">
        <v>144</v>
      </c>
      <c r="D408" s="481" t="s">
        <v>428</v>
      </c>
      <c r="E408" s="495" t="s">
        <v>176</v>
      </c>
      <c r="F408" s="483" t="s">
        <v>176</v>
      </c>
      <c r="G408" s="483" t="s">
        <v>176</v>
      </c>
      <c r="H408" s="495" t="s">
        <v>176</v>
      </c>
      <c r="I408" s="484" t="s">
        <v>176</v>
      </c>
      <c r="J408" s="484" t="s">
        <v>176</v>
      </c>
      <c r="K408" s="495" t="s">
        <v>176</v>
      </c>
      <c r="L408" s="484" t="s">
        <v>176</v>
      </c>
      <c r="M408" s="484" t="s">
        <v>176</v>
      </c>
      <c r="N408" s="484" t="s">
        <v>176</v>
      </c>
      <c r="O408" s="495" t="s">
        <v>176</v>
      </c>
      <c r="P408" s="484" t="s">
        <v>176</v>
      </c>
      <c r="Q408" s="484" t="s">
        <v>176</v>
      </c>
      <c r="R408" s="484" t="s">
        <v>176</v>
      </c>
      <c r="S408" s="484" t="s">
        <v>176</v>
      </c>
      <c r="T408" s="484" t="s">
        <v>176</v>
      </c>
      <c r="U408" s="484" t="s">
        <v>176</v>
      </c>
      <c r="V408" s="484" t="s">
        <v>176</v>
      </c>
      <c r="W408" s="495" t="s">
        <v>176</v>
      </c>
      <c r="X408" s="484" t="s">
        <v>176</v>
      </c>
      <c r="Y408" s="484" t="s">
        <v>176</v>
      </c>
      <c r="Z408" s="484" t="s">
        <v>176</v>
      </c>
      <c r="AA408" s="484" t="s">
        <v>176</v>
      </c>
      <c r="AB408" s="484" t="s">
        <v>176</v>
      </c>
      <c r="AC408" s="484" t="s">
        <v>176</v>
      </c>
      <c r="AD408" s="484" t="s">
        <v>176</v>
      </c>
      <c r="AE408" s="484" t="s">
        <v>176</v>
      </c>
      <c r="AF408" s="484" t="s">
        <v>176</v>
      </c>
      <c r="AG408" s="484" t="s">
        <v>176</v>
      </c>
      <c r="AH408" s="484" t="s">
        <v>176</v>
      </c>
      <c r="AI408" s="484" t="s">
        <v>176</v>
      </c>
      <c r="AJ408" s="484" t="s">
        <v>176</v>
      </c>
      <c r="AK408" s="484" t="s">
        <v>176</v>
      </c>
      <c r="AL408" s="484" t="s">
        <v>176</v>
      </c>
      <c r="AM408" s="485" t="s">
        <v>176</v>
      </c>
      <c r="AN408" s="199"/>
      <c r="AO408" s="199"/>
      <c r="AP408" s="199"/>
      <c r="AQ408" s="199"/>
      <c r="AR408" s="199"/>
      <c r="AS408" s="199"/>
      <c r="AT408" s="199"/>
      <c r="AU408" s="199"/>
      <c r="AV408" s="199"/>
      <c r="AW408" s="199"/>
      <c r="AX408" s="199"/>
      <c r="AY408" s="199"/>
      <c r="AZ408" s="199"/>
      <c r="BA408" s="199"/>
      <c r="BB408" s="199"/>
      <c r="BC408" s="199"/>
      <c r="BD408" s="199"/>
      <c r="BE408" s="199"/>
      <c r="BF408" s="199"/>
      <c r="BG408" s="199"/>
      <c r="BH408" s="199"/>
      <c r="BI408" s="199"/>
      <c r="BJ408" s="199"/>
    </row>
    <row r="409" spans="1:62" s="45" customFormat="1" ht="15" customHeight="1" x14ac:dyDescent="0.25">
      <c r="A409" s="478"/>
      <c r="B409" s="479" t="s">
        <v>440</v>
      </c>
      <c r="C409" s="480" t="s">
        <v>144</v>
      </c>
      <c r="D409" s="481" t="s">
        <v>429</v>
      </c>
      <c r="E409" s="495" t="s">
        <v>176</v>
      </c>
      <c r="F409" s="483" t="s">
        <v>176</v>
      </c>
      <c r="G409" s="483" t="s">
        <v>176</v>
      </c>
      <c r="H409" s="495" t="s">
        <v>176</v>
      </c>
      <c r="I409" s="484" t="s">
        <v>176</v>
      </c>
      <c r="J409" s="484" t="s">
        <v>176</v>
      </c>
      <c r="K409" s="495" t="s">
        <v>176</v>
      </c>
      <c r="L409" s="484" t="s">
        <v>176</v>
      </c>
      <c r="M409" s="484" t="s">
        <v>176</v>
      </c>
      <c r="N409" s="484" t="s">
        <v>176</v>
      </c>
      <c r="O409" s="495" t="s">
        <v>176</v>
      </c>
      <c r="P409" s="484" t="s">
        <v>176</v>
      </c>
      <c r="Q409" s="484" t="s">
        <v>176</v>
      </c>
      <c r="R409" s="484" t="s">
        <v>176</v>
      </c>
      <c r="S409" s="484" t="s">
        <v>176</v>
      </c>
      <c r="T409" s="484" t="s">
        <v>176</v>
      </c>
      <c r="U409" s="484" t="s">
        <v>176</v>
      </c>
      <c r="V409" s="484" t="s">
        <v>176</v>
      </c>
      <c r="W409" s="495" t="s">
        <v>176</v>
      </c>
      <c r="X409" s="484" t="s">
        <v>176</v>
      </c>
      <c r="Y409" s="484" t="s">
        <v>176</v>
      </c>
      <c r="Z409" s="484" t="s">
        <v>176</v>
      </c>
      <c r="AA409" s="484" t="s">
        <v>176</v>
      </c>
      <c r="AB409" s="484" t="s">
        <v>176</v>
      </c>
      <c r="AC409" s="484" t="s">
        <v>176</v>
      </c>
      <c r="AD409" s="484" t="s">
        <v>176</v>
      </c>
      <c r="AE409" s="484" t="s">
        <v>176</v>
      </c>
      <c r="AF409" s="484" t="s">
        <v>176</v>
      </c>
      <c r="AG409" s="484" t="s">
        <v>176</v>
      </c>
      <c r="AH409" s="484" t="s">
        <v>176</v>
      </c>
      <c r="AI409" s="484" t="s">
        <v>176</v>
      </c>
      <c r="AJ409" s="484" t="s">
        <v>176</v>
      </c>
      <c r="AK409" s="484" t="s">
        <v>176</v>
      </c>
      <c r="AL409" s="484" t="s">
        <v>176</v>
      </c>
      <c r="AM409" s="485" t="s">
        <v>176</v>
      </c>
      <c r="AN409" s="199"/>
      <c r="AO409" s="199"/>
      <c r="AP409" s="199"/>
      <c r="AQ409" s="199"/>
      <c r="AR409" s="199"/>
      <c r="AS409" s="199"/>
      <c r="AT409" s="199"/>
      <c r="AU409" s="199"/>
      <c r="AV409" s="199"/>
      <c r="AW409" s="199"/>
      <c r="AX409" s="199"/>
      <c r="AY409" s="199"/>
      <c r="AZ409" s="199"/>
      <c r="BA409" s="199"/>
      <c r="BB409" s="199"/>
      <c r="BC409" s="199"/>
      <c r="BD409" s="199"/>
      <c r="BE409" s="199"/>
      <c r="BF409" s="199"/>
      <c r="BG409" s="199"/>
      <c r="BH409" s="199"/>
      <c r="BI409" s="199"/>
      <c r="BJ409" s="199"/>
    </row>
    <row r="410" spans="1:62" s="45" customFormat="1" ht="15" customHeight="1" x14ac:dyDescent="0.25">
      <c r="A410" s="478"/>
      <c r="B410" s="479" t="s">
        <v>440</v>
      </c>
      <c r="C410" s="480" t="s">
        <v>144</v>
      </c>
      <c r="D410" s="481" t="s">
        <v>430</v>
      </c>
      <c r="E410" s="495" t="s">
        <v>176</v>
      </c>
      <c r="F410" s="483" t="s">
        <v>176</v>
      </c>
      <c r="G410" s="483" t="s">
        <v>176</v>
      </c>
      <c r="H410" s="495" t="s">
        <v>176</v>
      </c>
      <c r="I410" s="484" t="s">
        <v>176</v>
      </c>
      <c r="J410" s="484" t="s">
        <v>176</v>
      </c>
      <c r="K410" s="495" t="s">
        <v>176</v>
      </c>
      <c r="L410" s="484" t="s">
        <v>176</v>
      </c>
      <c r="M410" s="484" t="s">
        <v>176</v>
      </c>
      <c r="N410" s="484" t="s">
        <v>176</v>
      </c>
      <c r="O410" s="495" t="s">
        <v>176</v>
      </c>
      <c r="P410" s="484" t="s">
        <v>176</v>
      </c>
      <c r="Q410" s="484" t="s">
        <v>176</v>
      </c>
      <c r="R410" s="484" t="s">
        <v>176</v>
      </c>
      <c r="S410" s="484" t="s">
        <v>176</v>
      </c>
      <c r="T410" s="484" t="s">
        <v>176</v>
      </c>
      <c r="U410" s="484" t="s">
        <v>176</v>
      </c>
      <c r="V410" s="484" t="s">
        <v>176</v>
      </c>
      <c r="W410" s="495" t="s">
        <v>176</v>
      </c>
      <c r="X410" s="484" t="s">
        <v>176</v>
      </c>
      <c r="Y410" s="484" t="s">
        <v>176</v>
      </c>
      <c r="Z410" s="484" t="s">
        <v>176</v>
      </c>
      <c r="AA410" s="484" t="s">
        <v>176</v>
      </c>
      <c r="AB410" s="484" t="s">
        <v>176</v>
      </c>
      <c r="AC410" s="484" t="s">
        <v>176</v>
      </c>
      <c r="AD410" s="484" t="s">
        <v>176</v>
      </c>
      <c r="AE410" s="484" t="s">
        <v>176</v>
      </c>
      <c r="AF410" s="484" t="s">
        <v>176</v>
      </c>
      <c r="AG410" s="484" t="s">
        <v>176</v>
      </c>
      <c r="AH410" s="484" t="s">
        <v>176</v>
      </c>
      <c r="AI410" s="484" t="s">
        <v>176</v>
      </c>
      <c r="AJ410" s="484" t="s">
        <v>176</v>
      </c>
      <c r="AK410" s="484" t="s">
        <v>176</v>
      </c>
      <c r="AL410" s="484" t="s">
        <v>176</v>
      </c>
      <c r="AM410" s="485" t="s">
        <v>176</v>
      </c>
      <c r="AN410" s="199"/>
      <c r="AO410" s="199"/>
      <c r="AP410" s="199"/>
      <c r="AQ410" s="199"/>
      <c r="AR410" s="199"/>
      <c r="AS410" s="199"/>
      <c r="AT410" s="199"/>
      <c r="AU410" s="199"/>
      <c r="AV410" s="199"/>
      <c r="AW410" s="199"/>
      <c r="AX410" s="199"/>
      <c r="AY410" s="199"/>
      <c r="AZ410" s="199"/>
      <c r="BA410" s="199"/>
      <c r="BB410" s="199"/>
      <c r="BC410" s="199"/>
      <c r="BD410" s="199"/>
      <c r="BE410" s="199"/>
      <c r="BF410" s="199"/>
      <c r="BG410" s="199"/>
      <c r="BH410" s="199"/>
      <c r="BI410" s="199"/>
      <c r="BJ410" s="199"/>
    </row>
    <row r="411" spans="1:62" s="45" customFormat="1" ht="15" customHeight="1" x14ac:dyDescent="0.25">
      <c r="A411" s="478"/>
      <c r="B411" s="479" t="s">
        <v>440</v>
      </c>
      <c r="C411" s="480" t="s">
        <v>144</v>
      </c>
      <c r="D411" s="481" t="s">
        <v>431</v>
      </c>
      <c r="E411" s="495">
        <v>36</v>
      </c>
      <c r="F411" s="495">
        <v>36</v>
      </c>
      <c r="G411" s="495">
        <v>0</v>
      </c>
      <c r="H411" s="495">
        <f>SUM(I411:J411)</f>
        <v>0</v>
      </c>
      <c r="I411" s="495">
        <f>I412</f>
        <v>0</v>
      </c>
      <c r="J411" s="495">
        <f>J412</f>
        <v>0</v>
      </c>
      <c r="K411" s="495">
        <f>SUM(L411:M411)</f>
        <v>0</v>
      </c>
      <c r="L411" s="495">
        <f>L412</f>
        <v>0</v>
      </c>
      <c r="M411" s="495">
        <f>M412</f>
        <v>0</v>
      </c>
      <c r="N411" s="495">
        <f>N412</f>
        <v>0</v>
      </c>
      <c r="O411" s="495">
        <f>SUM(P411:V411)</f>
        <v>0</v>
      </c>
      <c r="P411" s="495">
        <f>P412</f>
        <v>0</v>
      </c>
      <c r="Q411" s="495">
        <f t="shared" ref="Q411:V411" si="519">Q412</f>
        <v>0</v>
      </c>
      <c r="R411" s="495">
        <f t="shared" si="519"/>
        <v>0</v>
      </c>
      <c r="S411" s="495">
        <f t="shared" si="519"/>
        <v>0</v>
      </c>
      <c r="T411" s="495">
        <f t="shared" si="519"/>
        <v>0</v>
      </c>
      <c r="U411" s="495">
        <f t="shared" si="519"/>
        <v>0</v>
      </c>
      <c r="V411" s="495">
        <f t="shared" si="519"/>
        <v>0</v>
      </c>
      <c r="W411" s="495">
        <f>SUM(E411+H411-K411-O411)</f>
        <v>36</v>
      </c>
      <c r="X411" s="495">
        <f>X412</f>
        <v>0</v>
      </c>
      <c r="Y411" s="495">
        <f t="shared" ref="Y411:AM411" si="520">Y412</f>
        <v>0</v>
      </c>
      <c r="Z411" s="495">
        <f t="shared" si="520"/>
        <v>0</v>
      </c>
      <c r="AA411" s="495">
        <f t="shared" si="520"/>
        <v>0</v>
      </c>
      <c r="AB411" s="495">
        <f t="shared" si="520"/>
        <v>0</v>
      </c>
      <c r="AC411" s="495">
        <f t="shared" si="520"/>
        <v>0</v>
      </c>
      <c r="AD411" s="495">
        <f t="shared" si="520"/>
        <v>0</v>
      </c>
      <c r="AE411" s="495">
        <f t="shared" si="520"/>
        <v>0</v>
      </c>
      <c r="AF411" s="495">
        <f t="shared" si="520"/>
        <v>9</v>
      </c>
      <c r="AG411" s="495">
        <f t="shared" si="520"/>
        <v>0</v>
      </c>
      <c r="AH411" s="495">
        <f t="shared" si="520"/>
        <v>0</v>
      </c>
      <c r="AI411" s="495">
        <f t="shared" si="520"/>
        <v>0</v>
      </c>
      <c r="AJ411" s="495">
        <f t="shared" si="520"/>
        <v>0</v>
      </c>
      <c r="AK411" s="495">
        <f t="shared" si="520"/>
        <v>0</v>
      </c>
      <c r="AL411" s="495">
        <f t="shared" si="520"/>
        <v>0</v>
      </c>
      <c r="AM411" s="496">
        <f t="shared" si="520"/>
        <v>0</v>
      </c>
      <c r="AN411" s="199"/>
      <c r="AO411" s="199"/>
      <c r="AP411" s="199"/>
      <c r="AQ411" s="199"/>
      <c r="AR411" s="199"/>
      <c r="AS411" s="199"/>
      <c r="AT411" s="199"/>
      <c r="AU411" s="199"/>
      <c r="AV411" s="199"/>
      <c r="AW411" s="199"/>
      <c r="AX411" s="199"/>
      <c r="AY411" s="199"/>
      <c r="AZ411" s="199"/>
      <c r="BA411" s="199"/>
      <c r="BB411" s="199"/>
      <c r="BC411" s="199"/>
      <c r="BD411" s="199"/>
      <c r="BE411" s="199"/>
      <c r="BF411" s="199"/>
      <c r="BG411" s="199"/>
      <c r="BH411" s="199"/>
      <c r="BI411" s="199"/>
      <c r="BJ411" s="199"/>
    </row>
    <row r="412" spans="1:62" s="45" customFormat="1" ht="15" customHeight="1" x14ac:dyDescent="0.25">
      <c r="A412" s="478"/>
      <c r="B412" s="479" t="s">
        <v>440</v>
      </c>
      <c r="C412" s="480" t="s">
        <v>144</v>
      </c>
      <c r="D412" s="481" t="s">
        <v>432</v>
      </c>
      <c r="E412" s="495">
        <v>36</v>
      </c>
      <c r="F412" s="483">
        <v>36</v>
      </c>
      <c r="G412" s="483"/>
      <c r="H412" s="495">
        <f>SUM(I412:J412)</f>
        <v>0</v>
      </c>
      <c r="I412" s="484"/>
      <c r="J412" s="484"/>
      <c r="K412" s="495">
        <f>SUM(L412:M412)</f>
        <v>0</v>
      </c>
      <c r="L412" s="484"/>
      <c r="M412" s="484"/>
      <c r="N412" s="484"/>
      <c r="O412" s="495">
        <f>SUM(P412:V412)</f>
        <v>0</v>
      </c>
      <c r="P412" s="484"/>
      <c r="Q412" s="484"/>
      <c r="R412" s="484"/>
      <c r="S412" s="484"/>
      <c r="T412" s="484"/>
      <c r="U412" s="484"/>
      <c r="V412" s="484"/>
      <c r="W412" s="495">
        <f>SUM(E412+H412-K412-O412)</f>
        <v>36</v>
      </c>
      <c r="X412" s="484"/>
      <c r="Y412" s="484"/>
      <c r="Z412" s="484"/>
      <c r="AA412" s="484"/>
      <c r="AB412" s="484"/>
      <c r="AC412" s="484"/>
      <c r="AD412" s="484"/>
      <c r="AE412" s="484"/>
      <c r="AF412" s="484">
        <v>9</v>
      </c>
      <c r="AG412" s="486"/>
      <c r="AH412" s="484"/>
      <c r="AI412" s="484"/>
      <c r="AJ412" s="484"/>
      <c r="AK412" s="484"/>
      <c r="AL412" s="484"/>
      <c r="AM412" s="485"/>
      <c r="AN412" s="199"/>
      <c r="AO412" s="199"/>
      <c r="AP412" s="199"/>
      <c r="AQ412" s="199"/>
      <c r="AR412" s="199"/>
      <c r="AS412" s="199"/>
      <c r="AT412" s="199"/>
      <c r="AU412" s="199"/>
      <c r="AV412" s="199"/>
      <c r="AW412" s="199"/>
      <c r="AX412" s="199"/>
      <c r="AY412" s="199"/>
      <c r="AZ412" s="199"/>
      <c r="BA412" s="199"/>
      <c r="BB412" s="199"/>
      <c r="BC412" s="199"/>
      <c r="BD412" s="199"/>
      <c r="BE412" s="199"/>
      <c r="BF412" s="199"/>
      <c r="BG412" s="199"/>
      <c r="BH412" s="199"/>
      <c r="BI412" s="199"/>
      <c r="BJ412" s="199"/>
    </row>
    <row r="413" spans="1:62" s="45" customFormat="1" ht="18" customHeight="1" x14ac:dyDescent="0.25">
      <c r="A413" s="478"/>
      <c r="B413" s="479" t="s">
        <v>440</v>
      </c>
      <c r="C413" s="480" t="s">
        <v>144</v>
      </c>
      <c r="D413" s="487" t="s">
        <v>433</v>
      </c>
      <c r="E413" s="482" t="s">
        <v>176</v>
      </c>
      <c r="F413" s="483" t="s">
        <v>176</v>
      </c>
      <c r="G413" s="483" t="s">
        <v>176</v>
      </c>
      <c r="H413" s="482" t="s">
        <v>176</v>
      </c>
      <c r="I413" s="484" t="s">
        <v>176</v>
      </c>
      <c r="J413" s="484" t="s">
        <v>176</v>
      </c>
      <c r="K413" s="482" t="s">
        <v>176</v>
      </c>
      <c r="L413" s="484" t="s">
        <v>176</v>
      </c>
      <c r="M413" s="484" t="s">
        <v>176</v>
      </c>
      <c r="N413" s="484" t="s">
        <v>176</v>
      </c>
      <c r="O413" s="482" t="s">
        <v>176</v>
      </c>
      <c r="P413" s="484" t="s">
        <v>176</v>
      </c>
      <c r="Q413" s="484" t="s">
        <v>176</v>
      </c>
      <c r="R413" s="484" t="s">
        <v>176</v>
      </c>
      <c r="S413" s="484" t="s">
        <v>176</v>
      </c>
      <c r="T413" s="484" t="s">
        <v>176</v>
      </c>
      <c r="U413" s="484" t="s">
        <v>176</v>
      </c>
      <c r="V413" s="484" t="s">
        <v>176</v>
      </c>
      <c r="W413" s="495" t="s">
        <v>176</v>
      </c>
      <c r="X413" s="484" t="s">
        <v>176</v>
      </c>
      <c r="Y413" s="484" t="s">
        <v>176</v>
      </c>
      <c r="Z413" s="484" t="s">
        <v>176</v>
      </c>
      <c r="AA413" s="484" t="s">
        <v>176</v>
      </c>
      <c r="AB413" s="484" t="s">
        <v>176</v>
      </c>
      <c r="AC413" s="484" t="s">
        <v>176</v>
      </c>
      <c r="AD413" s="484" t="s">
        <v>176</v>
      </c>
      <c r="AE413" s="484" t="s">
        <v>176</v>
      </c>
      <c r="AF413" s="484" t="s">
        <v>176</v>
      </c>
      <c r="AG413" s="484" t="s">
        <v>176</v>
      </c>
      <c r="AH413" s="484" t="s">
        <v>176</v>
      </c>
      <c r="AI413" s="484" t="s">
        <v>176</v>
      </c>
      <c r="AJ413" s="484" t="s">
        <v>176</v>
      </c>
      <c r="AK413" s="484" t="s">
        <v>176</v>
      </c>
      <c r="AL413" s="484" t="s">
        <v>176</v>
      </c>
      <c r="AM413" s="485" t="s">
        <v>176</v>
      </c>
      <c r="AN413" s="199"/>
      <c r="AO413" s="199"/>
      <c r="AP413" s="199"/>
      <c r="AQ413" s="199"/>
      <c r="AR413" s="199"/>
      <c r="AS413" s="199"/>
      <c r="AT413" s="199"/>
      <c r="AU413" s="199"/>
      <c r="AV413" s="199"/>
      <c r="AW413" s="199"/>
      <c r="AX413" s="199"/>
      <c r="AY413" s="199"/>
      <c r="AZ413" s="199"/>
      <c r="BA413" s="199"/>
      <c r="BB413" s="199"/>
      <c r="BC413" s="199"/>
      <c r="BD413" s="199"/>
      <c r="BE413" s="199"/>
      <c r="BF413" s="199"/>
      <c r="BG413" s="199"/>
      <c r="BH413" s="199"/>
      <c r="BI413" s="199"/>
      <c r="BJ413" s="199"/>
    </row>
    <row r="414" spans="1:62" s="45" customFormat="1" ht="21.75" customHeight="1" x14ac:dyDescent="0.25">
      <c r="A414" s="478"/>
      <c r="B414" s="479" t="s">
        <v>440</v>
      </c>
      <c r="C414" s="480" t="s">
        <v>144</v>
      </c>
      <c r="D414" s="487" t="s">
        <v>434</v>
      </c>
      <c r="E414" s="482" t="s">
        <v>176</v>
      </c>
      <c r="F414" s="483" t="s">
        <v>176</v>
      </c>
      <c r="G414" s="483" t="s">
        <v>176</v>
      </c>
      <c r="H414" s="482" t="s">
        <v>176</v>
      </c>
      <c r="I414" s="484" t="s">
        <v>176</v>
      </c>
      <c r="J414" s="484" t="s">
        <v>176</v>
      </c>
      <c r="K414" s="482" t="s">
        <v>176</v>
      </c>
      <c r="L414" s="484" t="s">
        <v>176</v>
      </c>
      <c r="M414" s="484" t="s">
        <v>176</v>
      </c>
      <c r="N414" s="484" t="s">
        <v>176</v>
      </c>
      <c r="O414" s="482" t="s">
        <v>176</v>
      </c>
      <c r="P414" s="484" t="s">
        <v>176</v>
      </c>
      <c r="Q414" s="484" t="s">
        <v>176</v>
      </c>
      <c r="R414" s="484" t="s">
        <v>176</v>
      </c>
      <c r="S414" s="484" t="s">
        <v>176</v>
      </c>
      <c r="T414" s="484" t="s">
        <v>176</v>
      </c>
      <c r="U414" s="484" t="s">
        <v>176</v>
      </c>
      <c r="V414" s="484" t="s">
        <v>176</v>
      </c>
      <c r="W414" s="495" t="s">
        <v>176</v>
      </c>
      <c r="X414" s="484" t="s">
        <v>176</v>
      </c>
      <c r="Y414" s="484" t="s">
        <v>176</v>
      </c>
      <c r="Z414" s="484" t="s">
        <v>176</v>
      </c>
      <c r="AA414" s="484" t="s">
        <v>176</v>
      </c>
      <c r="AB414" s="484" t="s">
        <v>176</v>
      </c>
      <c r="AC414" s="484" t="s">
        <v>176</v>
      </c>
      <c r="AD414" s="484" t="s">
        <v>176</v>
      </c>
      <c r="AE414" s="484" t="s">
        <v>176</v>
      </c>
      <c r="AF414" s="484" t="s">
        <v>176</v>
      </c>
      <c r="AG414" s="484" t="s">
        <v>176</v>
      </c>
      <c r="AH414" s="484" t="s">
        <v>176</v>
      </c>
      <c r="AI414" s="484" t="s">
        <v>176</v>
      </c>
      <c r="AJ414" s="484" t="s">
        <v>176</v>
      </c>
      <c r="AK414" s="484" t="s">
        <v>176</v>
      </c>
      <c r="AL414" s="484" t="s">
        <v>176</v>
      </c>
      <c r="AM414" s="485" t="s">
        <v>176</v>
      </c>
      <c r="AN414" s="199"/>
      <c r="AO414" s="199"/>
      <c r="AP414" s="199"/>
      <c r="AQ414" s="199"/>
      <c r="AR414" s="199"/>
      <c r="AS414" s="199"/>
      <c r="AT414" s="199"/>
      <c r="AU414" s="199"/>
      <c r="AV414" s="199"/>
      <c r="AW414" s="199"/>
      <c r="AX414" s="199"/>
      <c r="AY414" s="199"/>
      <c r="AZ414" s="199"/>
      <c r="BA414" s="199"/>
      <c r="BB414" s="199"/>
      <c r="BC414" s="199"/>
      <c r="BD414" s="199"/>
      <c r="BE414" s="199"/>
      <c r="BF414" s="199"/>
      <c r="BG414" s="199"/>
      <c r="BH414" s="199"/>
      <c r="BI414" s="199"/>
      <c r="BJ414" s="199"/>
    </row>
    <row r="415" spans="1:62" s="45" customFormat="1" ht="18.75" customHeight="1" x14ac:dyDescent="0.25">
      <c r="A415" s="478"/>
      <c r="B415" s="479" t="s">
        <v>440</v>
      </c>
      <c r="C415" s="480" t="s">
        <v>144</v>
      </c>
      <c r="D415" s="488" t="s">
        <v>435</v>
      </c>
      <c r="E415" s="495">
        <v>36</v>
      </c>
      <c r="F415" s="495">
        <v>36</v>
      </c>
      <c r="G415" s="495">
        <v>0</v>
      </c>
      <c r="H415" s="495">
        <f>SUM(I415:J415)</f>
        <v>0</v>
      </c>
      <c r="I415" s="495">
        <f>I412</f>
        <v>0</v>
      </c>
      <c r="J415" s="495">
        <f>J412</f>
        <v>0</v>
      </c>
      <c r="K415" s="495">
        <f>SUM(L415:M415)</f>
        <v>0</v>
      </c>
      <c r="L415" s="495">
        <f>L412</f>
        <v>0</v>
      </c>
      <c r="M415" s="495">
        <f>M412</f>
        <v>0</v>
      </c>
      <c r="N415" s="495">
        <f>N412</f>
        <v>0</v>
      </c>
      <c r="O415" s="495">
        <f>SUM(P415:V415)</f>
        <v>0</v>
      </c>
      <c r="P415" s="495">
        <f>P412</f>
        <v>0</v>
      </c>
      <c r="Q415" s="495">
        <f t="shared" ref="Q415:V415" si="521">Q412</f>
        <v>0</v>
      </c>
      <c r="R415" s="495">
        <f t="shared" si="521"/>
        <v>0</v>
      </c>
      <c r="S415" s="495">
        <f t="shared" si="521"/>
        <v>0</v>
      </c>
      <c r="T415" s="495">
        <f t="shared" si="521"/>
        <v>0</v>
      </c>
      <c r="U415" s="495">
        <f t="shared" si="521"/>
        <v>0</v>
      </c>
      <c r="V415" s="495">
        <f t="shared" si="521"/>
        <v>0</v>
      </c>
      <c r="W415" s="495">
        <f>SUM(E415+H415-K415-O415)</f>
        <v>36</v>
      </c>
      <c r="X415" s="495">
        <f>X412</f>
        <v>0</v>
      </c>
      <c r="Y415" s="495">
        <f t="shared" ref="Y415:AM415" si="522">Y412</f>
        <v>0</v>
      </c>
      <c r="Z415" s="495">
        <f t="shared" si="522"/>
        <v>0</v>
      </c>
      <c r="AA415" s="495">
        <f t="shared" si="522"/>
        <v>0</v>
      </c>
      <c r="AB415" s="495">
        <f t="shared" si="522"/>
        <v>0</v>
      </c>
      <c r="AC415" s="495">
        <f t="shared" si="522"/>
        <v>0</v>
      </c>
      <c r="AD415" s="495">
        <f t="shared" si="522"/>
        <v>0</v>
      </c>
      <c r="AE415" s="495">
        <f t="shared" si="522"/>
        <v>0</v>
      </c>
      <c r="AF415" s="495">
        <f t="shared" si="522"/>
        <v>9</v>
      </c>
      <c r="AG415" s="495">
        <f t="shared" si="522"/>
        <v>0</v>
      </c>
      <c r="AH415" s="495">
        <f t="shared" si="522"/>
        <v>0</v>
      </c>
      <c r="AI415" s="495">
        <f t="shared" si="522"/>
        <v>0</v>
      </c>
      <c r="AJ415" s="495">
        <f t="shared" si="522"/>
        <v>0</v>
      </c>
      <c r="AK415" s="495">
        <f t="shared" si="522"/>
        <v>0</v>
      </c>
      <c r="AL415" s="495">
        <f t="shared" si="522"/>
        <v>0</v>
      </c>
      <c r="AM415" s="496">
        <f t="shared" si="522"/>
        <v>0</v>
      </c>
      <c r="AN415" s="199"/>
      <c r="AO415" s="199"/>
      <c r="AP415" s="199"/>
      <c r="AQ415" s="199"/>
      <c r="AR415" s="199"/>
      <c r="AS415" s="199"/>
      <c r="AT415" s="199"/>
      <c r="AU415" s="199"/>
      <c r="AV415" s="199"/>
      <c r="AW415" s="199"/>
      <c r="AX415" s="199"/>
      <c r="AY415" s="199"/>
      <c r="AZ415" s="199"/>
      <c r="BA415" s="199"/>
      <c r="BB415" s="199"/>
      <c r="BC415" s="199"/>
      <c r="BD415" s="199"/>
      <c r="BE415" s="199"/>
      <c r="BF415" s="199"/>
      <c r="BG415" s="199"/>
      <c r="BH415" s="199"/>
      <c r="BI415" s="199"/>
      <c r="BJ415" s="199"/>
    </row>
    <row r="416" spans="1:62" s="45" customFormat="1" ht="21" customHeight="1" x14ac:dyDescent="0.25">
      <c r="A416" s="489"/>
      <c r="B416" s="490" t="s">
        <v>440</v>
      </c>
      <c r="C416" s="491" t="s">
        <v>144</v>
      </c>
      <c r="D416" s="492" t="s">
        <v>436</v>
      </c>
      <c r="E416" s="497" t="s">
        <v>176</v>
      </c>
      <c r="F416" s="498" t="s">
        <v>176</v>
      </c>
      <c r="G416" s="498" t="s">
        <v>176</v>
      </c>
      <c r="H416" s="497" t="s">
        <v>176</v>
      </c>
      <c r="I416" s="499" t="s">
        <v>176</v>
      </c>
      <c r="J416" s="499" t="s">
        <v>176</v>
      </c>
      <c r="K416" s="497" t="s">
        <v>176</v>
      </c>
      <c r="L416" s="499" t="s">
        <v>176</v>
      </c>
      <c r="M416" s="499" t="s">
        <v>176</v>
      </c>
      <c r="N416" s="499" t="s">
        <v>176</v>
      </c>
      <c r="O416" s="497" t="s">
        <v>176</v>
      </c>
      <c r="P416" s="499" t="s">
        <v>176</v>
      </c>
      <c r="Q416" s="499" t="s">
        <v>176</v>
      </c>
      <c r="R416" s="499" t="s">
        <v>176</v>
      </c>
      <c r="S416" s="499" t="s">
        <v>176</v>
      </c>
      <c r="T416" s="499" t="s">
        <v>176</v>
      </c>
      <c r="U416" s="499" t="s">
        <v>176</v>
      </c>
      <c r="V416" s="499" t="s">
        <v>176</v>
      </c>
      <c r="W416" s="497" t="s">
        <v>176</v>
      </c>
      <c r="X416" s="499" t="s">
        <v>176</v>
      </c>
      <c r="Y416" s="499" t="s">
        <v>176</v>
      </c>
      <c r="Z416" s="499" t="s">
        <v>176</v>
      </c>
      <c r="AA416" s="499" t="s">
        <v>176</v>
      </c>
      <c r="AB416" s="499" t="s">
        <v>176</v>
      </c>
      <c r="AC416" s="499" t="s">
        <v>176</v>
      </c>
      <c r="AD416" s="499" t="s">
        <v>176</v>
      </c>
      <c r="AE416" s="499" t="s">
        <v>176</v>
      </c>
      <c r="AF416" s="499" t="s">
        <v>176</v>
      </c>
      <c r="AG416" s="499" t="s">
        <v>176</v>
      </c>
      <c r="AH416" s="499" t="s">
        <v>176</v>
      </c>
      <c r="AI416" s="499" t="s">
        <v>176</v>
      </c>
      <c r="AJ416" s="499" t="s">
        <v>176</v>
      </c>
      <c r="AK416" s="499" t="s">
        <v>176</v>
      </c>
      <c r="AL416" s="499" t="s">
        <v>176</v>
      </c>
      <c r="AM416" s="500" t="s">
        <v>176</v>
      </c>
      <c r="AN416" s="199"/>
      <c r="AO416" s="199"/>
      <c r="AP416" s="199"/>
      <c r="AQ416" s="199"/>
      <c r="AR416" s="199"/>
      <c r="AS416" s="199"/>
      <c r="AT416" s="199"/>
      <c r="AU416" s="199"/>
      <c r="AV416" s="199"/>
      <c r="AW416" s="199"/>
      <c r="AX416" s="199"/>
      <c r="AY416" s="199"/>
      <c r="AZ416" s="199"/>
      <c r="BA416" s="199"/>
      <c r="BB416" s="199"/>
      <c r="BC416" s="199"/>
      <c r="BD416" s="199"/>
      <c r="BE416" s="199"/>
      <c r="BF416" s="199"/>
      <c r="BG416" s="199"/>
      <c r="BH416" s="199"/>
      <c r="BI416" s="199"/>
      <c r="BJ416" s="199"/>
    </row>
    <row r="417" spans="1:58" s="45" customFormat="1" ht="17.25" customHeight="1" x14ac:dyDescent="0.25">
      <c r="A417" s="12">
        <v>30</v>
      </c>
      <c r="B417" s="394" t="s">
        <v>407</v>
      </c>
      <c r="C417" s="10" t="s">
        <v>178</v>
      </c>
      <c r="D417" s="13" t="s">
        <v>425</v>
      </c>
      <c r="E417" s="78">
        <v>87</v>
      </c>
      <c r="F417" s="78">
        <v>0</v>
      </c>
      <c r="G417" s="78">
        <v>87</v>
      </c>
      <c r="H417" s="78">
        <f>SUM(I417:J417)</f>
        <v>0</v>
      </c>
      <c r="I417" s="78">
        <f>SUM(I418+I421)</f>
        <v>0</v>
      </c>
      <c r="J417" s="78">
        <f>SUM(J418+J421)</f>
        <v>0</v>
      </c>
      <c r="K417" s="78">
        <f>SUM(L417:M417)</f>
        <v>0</v>
      </c>
      <c r="L417" s="78">
        <f>SUM(L418+L421)</f>
        <v>0</v>
      </c>
      <c r="M417" s="78">
        <f>SUM(M418+M421)</f>
        <v>0</v>
      </c>
      <c r="N417" s="78">
        <f>SUM(N418+N421)</f>
        <v>0</v>
      </c>
      <c r="O417" s="78">
        <f>SUM(P417:V417)</f>
        <v>0</v>
      </c>
      <c r="P417" s="78">
        <f t="shared" ref="P417:V417" si="523">SUM(P418+P421)</f>
        <v>0</v>
      </c>
      <c r="Q417" s="78">
        <f t="shared" si="523"/>
        <v>0</v>
      </c>
      <c r="R417" s="78">
        <f t="shared" si="523"/>
        <v>0</v>
      </c>
      <c r="S417" s="78">
        <f t="shared" si="523"/>
        <v>0</v>
      </c>
      <c r="T417" s="78">
        <f t="shared" si="523"/>
        <v>0</v>
      </c>
      <c r="U417" s="78">
        <f t="shared" si="523"/>
        <v>0</v>
      </c>
      <c r="V417" s="78">
        <f t="shared" si="523"/>
        <v>0</v>
      </c>
      <c r="W417" s="78">
        <f>SUM(E417+H417-K417-O417)</f>
        <v>87</v>
      </c>
      <c r="X417" s="78">
        <f t="shared" ref="X417:AI417" si="524">SUM(X418+X421)</f>
        <v>0</v>
      </c>
      <c r="Y417" s="78">
        <f t="shared" si="524"/>
        <v>0</v>
      </c>
      <c r="Z417" s="78">
        <f t="shared" si="524"/>
        <v>0</v>
      </c>
      <c r="AA417" s="78">
        <f t="shared" si="524"/>
        <v>0</v>
      </c>
      <c r="AB417" s="78">
        <f t="shared" si="524"/>
        <v>0</v>
      </c>
      <c r="AC417" s="78">
        <f t="shared" si="524"/>
        <v>0</v>
      </c>
      <c r="AD417" s="78">
        <f t="shared" si="524"/>
        <v>0</v>
      </c>
      <c r="AE417" s="78">
        <f t="shared" si="524"/>
        <v>0</v>
      </c>
      <c r="AF417" s="78">
        <f t="shared" si="524"/>
        <v>0</v>
      </c>
      <c r="AG417" s="78">
        <f t="shared" si="524"/>
        <v>0</v>
      </c>
      <c r="AH417" s="78">
        <f t="shared" si="524"/>
        <v>0</v>
      </c>
      <c r="AI417" s="78">
        <f t="shared" si="524"/>
        <v>0</v>
      </c>
      <c r="AJ417" s="78">
        <f>SUM(AJ466+AJ421)</f>
        <v>0</v>
      </c>
      <c r="AK417" s="78">
        <f>SUM(AK418+AK421)</f>
        <v>0</v>
      </c>
      <c r="AL417" s="78">
        <f>SUM(AL418+AL421)</f>
        <v>0</v>
      </c>
      <c r="AM417" s="79">
        <f>SUM(AM418+AM421)</f>
        <v>0</v>
      </c>
      <c r="AN417" s="199"/>
      <c r="AO417" s="199"/>
      <c r="AP417" s="199"/>
      <c r="AQ417" s="199"/>
      <c r="AR417" s="199"/>
      <c r="AS417" s="199"/>
      <c r="AT417" s="199"/>
      <c r="AU417" s="199"/>
      <c r="AV417" s="199"/>
      <c r="AW417" s="199"/>
      <c r="AX417" s="199"/>
      <c r="AY417" s="199"/>
      <c r="AZ417" s="199"/>
      <c r="BA417" s="199"/>
      <c r="BB417" s="199"/>
      <c r="BC417" s="199"/>
      <c r="BD417" s="199"/>
      <c r="BE417" s="199"/>
      <c r="BF417" s="199"/>
    </row>
    <row r="418" spans="1:58" s="45" customFormat="1" ht="13.5" customHeight="1" x14ac:dyDescent="0.25">
      <c r="A418" s="395"/>
      <c r="B418" s="396" t="s">
        <v>407</v>
      </c>
      <c r="C418" s="397" t="s">
        <v>178</v>
      </c>
      <c r="D418" s="398" t="s">
        <v>426</v>
      </c>
      <c r="E418" s="399">
        <v>37</v>
      </c>
      <c r="F418" s="399">
        <v>0</v>
      </c>
      <c r="G418" s="399">
        <v>37</v>
      </c>
      <c r="H418" s="399">
        <f>SUM(I418:J418)</f>
        <v>0</v>
      </c>
      <c r="I418" s="399">
        <f>I420</f>
        <v>0</v>
      </c>
      <c r="J418" s="399">
        <f>J420</f>
        <v>0</v>
      </c>
      <c r="K418" s="399">
        <f>SUM(L418:M418)</f>
        <v>0</v>
      </c>
      <c r="L418" s="399">
        <f>L420</f>
        <v>0</v>
      </c>
      <c r="M418" s="399">
        <f>M420</f>
        <v>0</v>
      </c>
      <c r="N418" s="399">
        <f>N420</f>
        <v>0</v>
      </c>
      <c r="O418" s="399">
        <f>SUM(P418:V418)</f>
        <v>0</v>
      </c>
      <c r="P418" s="399">
        <f t="shared" ref="P418:V418" si="525">P420</f>
        <v>0</v>
      </c>
      <c r="Q418" s="399">
        <f t="shared" si="525"/>
        <v>0</v>
      </c>
      <c r="R418" s="399">
        <f t="shared" si="525"/>
        <v>0</v>
      </c>
      <c r="S418" s="399">
        <f t="shared" si="525"/>
        <v>0</v>
      </c>
      <c r="T418" s="399">
        <f t="shared" si="525"/>
        <v>0</v>
      </c>
      <c r="U418" s="399">
        <f t="shared" si="525"/>
        <v>0</v>
      </c>
      <c r="V418" s="399">
        <f t="shared" si="525"/>
        <v>0</v>
      </c>
      <c r="W418" s="399">
        <f>SUM(E418+H418-K418-O418)</f>
        <v>37</v>
      </c>
      <c r="X418" s="399">
        <f t="shared" ref="X418:AI418" si="526">X420</f>
        <v>0</v>
      </c>
      <c r="Y418" s="399">
        <f t="shared" si="526"/>
        <v>0</v>
      </c>
      <c r="Z418" s="399">
        <f t="shared" si="526"/>
        <v>0</v>
      </c>
      <c r="AA418" s="399">
        <f t="shared" si="526"/>
        <v>0</v>
      </c>
      <c r="AB418" s="399">
        <f t="shared" si="526"/>
        <v>0</v>
      </c>
      <c r="AC418" s="399">
        <f t="shared" si="526"/>
        <v>0</v>
      </c>
      <c r="AD418" s="399">
        <f t="shared" si="526"/>
        <v>0</v>
      </c>
      <c r="AE418" s="399">
        <f t="shared" si="526"/>
        <v>0</v>
      </c>
      <c r="AF418" s="399">
        <f t="shared" si="526"/>
        <v>0</v>
      </c>
      <c r="AG418" s="399">
        <f t="shared" si="526"/>
        <v>0</v>
      </c>
      <c r="AH418" s="399">
        <f t="shared" si="526"/>
        <v>0</v>
      </c>
      <c r="AI418" s="399">
        <f t="shared" si="526"/>
        <v>0</v>
      </c>
      <c r="AJ418" s="80"/>
      <c r="AK418" s="399">
        <f>AK420</f>
        <v>0</v>
      </c>
      <c r="AL418" s="399">
        <f>AL420</f>
        <v>0</v>
      </c>
      <c r="AM418" s="427">
        <f>AM420</f>
        <v>0</v>
      </c>
      <c r="AN418" s="199"/>
      <c r="AO418" s="199"/>
      <c r="AP418" s="199"/>
      <c r="AQ418" s="199"/>
      <c r="AR418" s="199"/>
      <c r="AS418" s="199"/>
      <c r="AT418" s="199"/>
      <c r="AU418" s="199"/>
      <c r="AV418" s="199"/>
      <c r="AW418" s="199"/>
      <c r="AX418" s="199"/>
      <c r="AY418" s="199"/>
      <c r="AZ418" s="199"/>
      <c r="BA418" s="199"/>
      <c r="BB418" s="199"/>
      <c r="BC418" s="199"/>
      <c r="BD418" s="199"/>
      <c r="BE418" s="199"/>
      <c r="BF418" s="199"/>
    </row>
    <row r="419" spans="1:58" s="45" customFormat="1" ht="15" customHeight="1" x14ac:dyDescent="0.25">
      <c r="A419" s="395"/>
      <c r="B419" s="396" t="s">
        <v>407</v>
      </c>
      <c r="C419" s="397" t="s">
        <v>178</v>
      </c>
      <c r="D419" s="398" t="s">
        <v>427</v>
      </c>
      <c r="E419" s="399" t="s">
        <v>176</v>
      </c>
      <c r="F419" s="402" t="s">
        <v>176</v>
      </c>
      <c r="G419" s="402" t="s">
        <v>176</v>
      </c>
      <c r="H419" s="399" t="s">
        <v>176</v>
      </c>
      <c r="I419" s="403" t="s">
        <v>176</v>
      </c>
      <c r="J419" s="403" t="s">
        <v>176</v>
      </c>
      <c r="K419" s="399" t="s">
        <v>176</v>
      </c>
      <c r="L419" s="403" t="s">
        <v>176</v>
      </c>
      <c r="M419" s="403" t="s">
        <v>176</v>
      </c>
      <c r="N419" s="403" t="s">
        <v>176</v>
      </c>
      <c r="O419" s="399" t="s">
        <v>176</v>
      </c>
      <c r="P419" s="403" t="s">
        <v>176</v>
      </c>
      <c r="Q419" s="403" t="s">
        <v>176</v>
      </c>
      <c r="R419" s="403" t="s">
        <v>176</v>
      </c>
      <c r="S419" s="403" t="s">
        <v>176</v>
      </c>
      <c r="T419" s="403" t="s">
        <v>176</v>
      </c>
      <c r="U419" s="403" t="s">
        <v>176</v>
      </c>
      <c r="V419" s="403" t="s">
        <v>176</v>
      </c>
      <c r="W419" s="399" t="s">
        <v>176</v>
      </c>
      <c r="X419" s="403" t="s">
        <v>176</v>
      </c>
      <c r="Y419" s="403" t="s">
        <v>176</v>
      </c>
      <c r="Z419" s="403" t="s">
        <v>176</v>
      </c>
      <c r="AA419" s="403" t="s">
        <v>176</v>
      </c>
      <c r="AB419" s="403" t="s">
        <v>176</v>
      </c>
      <c r="AC419" s="403" t="s">
        <v>176</v>
      </c>
      <c r="AD419" s="403" t="s">
        <v>176</v>
      </c>
      <c r="AE419" s="403" t="s">
        <v>176</v>
      </c>
      <c r="AF419" s="403" t="s">
        <v>176</v>
      </c>
      <c r="AG419" s="403" t="s">
        <v>176</v>
      </c>
      <c r="AH419" s="403" t="s">
        <v>176</v>
      </c>
      <c r="AI419" s="403" t="s">
        <v>176</v>
      </c>
      <c r="AJ419" s="403" t="s">
        <v>176</v>
      </c>
      <c r="AK419" s="403" t="s">
        <v>176</v>
      </c>
      <c r="AL419" s="403" t="s">
        <v>176</v>
      </c>
      <c r="AM419" s="404" t="s">
        <v>176</v>
      </c>
      <c r="AN419" s="199"/>
      <c r="AO419" s="199"/>
      <c r="AP419" s="199"/>
      <c r="AQ419" s="199"/>
      <c r="AR419" s="199"/>
      <c r="AS419" s="199"/>
      <c r="AT419" s="199"/>
      <c r="AU419" s="199"/>
      <c r="AV419" s="199"/>
      <c r="AW419" s="199"/>
      <c r="AX419" s="199"/>
      <c r="AY419" s="199"/>
      <c r="AZ419" s="199"/>
      <c r="BA419" s="199"/>
      <c r="BB419" s="199"/>
      <c r="BC419" s="199"/>
      <c r="BD419" s="199"/>
      <c r="BE419" s="199"/>
      <c r="BF419" s="199"/>
    </row>
    <row r="420" spans="1:58" s="45" customFormat="1" ht="15" customHeight="1" x14ac:dyDescent="0.25">
      <c r="A420" s="395"/>
      <c r="B420" s="396" t="s">
        <v>407</v>
      </c>
      <c r="C420" s="397" t="s">
        <v>178</v>
      </c>
      <c r="D420" s="398" t="s">
        <v>428</v>
      </c>
      <c r="E420" s="399">
        <v>37</v>
      </c>
      <c r="F420" s="402"/>
      <c r="G420" s="402">
        <v>37</v>
      </c>
      <c r="H420" s="399">
        <f>SUM(I420:J420)</f>
        <v>0</v>
      </c>
      <c r="I420" s="403"/>
      <c r="J420" s="403"/>
      <c r="K420" s="399">
        <f>SUM(L420:M420)</f>
        <v>0</v>
      </c>
      <c r="L420" s="403"/>
      <c r="M420" s="403"/>
      <c r="N420" s="403"/>
      <c r="O420" s="399">
        <f>SUM(P420:V420)</f>
        <v>0</v>
      </c>
      <c r="P420" s="403"/>
      <c r="Q420" s="403"/>
      <c r="R420" s="403"/>
      <c r="S420" s="403"/>
      <c r="T420" s="403"/>
      <c r="U420" s="403"/>
      <c r="V420" s="403"/>
      <c r="W420" s="399">
        <f>SUM(E420+H420-K420-O420)</f>
        <v>37</v>
      </c>
      <c r="X420" s="403"/>
      <c r="Y420" s="403"/>
      <c r="Z420" s="403"/>
      <c r="AA420" s="403"/>
      <c r="AB420" s="403"/>
      <c r="AC420" s="403"/>
      <c r="AD420" s="403"/>
      <c r="AE420" s="403"/>
      <c r="AF420" s="403"/>
      <c r="AG420" s="405"/>
      <c r="AH420" s="403"/>
      <c r="AI420" s="403"/>
      <c r="AJ420" s="403"/>
      <c r="AK420" s="403"/>
      <c r="AL420" s="403"/>
      <c r="AM420" s="404"/>
      <c r="AN420" s="199"/>
      <c r="AO420" s="199"/>
      <c r="AP420" s="199"/>
      <c r="AQ420" s="199"/>
      <c r="AR420" s="199"/>
      <c r="AS420" s="199"/>
      <c r="AT420" s="199"/>
      <c r="AU420" s="199"/>
      <c r="AV420" s="199"/>
      <c r="AW420" s="199"/>
      <c r="AX420" s="199"/>
      <c r="AY420" s="199"/>
      <c r="AZ420" s="199"/>
      <c r="BA420" s="199"/>
      <c r="BB420" s="199"/>
      <c r="BC420" s="199"/>
      <c r="BD420" s="199"/>
      <c r="BE420" s="199"/>
      <c r="BF420" s="199"/>
    </row>
    <row r="421" spans="1:58" s="45" customFormat="1" ht="15" customHeight="1" x14ac:dyDescent="0.25">
      <c r="A421" s="395"/>
      <c r="B421" s="396" t="s">
        <v>407</v>
      </c>
      <c r="C421" s="397" t="s">
        <v>178</v>
      </c>
      <c r="D421" s="398" t="s">
        <v>429</v>
      </c>
      <c r="E421" s="399">
        <v>50</v>
      </c>
      <c r="F421" s="402"/>
      <c r="G421" s="402">
        <v>50</v>
      </c>
      <c r="H421" s="399">
        <f>SUM(I421:J421)</f>
        <v>0</v>
      </c>
      <c r="I421" s="403"/>
      <c r="J421" s="403"/>
      <c r="K421" s="399">
        <f>SUM(L421:M421)</f>
        <v>0</v>
      </c>
      <c r="L421" s="403"/>
      <c r="M421" s="403"/>
      <c r="N421" s="403"/>
      <c r="O421" s="399">
        <f>SUM(P421:V421)</f>
        <v>0</v>
      </c>
      <c r="P421" s="406"/>
      <c r="Q421" s="406"/>
      <c r="R421" s="406"/>
      <c r="S421" s="403"/>
      <c r="T421" s="403"/>
      <c r="U421" s="403"/>
      <c r="V421" s="403"/>
      <c r="W421" s="399">
        <f>SUM(E421+H421-K421-O421)</f>
        <v>50</v>
      </c>
      <c r="X421" s="403"/>
      <c r="Y421" s="403"/>
      <c r="Z421" s="403"/>
      <c r="AA421" s="403"/>
      <c r="AB421" s="403"/>
      <c r="AC421" s="403"/>
      <c r="AD421" s="403"/>
      <c r="AE421" s="403"/>
      <c r="AF421" s="403"/>
      <c r="AG421" s="405"/>
      <c r="AH421" s="403"/>
      <c r="AI421" s="403"/>
      <c r="AJ421" s="403"/>
      <c r="AK421" s="403"/>
      <c r="AL421" s="403"/>
      <c r="AM421" s="404"/>
      <c r="AN421" s="199"/>
      <c r="AO421" s="199"/>
      <c r="AP421" s="199"/>
      <c r="AQ421" s="199"/>
      <c r="AR421" s="199"/>
      <c r="AS421" s="199"/>
      <c r="AT421" s="199"/>
      <c r="AU421" s="199"/>
      <c r="AV421" s="199"/>
      <c r="AW421" s="199"/>
      <c r="AX421" s="199"/>
      <c r="AY421" s="199"/>
      <c r="AZ421" s="199"/>
      <c r="BA421" s="199"/>
      <c r="BB421" s="199"/>
      <c r="BC421" s="199"/>
      <c r="BD421" s="199"/>
      <c r="BE421" s="199"/>
      <c r="BF421" s="199"/>
    </row>
    <row r="422" spans="1:58" s="45" customFormat="1" ht="15" customHeight="1" x14ac:dyDescent="0.25">
      <c r="A422" s="395"/>
      <c r="B422" s="396" t="s">
        <v>407</v>
      </c>
      <c r="C422" s="397" t="s">
        <v>178</v>
      </c>
      <c r="D422" s="398" t="s">
        <v>430</v>
      </c>
      <c r="E422" s="399">
        <v>87</v>
      </c>
      <c r="F422" s="399">
        <v>0</v>
      </c>
      <c r="G422" s="399">
        <v>87</v>
      </c>
      <c r="H422" s="399">
        <f>SUM(I422:J422)</f>
        <v>0</v>
      </c>
      <c r="I422" s="399">
        <f>I420+I421</f>
        <v>0</v>
      </c>
      <c r="J422" s="399">
        <f>J420+J421</f>
        <v>0</v>
      </c>
      <c r="K422" s="399">
        <f>SUM(L422:M422)</f>
        <v>0</v>
      </c>
      <c r="L422" s="399">
        <f>L420+L421</f>
        <v>0</v>
      </c>
      <c r="M422" s="399">
        <f>M420+M421</f>
        <v>0</v>
      </c>
      <c r="N422" s="399">
        <f>N420+N421</f>
        <v>0</v>
      </c>
      <c r="O422" s="399">
        <f>SUM(P422:V422)</f>
        <v>0</v>
      </c>
      <c r="P422" s="399">
        <f t="shared" ref="P422:V422" si="527">P420+P421</f>
        <v>0</v>
      </c>
      <c r="Q422" s="399">
        <f t="shared" si="527"/>
        <v>0</v>
      </c>
      <c r="R422" s="399">
        <f t="shared" si="527"/>
        <v>0</v>
      </c>
      <c r="S422" s="399">
        <f t="shared" si="527"/>
        <v>0</v>
      </c>
      <c r="T422" s="399">
        <f t="shared" si="527"/>
        <v>0</v>
      </c>
      <c r="U422" s="399">
        <f t="shared" si="527"/>
        <v>0</v>
      </c>
      <c r="V422" s="399">
        <f t="shared" si="527"/>
        <v>0</v>
      </c>
      <c r="W422" s="399">
        <f>SUM(E422+H422-K422-O422)</f>
        <v>87</v>
      </c>
      <c r="X422" s="399">
        <f t="shared" ref="X422:AM422" si="528">X420+X421</f>
        <v>0</v>
      </c>
      <c r="Y422" s="399">
        <f t="shared" si="528"/>
        <v>0</v>
      </c>
      <c r="Z422" s="399">
        <f t="shared" si="528"/>
        <v>0</v>
      </c>
      <c r="AA422" s="399">
        <f t="shared" si="528"/>
        <v>0</v>
      </c>
      <c r="AB422" s="399">
        <f t="shared" si="528"/>
        <v>0</v>
      </c>
      <c r="AC422" s="399">
        <f t="shared" si="528"/>
        <v>0</v>
      </c>
      <c r="AD422" s="399">
        <f t="shared" si="528"/>
        <v>0</v>
      </c>
      <c r="AE422" s="399">
        <f t="shared" si="528"/>
        <v>0</v>
      </c>
      <c r="AF422" s="399">
        <f t="shared" si="528"/>
        <v>0</v>
      </c>
      <c r="AG422" s="399">
        <f t="shared" si="528"/>
        <v>0</v>
      </c>
      <c r="AH422" s="399">
        <f t="shared" si="528"/>
        <v>0</v>
      </c>
      <c r="AI422" s="399">
        <f t="shared" si="528"/>
        <v>0</v>
      </c>
      <c r="AJ422" s="399">
        <f t="shared" si="528"/>
        <v>0</v>
      </c>
      <c r="AK422" s="399">
        <f t="shared" si="528"/>
        <v>0</v>
      </c>
      <c r="AL422" s="399">
        <f t="shared" si="528"/>
        <v>0</v>
      </c>
      <c r="AM422" s="427">
        <f t="shared" si="528"/>
        <v>0</v>
      </c>
      <c r="AN422" s="199"/>
      <c r="AO422" s="199"/>
      <c r="AP422" s="199"/>
      <c r="AQ422" s="199"/>
      <c r="AR422" s="199"/>
      <c r="AS422" s="199"/>
      <c r="AT422" s="199"/>
      <c r="AU422" s="199"/>
      <c r="AV422" s="199"/>
      <c r="AW422" s="199"/>
      <c r="AX422" s="199"/>
      <c r="AY422" s="199"/>
      <c r="AZ422" s="199"/>
      <c r="BA422" s="199"/>
      <c r="BB422" s="199"/>
      <c r="BC422" s="199"/>
      <c r="BD422" s="199"/>
      <c r="BE422" s="199"/>
      <c r="BF422" s="199"/>
    </row>
    <row r="423" spans="1:58" s="45" customFormat="1" ht="15" customHeight="1" x14ac:dyDescent="0.25">
      <c r="A423" s="395"/>
      <c r="B423" s="396" t="s">
        <v>407</v>
      </c>
      <c r="C423" s="397" t="s">
        <v>178</v>
      </c>
      <c r="D423" s="398" t="s">
        <v>431</v>
      </c>
      <c r="E423" s="399" t="s">
        <v>176</v>
      </c>
      <c r="F423" s="402" t="s">
        <v>176</v>
      </c>
      <c r="G423" s="402" t="s">
        <v>176</v>
      </c>
      <c r="H423" s="399" t="s">
        <v>176</v>
      </c>
      <c r="I423" s="403" t="s">
        <v>176</v>
      </c>
      <c r="J423" s="403" t="s">
        <v>176</v>
      </c>
      <c r="K423" s="399" t="s">
        <v>176</v>
      </c>
      <c r="L423" s="403" t="s">
        <v>176</v>
      </c>
      <c r="M423" s="403" t="s">
        <v>176</v>
      </c>
      <c r="N423" s="403" t="s">
        <v>176</v>
      </c>
      <c r="O423" s="399" t="s">
        <v>176</v>
      </c>
      <c r="P423" s="403" t="s">
        <v>176</v>
      </c>
      <c r="Q423" s="403" t="s">
        <v>176</v>
      </c>
      <c r="R423" s="403" t="s">
        <v>176</v>
      </c>
      <c r="S423" s="403" t="s">
        <v>176</v>
      </c>
      <c r="T423" s="403" t="s">
        <v>176</v>
      </c>
      <c r="U423" s="403" t="s">
        <v>176</v>
      </c>
      <c r="V423" s="403" t="s">
        <v>176</v>
      </c>
      <c r="W423" s="399" t="s">
        <v>176</v>
      </c>
      <c r="X423" s="403" t="s">
        <v>176</v>
      </c>
      <c r="Y423" s="403" t="s">
        <v>176</v>
      </c>
      <c r="Z423" s="403" t="s">
        <v>176</v>
      </c>
      <c r="AA423" s="403" t="s">
        <v>176</v>
      </c>
      <c r="AB423" s="403" t="s">
        <v>176</v>
      </c>
      <c r="AC423" s="403" t="s">
        <v>176</v>
      </c>
      <c r="AD423" s="403" t="s">
        <v>176</v>
      </c>
      <c r="AE423" s="403" t="s">
        <v>176</v>
      </c>
      <c r="AF423" s="403" t="s">
        <v>176</v>
      </c>
      <c r="AG423" s="403" t="s">
        <v>176</v>
      </c>
      <c r="AH423" s="403" t="s">
        <v>176</v>
      </c>
      <c r="AI423" s="403" t="s">
        <v>176</v>
      </c>
      <c r="AJ423" s="403" t="s">
        <v>176</v>
      </c>
      <c r="AK423" s="403" t="s">
        <v>176</v>
      </c>
      <c r="AL423" s="403" t="s">
        <v>176</v>
      </c>
      <c r="AM423" s="404" t="s">
        <v>176</v>
      </c>
      <c r="AN423" s="199"/>
      <c r="AO423" s="199"/>
      <c r="AP423" s="199"/>
      <c r="AQ423" s="199"/>
      <c r="AR423" s="199"/>
      <c r="AS423" s="199"/>
      <c r="AT423" s="199"/>
      <c r="AU423" s="199"/>
      <c r="AV423" s="199"/>
      <c r="AW423" s="199"/>
      <c r="AX423" s="199"/>
      <c r="AY423" s="199"/>
      <c r="AZ423" s="199"/>
      <c r="BA423" s="199"/>
      <c r="BB423" s="199"/>
      <c r="BC423" s="199"/>
      <c r="BD423" s="199"/>
      <c r="BE423" s="199"/>
      <c r="BF423" s="199"/>
    </row>
    <row r="424" spans="1:58" s="45" customFormat="1" ht="21" customHeight="1" x14ac:dyDescent="0.25">
      <c r="A424" s="395"/>
      <c r="B424" s="396" t="s">
        <v>407</v>
      </c>
      <c r="C424" s="397" t="s">
        <v>178</v>
      </c>
      <c r="D424" s="398" t="s">
        <v>432</v>
      </c>
      <c r="E424" s="399" t="s">
        <v>176</v>
      </c>
      <c r="F424" s="402" t="s">
        <v>176</v>
      </c>
      <c r="G424" s="402" t="s">
        <v>176</v>
      </c>
      <c r="H424" s="399" t="s">
        <v>176</v>
      </c>
      <c r="I424" s="403" t="s">
        <v>176</v>
      </c>
      <c r="J424" s="403" t="s">
        <v>176</v>
      </c>
      <c r="K424" s="399" t="s">
        <v>176</v>
      </c>
      <c r="L424" s="403" t="s">
        <v>176</v>
      </c>
      <c r="M424" s="403" t="s">
        <v>176</v>
      </c>
      <c r="N424" s="403" t="s">
        <v>176</v>
      </c>
      <c r="O424" s="399" t="s">
        <v>176</v>
      </c>
      <c r="P424" s="403" t="s">
        <v>176</v>
      </c>
      <c r="Q424" s="403" t="s">
        <v>176</v>
      </c>
      <c r="R424" s="403" t="s">
        <v>176</v>
      </c>
      <c r="S424" s="403" t="s">
        <v>176</v>
      </c>
      <c r="T424" s="403" t="s">
        <v>176</v>
      </c>
      <c r="U424" s="403" t="s">
        <v>176</v>
      </c>
      <c r="V424" s="403" t="s">
        <v>176</v>
      </c>
      <c r="W424" s="399" t="s">
        <v>176</v>
      </c>
      <c r="X424" s="403" t="s">
        <v>176</v>
      </c>
      <c r="Y424" s="403" t="s">
        <v>176</v>
      </c>
      <c r="Z424" s="403" t="s">
        <v>176</v>
      </c>
      <c r="AA424" s="403" t="s">
        <v>176</v>
      </c>
      <c r="AB424" s="403" t="s">
        <v>176</v>
      </c>
      <c r="AC424" s="403" t="s">
        <v>176</v>
      </c>
      <c r="AD424" s="403" t="s">
        <v>176</v>
      </c>
      <c r="AE424" s="403" t="s">
        <v>176</v>
      </c>
      <c r="AF424" s="403" t="s">
        <v>176</v>
      </c>
      <c r="AG424" s="403" t="s">
        <v>176</v>
      </c>
      <c r="AH424" s="403" t="s">
        <v>176</v>
      </c>
      <c r="AI424" s="403" t="s">
        <v>176</v>
      </c>
      <c r="AJ424" s="403" t="s">
        <v>176</v>
      </c>
      <c r="AK424" s="403" t="s">
        <v>176</v>
      </c>
      <c r="AL424" s="403" t="s">
        <v>176</v>
      </c>
      <c r="AM424" s="404" t="s">
        <v>176</v>
      </c>
      <c r="AN424" s="199"/>
      <c r="AO424" s="199"/>
      <c r="AP424" s="199"/>
      <c r="AQ424" s="199"/>
      <c r="AR424" s="199"/>
      <c r="AS424" s="199"/>
      <c r="AT424" s="199"/>
      <c r="AU424" s="199"/>
      <c r="AV424" s="199"/>
      <c r="AW424" s="199"/>
      <c r="AX424" s="199"/>
      <c r="AY424" s="199"/>
      <c r="AZ424" s="199"/>
      <c r="BA424" s="199"/>
      <c r="BB424" s="199"/>
      <c r="BC424" s="199"/>
      <c r="BD424" s="199"/>
      <c r="BE424" s="199"/>
      <c r="BF424" s="199"/>
    </row>
    <row r="425" spans="1:58" s="45" customFormat="1" ht="20.25" customHeight="1" x14ac:dyDescent="0.25">
      <c r="A425" s="395"/>
      <c r="B425" s="396" t="s">
        <v>407</v>
      </c>
      <c r="C425" s="397" t="s">
        <v>178</v>
      </c>
      <c r="D425" s="407" t="s">
        <v>433</v>
      </c>
      <c r="E425" s="399" t="s">
        <v>176</v>
      </c>
      <c r="F425" s="402" t="s">
        <v>176</v>
      </c>
      <c r="G425" s="402" t="s">
        <v>176</v>
      </c>
      <c r="H425" s="399" t="s">
        <v>176</v>
      </c>
      <c r="I425" s="403" t="s">
        <v>176</v>
      </c>
      <c r="J425" s="403" t="s">
        <v>176</v>
      </c>
      <c r="K425" s="399" t="s">
        <v>176</v>
      </c>
      <c r="L425" s="403" t="s">
        <v>176</v>
      </c>
      <c r="M425" s="403" t="s">
        <v>176</v>
      </c>
      <c r="N425" s="403" t="s">
        <v>176</v>
      </c>
      <c r="O425" s="399" t="s">
        <v>176</v>
      </c>
      <c r="P425" s="403" t="s">
        <v>176</v>
      </c>
      <c r="Q425" s="403" t="s">
        <v>176</v>
      </c>
      <c r="R425" s="403" t="s">
        <v>176</v>
      </c>
      <c r="S425" s="403" t="s">
        <v>176</v>
      </c>
      <c r="T425" s="403" t="s">
        <v>176</v>
      </c>
      <c r="U425" s="403" t="s">
        <v>176</v>
      </c>
      <c r="V425" s="403" t="s">
        <v>176</v>
      </c>
      <c r="W425" s="399" t="s">
        <v>176</v>
      </c>
      <c r="X425" s="403" t="s">
        <v>176</v>
      </c>
      <c r="Y425" s="403" t="s">
        <v>176</v>
      </c>
      <c r="Z425" s="403" t="s">
        <v>176</v>
      </c>
      <c r="AA425" s="403" t="s">
        <v>176</v>
      </c>
      <c r="AB425" s="403" t="s">
        <v>176</v>
      </c>
      <c r="AC425" s="403" t="s">
        <v>176</v>
      </c>
      <c r="AD425" s="403" t="s">
        <v>176</v>
      </c>
      <c r="AE425" s="403" t="s">
        <v>176</v>
      </c>
      <c r="AF425" s="403" t="s">
        <v>176</v>
      </c>
      <c r="AG425" s="403" t="s">
        <v>176</v>
      </c>
      <c r="AH425" s="403" t="s">
        <v>176</v>
      </c>
      <c r="AI425" s="403" t="s">
        <v>176</v>
      </c>
      <c r="AJ425" s="403" t="s">
        <v>176</v>
      </c>
      <c r="AK425" s="403" t="s">
        <v>176</v>
      </c>
      <c r="AL425" s="403" t="s">
        <v>176</v>
      </c>
      <c r="AM425" s="404" t="s">
        <v>176</v>
      </c>
      <c r="AN425" s="199"/>
      <c r="AO425" s="199"/>
      <c r="AP425" s="199"/>
      <c r="AQ425" s="199"/>
      <c r="AR425" s="199"/>
      <c r="AS425" s="199"/>
      <c r="AT425" s="199"/>
      <c r="AU425" s="199"/>
      <c r="AV425" s="199"/>
      <c r="AW425" s="199"/>
      <c r="AX425" s="199"/>
      <c r="AY425" s="199"/>
      <c r="AZ425" s="199"/>
      <c r="BA425" s="199"/>
      <c r="BB425" s="199"/>
      <c r="BC425" s="199"/>
      <c r="BD425" s="199"/>
      <c r="BE425" s="199"/>
      <c r="BF425" s="199"/>
    </row>
    <row r="426" spans="1:58" s="45" customFormat="1" ht="18" customHeight="1" x14ac:dyDescent="0.25">
      <c r="A426" s="395"/>
      <c r="B426" s="396" t="s">
        <v>407</v>
      </c>
      <c r="C426" s="397" t="s">
        <v>178</v>
      </c>
      <c r="D426" s="407" t="s">
        <v>434</v>
      </c>
      <c r="E426" s="399">
        <v>0</v>
      </c>
      <c r="F426" s="418"/>
      <c r="G426" s="418"/>
      <c r="H426" s="399">
        <f>SUM(I426:J426)</f>
        <v>0</v>
      </c>
      <c r="I426" s="405"/>
      <c r="J426" s="406"/>
      <c r="K426" s="399">
        <f>SUM(L426:M426)</f>
        <v>0</v>
      </c>
      <c r="L426" s="405"/>
      <c r="M426" s="405"/>
      <c r="N426" s="406"/>
      <c r="O426" s="399">
        <f>SUM(P426:V426)</f>
        <v>0</v>
      </c>
      <c r="P426" s="406"/>
      <c r="Q426" s="406"/>
      <c r="R426" s="406"/>
      <c r="S426" s="406"/>
      <c r="T426" s="406"/>
      <c r="U426" s="406"/>
      <c r="V426" s="406"/>
      <c r="W426" s="399">
        <f>SUM(E426+H426-K426-O426)</f>
        <v>0</v>
      </c>
      <c r="X426" s="405"/>
      <c r="Y426" s="405"/>
      <c r="Z426" s="406"/>
      <c r="AA426" s="406"/>
      <c r="AB426" s="406"/>
      <c r="AC426" s="406"/>
      <c r="AD426" s="406"/>
      <c r="AE426" s="406"/>
      <c r="AF426" s="406"/>
      <c r="AG426" s="419"/>
      <c r="AH426" s="406"/>
      <c r="AI426" s="406"/>
      <c r="AJ426" s="406"/>
      <c r="AK426" s="406"/>
      <c r="AL426" s="406"/>
      <c r="AM426" s="421"/>
      <c r="AN426" s="199"/>
      <c r="AO426" s="199"/>
      <c r="AP426" s="199"/>
      <c r="AQ426" s="199"/>
      <c r="AR426" s="199"/>
      <c r="AS426" s="199"/>
      <c r="AT426" s="199"/>
      <c r="AU426" s="199"/>
      <c r="AV426" s="199"/>
      <c r="AW426" s="199"/>
      <c r="AX426" s="199"/>
      <c r="AY426" s="199"/>
      <c r="AZ426" s="199"/>
      <c r="BA426" s="199"/>
      <c r="BB426" s="199"/>
      <c r="BC426" s="199"/>
      <c r="BD426" s="199"/>
      <c r="BE426" s="199"/>
      <c r="BF426" s="199"/>
    </row>
    <row r="427" spans="1:58" s="45" customFormat="1" ht="24.75" customHeight="1" x14ac:dyDescent="0.25">
      <c r="A427" s="395"/>
      <c r="B427" s="396" t="s">
        <v>407</v>
      </c>
      <c r="C427" s="397" t="s">
        <v>178</v>
      </c>
      <c r="D427" s="408" t="s">
        <v>435</v>
      </c>
      <c r="E427" s="399">
        <v>87</v>
      </c>
      <c r="F427" s="399">
        <v>0</v>
      </c>
      <c r="G427" s="399">
        <v>87</v>
      </c>
      <c r="H427" s="399">
        <f>SUM(I427:J427)</f>
        <v>0</v>
      </c>
      <c r="I427" s="399">
        <f>I418+I421</f>
        <v>0</v>
      </c>
      <c r="J427" s="399">
        <f>J418+J421</f>
        <v>0</v>
      </c>
      <c r="K427" s="399">
        <f>SUM(L427:M427)</f>
        <v>0</v>
      </c>
      <c r="L427" s="399">
        <f>L418+L421</f>
        <v>0</v>
      </c>
      <c r="M427" s="399">
        <f>M418+M421</f>
        <v>0</v>
      </c>
      <c r="N427" s="399">
        <f>N418+N421</f>
        <v>0</v>
      </c>
      <c r="O427" s="399">
        <f>SUM(P427:V427)</f>
        <v>0</v>
      </c>
      <c r="P427" s="399">
        <f t="shared" ref="P427:V427" si="529">P418+P421</f>
        <v>0</v>
      </c>
      <c r="Q427" s="399">
        <f t="shared" si="529"/>
        <v>0</v>
      </c>
      <c r="R427" s="399">
        <f t="shared" si="529"/>
        <v>0</v>
      </c>
      <c r="S427" s="399">
        <f t="shared" si="529"/>
        <v>0</v>
      </c>
      <c r="T427" s="399">
        <f t="shared" si="529"/>
        <v>0</v>
      </c>
      <c r="U427" s="399">
        <f t="shared" si="529"/>
        <v>0</v>
      </c>
      <c r="V427" s="399">
        <f t="shared" si="529"/>
        <v>0</v>
      </c>
      <c r="W427" s="399">
        <f>SUM(E427+H427-K427-O427)</f>
        <v>87</v>
      </c>
      <c r="X427" s="399">
        <f t="shared" ref="X427:AI427" si="530">X418+X421</f>
        <v>0</v>
      </c>
      <c r="Y427" s="399">
        <f t="shared" si="530"/>
        <v>0</v>
      </c>
      <c r="Z427" s="399">
        <f t="shared" si="530"/>
        <v>0</v>
      </c>
      <c r="AA427" s="399">
        <f t="shared" si="530"/>
        <v>0</v>
      </c>
      <c r="AB427" s="399">
        <f t="shared" si="530"/>
        <v>0</v>
      </c>
      <c r="AC427" s="399">
        <f t="shared" si="530"/>
        <v>0</v>
      </c>
      <c r="AD427" s="399">
        <f t="shared" si="530"/>
        <v>0</v>
      </c>
      <c r="AE427" s="399">
        <f t="shared" si="530"/>
        <v>0</v>
      </c>
      <c r="AF427" s="399">
        <f t="shared" si="530"/>
        <v>0</v>
      </c>
      <c r="AG427" s="399">
        <f t="shared" si="530"/>
        <v>0</v>
      </c>
      <c r="AH427" s="399">
        <f t="shared" si="530"/>
        <v>0</v>
      </c>
      <c r="AI427" s="399">
        <f t="shared" si="530"/>
        <v>0</v>
      </c>
      <c r="AJ427" s="399">
        <f>AJ466+AJ421</f>
        <v>0</v>
      </c>
      <c r="AK427" s="399">
        <f>AK418+AK421</f>
        <v>0</v>
      </c>
      <c r="AL427" s="399">
        <f>AL418+AL421</f>
        <v>0</v>
      </c>
      <c r="AM427" s="427">
        <f>AM418+AM421</f>
        <v>0</v>
      </c>
      <c r="AN427" s="199"/>
      <c r="AO427" s="199"/>
      <c r="AP427" s="199"/>
      <c r="AQ427" s="199"/>
      <c r="AR427" s="199"/>
      <c r="AS427" s="199"/>
      <c r="AT427" s="199"/>
      <c r="AU427" s="199"/>
      <c r="AV427" s="199"/>
      <c r="AW427" s="199"/>
      <c r="AX427" s="199"/>
      <c r="AY427" s="199"/>
      <c r="AZ427" s="199"/>
      <c r="BA427" s="199"/>
      <c r="BB427" s="199"/>
      <c r="BC427" s="199"/>
      <c r="BD427" s="199"/>
      <c r="BE427" s="199"/>
      <c r="BF427" s="199"/>
    </row>
    <row r="428" spans="1:58" s="45" customFormat="1" ht="26.25" customHeight="1" x14ac:dyDescent="0.25">
      <c r="A428" s="409"/>
      <c r="B428" s="445" t="s">
        <v>407</v>
      </c>
      <c r="C428" s="446" t="s">
        <v>178</v>
      </c>
      <c r="D428" s="412" t="s">
        <v>436</v>
      </c>
      <c r="E428" s="413">
        <v>0</v>
      </c>
      <c r="F428" s="447">
        <v>0</v>
      </c>
      <c r="G428" s="447">
        <v>0</v>
      </c>
      <c r="H428" s="413">
        <f>SUM(I428:J428)</f>
        <v>0</v>
      </c>
      <c r="I428" s="413">
        <f>I426</f>
        <v>0</v>
      </c>
      <c r="J428" s="413">
        <f>J426</f>
        <v>0</v>
      </c>
      <c r="K428" s="413">
        <f>SUM(L428:M428)</f>
        <v>0</v>
      </c>
      <c r="L428" s="413">
        <f>L426</f>
        <v>0</v>
      </c>
      <c r="M428" s="413">
        <f>M426</f>
        <v>0</v>
      </c>
      <c r="N428" s="413">
        <f>N426</f>
        <v>0</v>
      </c>
      <c r="O428" s="447">
        <f>SUM(P428:V428)</f>
        <v>0</v>
      </c>
      <c r="P428" s="447">
        <f t="shared" ref="P428:V428" si="531">P426</f>
        <v>0</v>
      </c>
      <c r="Q428" s="447">
        <f t="shared" si="531"/>
        <v>0</v>
      </c>
      <c r="R428" s="447">
        <f t="shared" si="531"/>
        <v>0</v>
      </c>
      <c r="S428" s="447">
        <f t="shared" si="531"/>
        <v>0</v>
      </c>
      <c r="T428" s="447">
        <f t="shared" si="531"/>
        <v>0</v>
      </c>
      <c r="U428" s="447">
        <f t="shared" si="531"/>
        <v>0</v>
      </c>
      <c r="V428" s="447">
        <f t="shared" si="531"/>
        <v>0</v>
      </c>
      <c r="W428" s="447">
        <f>SUM(E428+H428-K428-O428)</f>
        <v>0</v>
      </c>
      <c r="X428" s="447">
        <f t="shared" ref="X428:AM428" si="532">X426</f>
        <v>0</v>
      </c>
      <c r="Y428" s="447">
        <f t="shared" si="532"/>
        <v>0</v>
      </c>
      <c r="Z428" s="447">
        <f t="shared" si="532"/>
        <v>0</v>
      </c>
      <c r="AA428" s="447">
        <f t="shared" si="532"/>
        <v>0</v>
      </c>
      <c r="AB428" s="447">
        <f t="shared" si="532"/>
        <v>0</v>
      </c>
      <c r="AC428" s="447">
        <f t="shared" si="532"/>
        <v>0</v>
      </c>
      <c r="AD428" s="447">
        <f t="shared" si="532"/>
        <v>0</v>
      </c>
      <c r="AE428" s="447">
        <f t="shared" si="532"/>
        <v>0</v>
      </c>
      <c r="AF428" s="447">
        <f t="shared" si="532"/>
        <v>0</v>
      </c>
      <c r="AG428" s="447">
        <f t="shared" si="532"/>
        <v>0</v>
      </c>
      <c r="AH428" s="447">
        <f t="shared" si="532"/>
        <v>0</v>
      </c>
      <c r="AI428" s="447">
        <f t="shared" si="532"/>
        <v>0</v>
      </c>
      <c r="AJ428" s="447">
        <f t="shared" si="532"/>
        <v>0</v>
      </c>
      <c r="AK428" s="447">
        <f t="shared" si="532"/>
        <v>0</v>
      </c>
      <c r="AL428" s="447">
        <f t="shared" si="532"/>
        <v>0</v>
      </c>
      <c r="AM428" s="448">
        <f t="shared" si="532"/>
        <v>0</v>
      </c>
      <c r="AN428" s="199"/>
      <c r="AO428" s="199"/>
      <c r="AP428" s="199"/>
      <c r="AQ428" s="199"/>
      <c r="AR428" s="199"/>
      <c r="AS428" s="199"/>
      <c r="AT428" s="199"/>
      <c r="AU428" s="199"/>
      <c r="AV428" s="199"/>
      <c r="AW428" s="199"/>
      <c r="AX428" s="199"/>
      <c r="AY428" s="199"/>
      <c r="AZ428" s="199"/>
      <c r="BA428" s="199"/>
      <c r="BB428" s="199"/>
      <c r="BC428" s="199"/>
      <c r="BD428" s="199"/>
      <c r="BE428" s="199"/>
      <c r="BF428" s="199"/>
    </row>
    <row r="429" spans="1:58" s="45" customFormat="1" ht="24.75" customHeight="1" x14ac:dyDescent="0.25">
      <c r="A429" s="12">
        <v>31</v>
      </c>
      <c r="B429" s="577" t="s">
        <v>719</v>
      </c>
      <c r="C429" s="10" t="s">
        <v>178</v>
      </c>
      <c r="D429" s="13" t="s">
        <v>425</v>
      </c>
      <c r="E429" s="78">
        <v>91</v>
      </c>
      <c r="F429" s="78">
        <v>0</v>
      </c>
      <c r="G429" s="78">
        <v>91</v>
      </c>
      <c r="H429" s="78">
        <f>SUM(I429:J429)</f>
        <v>0</v>
      </c>
      <c r="I429" s="78">
        <f>SUM(I430+I433)</f>
        <v>0</v>
      </c>
      <c r="J429" s="78">
        <f>SUM(J430+J433)</f>
        <v>0</v>
      </c>
      <c r="K429" s="78">
        <f>SUM(L429:M429)</f>
        <v>0</v>
      </c>
      <c r="L429" s="78">
        <f>SUM(L430+L433)</f>
        <v>0</v>
      </c>
      <c r="M429" s="78">
        <f>SUM(M430+M433)</f>
        <v>0</v>
      </c>
      <c r="N429" s="78">
        <f>SUM(N430+N433)</f>
        <v>0</v>
      </c>
      <c r="O429" s="78">
        <f>SUM(P429:V429)</f>
        <v>0</v>
      </c>
      <c r="P429" s="78">
        <f t="shared" ref="P429:V429" si="533">SUM(P430+P433)</f>
        <v>0</v>
      </c>
      <c r="Q429" s="78">
        <f t="shared" si="533"/>
        <v>0</v>
      </c>
      <c r="R429" s="78">
        <f t="shared" si="533"/>
        <v>0</v>
      </c>
      <c r="S429" s="78">
        <f t="shared" si="533"/>
        <v>0</v>
      </c>
      <c r="T429" s="78">
        <f t="shared" si="533"/>
        <v>0</v>
      </c>
      <c r="U429" s="78">
        <f t="shared" si="533"/>
        <v>0</v>
      </c>
      <c r="V429" s="78">
        <f t="shared" si="533"/>
        <v>0</v>
      </c>
      <c r="W429" s="78">
        <f>SUM(E429+H429-K429-O429)</f>
        <v>91</v>
      </c>
      <c r="X429" s="78">
        <f t="shared" ref="X429:AI429" si="534">SUM(X430+X433)</f>
        <v>0</v>
      </c>
      <c r="Y429" s="78">
        <f t="shared" si="534"/>
        <v>0</v>
      </c>
      <c r="Z429" s="78">
        <f t="shared" si="534"/>
        <v>0</v>
      </c>
      <c r="AA429" s="78">
        <f t="shared" si="534"/>
        <v>0</v>
      </c>
      <c r="AB429" s="78">
        <f t="shared" si="534"/>
        <v>0</v>
      </c>
      <c r="AC429" s="78">
        <f t="shared" si="534"/>
        <v>0</v>
      </c>
      <c r="AD429" s="78">
        <f t="shared" si="534"/>
        <v>0</v>
      </c>
      <c r="AE429" s="78">
        <f t="shared" si="534"/>
        <v>0</v>
      </c>
      <c r="AF429" s="78">
        <f t="shared" si="534"/>
        <v>0</v>
      </c>
      <c r="AG429" s="78">
        <f t="shared" si="534"/>
        <v>0</v>
      </c>
      <c r="AH429" s="78">
        <f t="shared" si="534"/>
        <v>0</v>
      </c>
      <c r="AI429" s="78">
        <f t="shared" si="534"/>
        <v>0</v>
      </c>
      <c r="AJ429" s="78">
        <f>SUM(AJ478+AJ433)</f>
        <v>0</v>
      </c>
      <c r="AK429" s="78">
        <f>SUM(AK430+AK433)</f>
        <v>0</v>
      </c>
      <c r="AL429" s="78">
        <f>SUM(AL430+AL433)</f>
        <v>0</v>
      </c>
      <c r="AM429" s="79">
        <f>SUM(AM430+AM433)</f>
        <v>0</v>
      </c>
      <c r="AN429" s="199"/>
      <c r="AO429" s="199"/>
      <c r="AP429" s="199"/>
      <c r="AQ429" s="199"/>
      <c r="AR429" s="199"/>
      <c r="AS429" s="199"/>
      <c r="AT429" s="199"/>
      <c r="AU429" s="199"/>
      <c r="AV429" s="199"/>
      <c r="AW429" s="199"/>
      <c r="AX429" s="199"/>
      <c r="AY429" s="199"/>
      <c r="AZ429" s="199"/>
      <c r="BA429" s="199"/>
      <c r="BB429" s="199"/>
      <c r="BC429" s="199"/>
      <c r="BD429" s="199"/>
      <c r="BE429" s="199"/>
      <c r="BF429" s="199"/>
    </row>
    <row r="430" spans="1:58" s="45" customFormat="1" ht="24.75" customHeight="1" x14ac:dyDescent="0.25">
      <c r="A430" s="478"/>
      <c r="B430" s="577" t="s">
        <v>719</v>
      </c>
      <c r="C430" s="578" t="s">
        <v>178</v>
      </c>
      <c r="D430" s="579" t="s">
        <v>426</v>
      </c>
      <c r="E430" s="580">
        <v>25</v>
      </c>
      <c r="F430" s="580">
        <v>0</v>
      </c>
      <c r="G430" s="580">
        <v>25</v>
      </c>
      <c r="H430" s="580">
        <f>SUM(I430:J430)</f>
        <v>0</v>
      </c>
      <c r="I430" s="580">
        <f>I432</f>
        <v>0</v>
      </c>
      <c r="J430" s="580">
        <f>J432</f>
        <v>0</v>
      </c>
      <c r="K430" s="580">
        <f>SUM(L430:M430)</f>
        <v>0</v>
      </c>
      <c r="L430" s="580">
        <f>L432</f>
        <v>0</v>
      </c>
      <c r="M430" s="580">
        <f>M432</f>
        <v>0</v>
      </c>
      <c r="N430" s="580">
        <f>N432</f>
        <v>0</v>
      </c>
      <c r="O430" s="580">
        <f>SUM(P430:V430)</f>
        <v>0</v>
      </c>
      <c r="P430" s="580">
        <f t="shared" ref="P430:V430" si="535">P432</f>
        <v>0</v>
      </c>
      <c r="Q430" s="580">
        <f t="shared" si="535"/>
        <v>0</v>
      </c>
      <c r="R430" s="580">
        <f t="shared" si="535"/>
        <v>0</v>
      </c>
      <c r="S430" s="580">
        <f t="shared" si="535"/>
        <v>0</v>
      </c>
      <c r="T430" s="580">
        <f t="shared" si="535"/>
        <v>0</v>
      </c>
      <c r="U430" s="580">
        <f t="shared" si="535"/>
        <v>0</v>
      </c>
      <c r="V430" s="580">
        <f t="shared" si="535"/>
        <v>0</v>
      </c>
      <c r="W430" s="580">
        <f>SUM(E430+H430-K430-O430)</f>
        <v>25</v>
      </c>
      <c r="X430" s="580">
        <f t="shared" ref="X430:AI430" si="536">X432</f>
        <v>0</v>
      </c>
      <c r="Y430" s="580">
        <f t="shared" si="536"/>
        <v>0</v>
      </c>
      <c r="Z430" s="580">
        <f t="shared" si="536"/>
        <v>0</v>
      </c>
      <c r="AA430" s="580">
        <f t="shared" si="536"/>
        <v>0</v>
      </c>
      <c r="AB430" s="580">
        <f t="shared" si="536"/>
        <v>0</v>
      </c>
      <c r="AC430" s="580">
        <f t="shared" si="536"/>
        <v>0</v>
      </c>
      <c r="AD430" s="580">
        <f t="shared" si="536"/>
        <v>0</v>
      </c>
      <c r="AE430" s="580">
        <f t="shared" si="536"/>
        <v>0</v>
      </c>
      <c r="AF430" s="580">
        <f t="shared" si="536"/>
        <v>0</v>
      </c>
      <c r="AG430" s="580">
        <f t="shared" si="536"/>
        <v>0</v>
      </c>
      <c r="AH430" s="580">
        <f t="shared" si="536"/>
        <v>0</v>
      </c>
      <c r="AI430" s="580">
        <f t="shared" si="536"/>
        <v>0</v>
      </c>
      <c r="AJ430" s="80"/>
      <c r="AK430" s="580">
        <f>AK432</f>
        <v>0</v>
      </c>
      <c r="AL430" s="580">
        <f>AL432</f>
        <v>0</v>
      </c>
      <c r="AM430" s="581">
        <f>AM432</f>
        <v>0</v>
      </c>
      <c r="AN430" s="199"/>
      <c r="AO430" s="199"/>
      <c r="AP430" s="199"/>
      <c r="AQ430" s="199"/>
      <c r="AR430" s="199"/>
      <c r="AS430" s="199"/>
      <c r="AT430" s="199"/>
      <c r="AU430" s="199"/>
      <c r="AV430" s="199"/>
      <c r="AW430" s="199"/>
      <c r="AX430" s="199"/>
      <c r="AY430" s="199"/>
      <c r="AZ430" s="199"/>
      <c r="BA430" s="199"/>
      <c r="BB430" s="199"/>
      <c r="BC430" s="199"/>
      <c r="BD430" s="199"/>
      <c r="BE430" s="199"/>
      <c r="BF430" s="199"/>
    </row>
    <row r="431" spans="1:58" s="45" customFormat="1" ht="24.75" customHeight="1" x14ac:dyDescent="0.25">
      <c r="A431" s="478"/>
      <c r="B431" s="577" t="s">
        <v>719</v>
      </c>
      <c r="C431" s="578" t="s">
        <v>178</v>
      </c>
      <c r="D431" s="579" t="s">
        <v>427</v>
      </c>
      <c r="E431" s="580" t="s">
        <v>176</v>
      </c>
      <c r="F431" s="582" t="s">
        <v>176</v>
      </c>
      <c r="G431" s="582" t="s">
        <v>176</v>
      </c>
      <c r="H431" s="580" t="s">
        <v>176</v>
      </c>
      <c r="I431" s="583" t="s">
        <v>176</v>
      </c>
      <c r="J431" s="583" t="s">
        <v>176</v>
      </c>
      <c r="K431" s="580" t="s">
        <v>176</v>
      </c>
      <c r="L431" s="583" t="s">
        <v>176</v>
      </c>
      <c r="M431" s="583" t="s">
        <v>176</v>
      </c>
      <c r="N431" s="583" t="s">
        <v>176</v>
      </c>
      <c r="O431" s="580" t="s">
        <v>176</v>
      </c>
      <c r="P431" s="583" t="s">
        <v>176</v>
      </c>
      <c r="Q431" s="583" t="s">
        <v>176</v>
      </c>
      <c r="R431" s="583" t="s">
        <v>176</v>
      </c>
      <c r="S431" s="583" t="s">
        <v>176</v>
      </c>
      <c r="T431" s="583" t="s">
        <v>176</v>
      </c>
      <c r="U431" s="583" t="s">
        <v>176</v>
      </c>
      <c r="V431" s="583" t="s">
        <v>176</v>
      </c>
      <c r="W431" s="580" t="s">
        <v>176</v>
      </c>
      <c r="X431" s="583" t="s">
        <v>176</v>
      </c>
      <c r="Y431" s="583" t="s">
        <v>176</v>
      </c>
      <c r="Z431" s="583" t="s">
        <v>176</v>
      </c>
      <c r="AA431" s="583" t="s">
        <v>176</v>
      </c>
      <c r="AB431" s="583" t="s">
        <v>176</v>
      </c>
      <c r="AC431" s="583" t="s">
        <v>176</v>
      </c>
      <c r="AD431" s="583" t="s">
        <v>176</v>
      </c>
      <c r="AE431" s="583" t="s">
        <v>176</v>
      </c>
      <c r="AF431" s="583" t="s">
        <v>176</v>
      </c>
      <c r="AG431" s="583" t="s">
        <v>176</v>
      </c>
      <c r="AH431" s="583" t="s">
        <v>176</v>
      </c>
      <c r="AI431" s="583" t="s">
        <v>176</v>
      </c>
      <c r="AJ431" s="583" t="s">
        <v>176</v>
      </c>
      <c r="AK431" s="583" t="s">
        <v>176</v>
      </c>
      <c r="AL431" s="583" t="s">
        <v>176</v>
      </c>
      <c r="AM431" s="584" t="s">
        <v>176</v>
      </c>
      <c r="AN431" s="199"/>
      <c r="AO431" s="199"/>
      <c r="AP431" s="199"/>
      <c r="AQ431" s="199"/>
      <c r="AR431" s="199"/>
      <c r="AS431" s="199"/>
      <c r="AT431" s="199"/>
      <c r="AU431" s="199"/>
      <c r="AV431" s="199"/>
      <c r="AW431" s="199"/>
      <c r="AX431" s="199"/>
      <c r="AY431" s="199"/>
      <c r="AZ431" s="199"/>
      <c r="BA431" s="199"/>
      <c r="BB431" s="199"/>
      <c r="BC431" s="199"/>
      <c r="BD431" s="199"/>
      <c r="BE431" s="199"/>
      <c r="BF431" s="199"/>
    </row>
    <row r="432" spans="1:58" s="45" customFormat="1" ht="24.75" customHeight="1" x14ac:dyDescent="0.25">
      <c r="A432" s="478"/>
      <c r="B432" s="577" t="s">
        <v>719</v>
      </c>
      <c r="C432" s="578" t="s">
        <v>178</v>
      </c>
      <c r="D432" s="579" t="s">
        <v>428</v>
      </c>
      <c r="E432" s="580">
        <v>25</v>
      </c>
      <c r="F432" s="582"/>
      <c r="G432" s="582">
        <v>25</v>
      </c>
      <c r="H432" s="580">
        <f>SUM(I432:J432)</f>
        <v>0</v>
      </c>
      <c r="I432" s="583"/>
      <c r="J432" s="583"/>
      <c r="K432" s="580">
        <f>SUM(L432:M432)</f>
        <v>0</v>
      </c>
      <c r="L432" s="583"/>
      <c r="M432" s="583"/>
      <c r="N432" s="583"/>
      <c r="O432" s="580">
        <f>SUM(P432:V432)</f>
        <v>0</v>
      </c>
      <c r="P432" s="583"/>
      <c r="Q432" s="583"/>
      <c r="R432" s="583"/>
      <c r="S432" s="583"/>
      <c r="T432" s="583"/>
      <c r="U432" s="583"/>
      <c r="V432" s="583"/>
      <c r="W432" s="580">
        <f>SUM(E432+H432-K432-O432)</f>
        <v>25</v>
      </c>
      <c r="X432" s="583"/>
      <c r="Y432" s="583"/>
      <c r="Z432" s="583"/>
      <c r="AA432" s="583"/>
      <c r="AB432" s="583"/>
      <c r="AC432" s="583"/>
      <c r="AD432" s="583"/>
      <c r="AE432" s="583"/>
      <c r="AF432" s="583"/>
      <c r="AG432" s="585"/>
      <c r="AH432" s="583"/>
      <c r="AI432" s="583"/>
      <c r="AJ432" s="583"/>
      <c r="AK432" s="583"/>
      <c r="AL432" s="583"/>
      <c r="AM432" s="584"/>
      <c r="AN432" s="199"/>
      <c r="AO432" s="199"/>
      <c r="AP432" s="199"/>
      <c r="AQ432" s="199"/>
      <c r="AR432" s="199"/>
      <c r="AS432" s="199"/>
      <c r="AT432" s="199"/>
      <c r="AU432" s="199"/>
      <c r="AV432" s="199"/>
      <c r="AW432" s="199"/>
      <c r="AX432" s="199"/>
      <c r="AY432" s="199"/>
      <c r="AZ432" s="199"/>
      <c r="BA432" s="199"/>
      <c r="BB432" s="199"/>
      <c r="BC432" s="199"/>
      <c r="BD432" s="199"/>
      <c r="BE432" s="199"/>
      <c r="BF432" s="199"/>
    </row>
    <row r="433" spans="1:58" s="45" customFormat="1" ht="24.75" customHeight="1" x14ac:dyDescent="0.25">
      <c r="A433" s="478"/>
      <c r="B433" s="577" t="s">
        <v>719</v>
      </c>
      <c r="C433" s="578" t="s">
        <v>178</v>
      </c>
      <c r="D433" s="579" t="s">
        <v>429</v>
      </c>
      <c r="E433" s="580">
        <v>66</v>
      </c>
      <c r="F433" s="582"/>
      <c r="G433" s="582">
        <v>66</v>
      </c>
      <c r="H433" s="580">
        <f>SUM(I433:J433)</f>
        <v>0</v>
      </c>
      <c r="I433" s="583"/>
      <c r="J433" s="583"/>
      <c r="K433" s="580">
        <f>SUM(L433:M433)</f>
        <v>0</v>
      </c>
      <c r="L433" s="583"/>
      <c r="M433" s="583"/>
      <c r="N433" s="583"/>
      <c r="O433" s="580">
        <f>SUM(P433:V433)</f>
        <v>0</v>
      </c>
      <c r="P433" s="586"/>
      <c r="Q433" s="586"/>
      <c r="R433" s="586"/>
      <c r="S433" s="583"/>
      <c r="T433" s="583"/>
      <c r="U433" s="583"/>
      <c r="V433" s="583"/>
      <c r="W433" s="580">
        <f>SUM(E433+H433-K433-O433)</f>
        <v>66</v>
      </c>
      <c r="X433" s="583"/>
      <c r="Y433" s="583"/>
      <c r="Z433" s="583"/>
      <c r="AA433" s="583"/>
      <c r="AB433" s="583"/>
      <c r="AC433" s="583"/>
      <c r="AD433" s="583"/>
      <c r="AE433" s="583"/>
      <c r="AF433" s="583"/>
      <c r="AG433" s="585"/>
      <c r="AH433" s="583"/>
      <c r="AI433" s="583"/>
      <c r="AJ433" s="583"/>
      <c r="AK433" s="583"/>
      <c r="AL433" s="583"/>
      <c r="AM433" s="584"/>
      <c r="AN433" s="199"/>
      <c r="AO433" s="199"/>
      <c r="AP433" s="199"/>
      <c r="AQ433" s="199"/>
      <c r="AR433" s="199"/>
      <c r="AS433" s="199"/>
      <c r="AT433" s="199"/>
      <c r="AU433" s="199"/>
      <c r="AV433" s="199"/>
      <c r="AW433" s="199"/>
      <c r="AX433" s="199"/>
      <c r="AY433" s="199"/>
      <c r="AZ433" s="199"/>
      <c r="BA433" s="199"/>
      <c r="BB433" s="199"/>
      <c r="BC433" s="199"/>
      <c r="BD433" s="199"/>
      <c r="BE433" s="199"/>
      <c r="BF433" s="199"/>
    </row>
    <row r="434" spans="1:58" s="45" customFormat="1" ht="24.75" customHeight="1" x14ac:dyDescent="0.25">
      <c r="A434" s="478"/>
      <c r="B434" s="577" t="s">
        <v>719</v>
      </c>
      <c r="C434" s="578" t="s">
        <v>178</v>
      </c>
      <c r="D434" s="579" t="s">
        <v>430</v>
      </c>
      <c r="E434" s="580">
        <v>91</v>
      </c>
      <c r="F434" s="580">
        <v>0</v>
      </c>
      <c r="G434" s="580">
        <v>91</v>
      </c>
      <c r="H434" s="580">
        <f>SUM(I434:J434)</f>
        <v>0</v>
      </c>
      <c r="I434" s="580">
        <f>I432+I433</f>
        <v>0</v>
      </c>
      <c r="J434" s="580">
        <f>J432+J433</f>
        <v>0</v>
      </c>
      <c r="K434" s="580">
        <f>SUM(L434:M434)</f>
        <v>0</v>
      </c>
      <c r="L434" s="580">
        <f>L432+L433</f>
        <v>0</v>
      </c>
      <c r="M434" s="580">
        <f>M432+M433</f>
        <v>0</v>
      </c>
      <c r="N434" s="580">
        <f>N432+N433</f>
        <v>0</v>
      </c>
      <c r="O434" s="580">
        <f>SUM(P434:V434)</f>
        <v>0</v>
      </c>
      <c r="P434" s="580">
        <f t="shared" ref="P434:V434" si="537">P432+P433</f>
        <v>0</v>
      </c>
      <c r="Q434" s="580">
        <f t="shared" si="537"/>
        <v>0</v>
      </c>
      <c r="R434" s="580">
        <f t="shared" si="537"/>
        <v>0</v>
      </c>
      <c r="S434" s="580">
        <f t="shared" si="537"/>
        <v>0</v>
      </c>
      <c r="T434" s="580">
        <f t="shared" si="537"/>
        <v>0</v>
      </c>
      <c r="U434" s="580">
        <f t="shared" si="537"/>
        <v>0</v>
      </c>
      <c r="V434" s="580">
        <f t="shared" si="537"/>
        <v>0</v>
      </c>
      <c r="W434" s="580">
        <f>SUM(E434+H434-K434-O434)</f>
        <v>91</v>
      </c>
      <c r="X434" s="580">
        <f t="shared" ref="X434:AM434" si="538">X432+X433</f>
        <v>0</v>
      </c>
      <c r="Y434" s="580">
        <f t="shared" si="538"/>
        <v>0</v>
      </c>
      <c r="Z434" s="580">
        <f t="shared" si="538"/>
        <v>0</v>
      </c>
      <c r="AA434" s="580">
        <f t="shared" si="538"/>
        <v>0</v>
      </c>
      <c r="AB434" s="580">
        <f t="shared" si="538"/>
        <v>0</v>
      </c>
      <c r="AC434" s="580">
        <f t="shared" si="538"/>
        <v>0</v>
      </c>
      <c r="AD434" s="580">
        <f t="shared" si="538"/>
        <v>0</v>
      </c>
      <c r="AE434" s="580">
        <f t="shared" si="538"/>
        <v>0</v>
      </c>
      <c r="AF434" s="580">
        <f t="shared" si="538"/>
        <v>0</v>
      </c>
      <c r="AG434" s="580">
        <f t="shared" si="538"/>
        <v>0</v>
      </c>
      <c r="AH434" s="580">
        <f t="shared" si="538"/>
        <v>0</v>
      </c>
      <c r="AI434" s="580">
        <f t="shared" si="538"/>
        <v>0</v>
      </c>
      <c r="AJ434" s="580">
        <f t="shared" si="538"/>
        <v>0</v>
      </c>
      <c r="AK434" s="580">
        <f t="shared" si="538"/>
        <v>0</v>
      </c>
      <c r="AL434" s="580">
        <f t="shared" si="538"/>
        <v>0</v>
      </c>
      <c r="AM434" s="581">
        <f t="shared" si="538"/>
        <v>0</v>
      </c>
      <c r="AN434" s="199"/>
      <c r="AO434" s="199"/>
      <c r="AP434" s="199"/>
      <c r="AQ434" s="199"/>
      <c r="AR434" s="199"/>
      <c r="AS434" s="199"/>
      <c r="AT434" s="199"/>
      <c r="AU434" s="199"/>
      <c r="AV434" s="199"/>
      <c r="AW434" s="199"/>
      <c r="AX434" s="199"/>
      <c r="AY434" s="199"/>
      <c r="AZ434" s="199"/>
      <c r="BA434" s="199"/>
      <c r="BB434" s="199"/>
      <c r="BC434" s="199"/>
      <c r="BD434" s="199"/>
      <c r="BE434" s="199"/>
      <c r="BF434" s="199"/>
    </row>
    <row r="435" spans="1:58" s="45" customFormat="1" ht="24.75" customHeight="1" x14ac:dyDescent="0.25">
      <c r="A435" s="478"/>
      <c r="B435" s="577" t="s">
        <v>719</v>
      </c>
      <c r="C435" s="578" t="s">
        <v>178</v>
      </c>
      <c r="D435" s="579" t="s">
        <v>431</v>
      </c>
      <c r="E435" s="580" t="s">
        <v>176</v>
      </c>
      <c r="F435" s="582" t="s">
        <v>176</v>
      </c>
      <c r="G435" s="582" t="s">
        <v>176</v>
      </c>
      <c r="H435" s="580" t="s">
        <v>176</v>
      </c>
      <c r="I435" s="583" t="s">
        <v>176</v>
      </c>
      <c r="J435" s="583" t="s">
        <v>176</v>
      </c>
      <c r="K435" s="580" t="s">
        <v>176</v>
      </c>
      <c r="L435" s="583" t="s">
        <v>176</v>
      </c>
      <c r="M435" s="583" t="s">
        <v>176</v>
      </c>
      <c r="N435" s="583" t="s">
        <v>176</v>
      </c>
      <c r="O435" s="580" t="s">
        <v>176</v>
      </c>
      <c r="P435" s="583" t="s">
        <v>176</v>
      </c>
      <c r="Q435" s="583" t="s">
        <v>176</v>
      </c>
      <c r="R435" s="583" t="s">
        <v>176</v>
      </c>
      <c r="S435" s="583" t="s">
        <v>176</v>
      </c>
      <c r="T435" s="583" t="s">
        <v>176</v>
      </c>
      <c r="U435" s="583" t="s">
        <v>176</v>
      </c>
      <c r="V435" s="583" t="s">
        <v>176</v>
      </c>
      <c r="W435" s="580" t="s">
        <v>176</v>
      </c>
      <c r="X435" s="583" t="s">
        <v>176</v>
      </c>
      <c r="Y435" s="583" t="s">
        <v>176</v>
      </c>
      <c r="Z435" s="583" t="s">
        <v>176</v>
      </c>
      <c r="AA435" s="583" t="s">
        <v>176</v>
      </c>
      <c r="AB435" s="583" t="s">
        <v>176</v>
      </c>
      <c r="AC435" s="583" t="s">
        <v>176</v>
      </c>
      <c r="AD435" s="583" t="s">
        <v>176</v>
      </c>
      <c r="AE435" s="583" t="s">
        <v>176</v>
      </c>
      <c r="AF435" s="583" t="s">
        <v>176</v>
      </c>
      <c r="AG435" s="583" t="s">
        <v>176</v>
      </c>
      <c r="AH435" s="583" t="s">
        <v>176</v>
      </c>
      <c r="AI435" s="583" t="s">
        <v>176</v>
      </c>
      <c r="AJ435" s="583" t="s">
        <v>176</v>
      </c>
      <c r="AK435" s="583" t="s">
        <v>176</v>
      </c>
      <c r="AL435" s="583" t="s">
        <v>176</v>
      </c>
      <c r="AM435" s="584" t="s">
        <v>176</v>
      </c>
      <c r="AN435" s="199"/>
      <c r="AO435" s="199"/>
      <c r="AP435" s="199"/>
      <c r="AQ435" s="199"/>
      <c r="AR435" s="199"/>
      <c r="AS435" s="199"/>
      <c r="AT435" s="199"/>
      <c r="AU435" s="199"/>
      <c r="AV435" s="199"/>
      <c r="AW435" s="199"/>
      <c r="AX435" s="199"/>
      <c r="AY435" s="199"/>
      <c r="AZ435" s="199"/>
      <c r="BA435" s="199"/>
      <c r="BB435" s="199"/>
      <c r="BC435" s="199"/>
      <c r="BD435" s="199"/>
      <c r="BE435" s="199"/>
      <c r="BF435" s="199"/>
    </row>
    <row r="436" spans="1:58" s="45" customFormat="1" ht="24.75" customHeight="1" x14ac:dyDescent="0.25">
      <c r="A436" s="478"/>
      <c r="B436" s="577" t="s">
        <v>719</v>
      </c>
      <c r="C436" s="578" t="s">
        <v>178</v>
      </c>
      <c r="D436" s="579" t="s">
        <v>432</v>
      </c>
      <c r="E436" s="580" t="s">
        <v>176</v>
      </c>
      <c r="F436" s="582" t="s">
        <v>176</v>
      </c>
      <c r="G436" s="582" t="s">
        <v>176</v>
      </c>
      <c r="H436" s="580" t="s">
        <v>176</v>
      </c>
      <c r="I436" s="583" t="s">
        <v>176</v>
      </c>
      <c r="J436" s="583" t="s">
        <v>176</v>
      </c>
      <c r="K436" s="580" t="s">
        <v>176</v>
      </c>
      <c r="L436" s="583" t="s">
        <v>176</v>
      </c>
      <c r="M436" s="583" t="s">
        <v>176</v>
      </c>
      <c r="N436" s="583" t="s">
        <v>176</v>
      </c>
      <c r="O436" s="580" t="s">
        <v>176</v>
      </c>
      <c r="P436" s="583" t="s">
        <v>176</v>
      </c>
      <c r="Q436" s="583" t="s">
        <v>176</v>
      </c>
      <c r="R436" s="583" t="s">
        <v>176</v>
      </c>
      <c r="S436" s="583" t="s">
        <v>176</v>
      </c>
      <c r="T436" s="583" t="s">
        <v>176</v>
      </c>
      <c r="U436" s="583" t="s">
        <v>176</v>
      </c>
      <c r="V436" s="583" t="s">
        <v>176</v>
      </c>
      <c r="W436" s="580" t="s">
        <v>176</v>
      </c>
      <c r="X436" s="583" t="s">
        <v>176</v>
      </c>
      <c r="Y436" s="583" t="s">
        <v>176</v>
      </c>
      <c r="Z436" s="583" t="s">
        <v>176</v>
      </c>
      <c r="AA436" s="583" t="s">
        <v>176</v>
      </c>
      <c r="AB436" s="583" t="s">
        <v>176</v>
      </c>
      <c r="AC436" s="583" t="s">
        <v>176</v>
      </c>
      <c r="AD436" s="583" t="s">
        <v>176</v>
      </c>
      <c r="AE436" s="583" t="s">
        <v>176</v>
      </c>
      <c r="AF436" s="583" t="s">
        <v>176</v>
      </c>
      <c r="AG436" s="583" t="s">
        <v>176</v>
      </c>
      <c r="AH436" s="583" t="s">
        <v>176</v>
      </c>
      <c r="AI436" s="583" t="s">
        <v>176</v>
      </c>
      <c r="AJ436" s="583" t="s">
        <v>176</v>
      </c>
      <c r="AK436" s="583" t="s">
        <v>176</v>
      </c>
      <c r="AL436" s="583" t="s">
        <v>176</v>
      </c>
      <c r="AM436" s="584" t="s">
        <v>176</v>
      </c>
      <c r="AN436" s="199"/>
      <c r="AO436" s="199"/>
      <c r="AP436" s="199"/>
      <c r="AQ436" s="199"/>
      <c r="AR436" s="199"/>
      <c r="AS436" s="199"/>
      <c r="AT436" s="199"/>
      <c r="AU436" s="199"/>
      <c r="AV436" s="199"/>
      <c r="AW436" s="199"/>
      <c r="AX436" s="199"/>
      <c r="AY436" s="199"/>
      <c r="AZ436" s="199"/>
      <c r="BA436" s="199"/>
      <c r="BB436" s="199"/>
      <c r="BC436" s="199"/>
      <c r="BD436" s="199"/>
      <c r="BE436" s="199"/>
      <c r="BF436" s="199"/>
    </row>
    <row r="437" spans="1:58" s="45" customFormat="1" ht="24.75" customHeight="1" x14ac:dyDescent="0.25">
      <c r="A437" s="478"/>
      <c r="B437" s="577" t="s">
        <v>719</v>
      </c>
      <c r="C437" s="578" t="s">
        <v>178</v>
      </c>
      <c r="D437" s="587" t="s">
        <v>433</v>
      </c>
      <c r="E437" s="580" t="s">
        <v>176</v>
      </c>
      <c r="F437" s="582" t="s">
        <v>176</v>
      </c>
      <c r="G437" s="582" t="s">
        <v>176</v>
      </c>
      <c r="H437" s="580" t="s">
        <v>176</v>
      </c>
      <c r="I437" s="583" t="s">
        <v>176</v>
      </c>
      <c r="J437" s="583" t="s">
        <v>176</v>
      </c>
      <c r="K437" s="580" t="s">
        <v>176</v>
      </c>
      <c r="L437" s="583" t="s">
        <v>176</v>
      </c>
      <c r="M437" s="583" t="s">
        <v>176</v>
      </c>
      <c r="N437" s="583" t="s">
        <v>176</v>
      </c>
      <c r="O437" s="580" t="s">
        <v>176</v>
      </c>
      <c r="P437" s="583" t="s">
        <v>176</v>
      </c>
      <c r="Q437" s="583" t="s">
        <v>176</v>
      </c>
      <c r="R437" s="583" t="s">
        <v>176</v>
      </c>
      <c r="S437" s="583" t="s">
        <v>176</v>
      </c>
      <c r="T437" s="583" t="s">
        <v>176</v>
      </c>
      <c r="U437" s="583" t="s">
        <v>176</v>
      </c>
      <c r="V437" s="583" t="s">
        <v>176</v>
      </c>
      <c r="W437" s="580" t="s">
        <v>176</v>
      </c>
      <c r="X437" s="583" t="s">
        <v>176</v>
      </c>
      <c r="Y437" s="583" t="s">
        <v>176</v>
      </c>
      <c r="Z437" s="583" t="s">
        <v>176</v>
      </c>
      <c r="AA437" s="583" t="s">
        <v>176</v>
      </c>
      <c r="AB437" s="583" t="s">
        <v>176</v>
      </c>
      <c r="AC437" s="583" t="s">
        <v>176</v>
      </c>
      <c r="AD437" s="583" t="s">
        <v>176</v>
      </c>
      <c r="AE437" s="583" t="s">
        <v>176</v>
      </c>
      <c r="AF437" s="583" t="s">
        <v>176</v>
      </c>
      <c r="AG437" s="583" t="s">
        <v>176</v>
      </c>
      <c r="AH437" s="583" t="s">
        <v>176</v>
      </c>
      <c r="AI437" s="583" t="s">
        <v>176</v>
      </c>
      <c r="AJ437" s="583" t="s">
        <v>176</v>
      </c>
      <c r="AK437" s="583" t="s">
        <v>176</v>
      </c>
      <c r="AL437" s="583" t="s">
        <v>176</v>
      </c>
      <c r="AM437" s="584" t="s">
        <v>176</v>
      </c>
      <c r="AN437" s="199"/>
      <c r="AO437" s="199"/>
      <c r="AP437" s="199"/>
      <c r="AQ437" s="199"/>
      <c r="AR437" s="199"/>
      <c r="AS437" s="199"/>
      <c r="AT437" s="199"/>
      <c r="AU437" s="199"/>
      <c r="AV437" s="199"/>
      <c r="AW437" s="199"/>
      <c r="AX437" s="199"/>
      <c r="AY437" s="199"/>
      <c r="AZ437" s="199"/>
      <c r="BA437" s="199"/>
      <c r="BB437" s="199"/>
      <c r="BC437" s="199"/>
      <c r="BD437" s="199"/>
      <c r="BE437" s="199"/>
      <c r="BF437" s="199"/>
    </row>
    <row r="438" spans="1:58" s="45" customFormat="1" ht="24.75" customHeight="1" x14ac:dyDescent="0.25">
      <c r="A438" s="478"/>
      <c r="B438" s="577" t="s">
        <v>719</v>
      </c>
      <c r="C438" s="578" t="s">
        <v>178</v>
      </c>
      <c r="D438" s="587" t="s">
        <v>434</v>
      </c>
      <c r="E438" s="580">
        <v>0</v>
      </c>
      <c r="F438" s="588"/>
      <c r="G438" s="588"/>
      <c r="H438" s="580">
        <f>SUM(I438:J438)</f>
        <v>0</v>
      </c>
      <c r="I438" s="585"/>
      <c r="J438" s="586"/>
      <c r="K438" s="580">
        <f>SUM(L438:M438)</f>
        <v>0</v>
      </c>
      <c r="L438" s="585"/>
      <c r="M438" s="585"/>
      <c r="N438" s="586"/>
      <c r="O438" s="580">
        <f>SUM(P438:V438)</f>
        <v>0</v>
      </c>
      <c r="P438" s="586"/>
      <c r="Q438" s="586"/>
      <c r="R438" s="586"/>
      <c r="S438" s="586"/>
      <c r="T438" s="586"/>
      <c r="U438" s="586"/>
      <c r="V438" s="586"/>
      <c r="W438" s="580">
        <f>SUM(E438+H438-K438-O438)</f>
        <v>0</v>
      </c>
      <c r="X438" s="585"/>
      <c r="Y438" s="585"/>
      <c r="Z438" s="586"/>
      <c r="AA438" s="586"/>
      <c r="AB438" s="586"/>
      <c r="AC438" s="586"/>
      <c r="AD438" s="586"/>
      <c r="AE438" s="586"/>
      <c r="AF438" s="586"/>
      <c r="AG438" s="590"/>
      <c r="AH438" s="586"/>
      <c r="AI438" s="586"/>
      <c r="AJ438" s="586"/>
      <c r="AK438" s="586"/>
      <c r="AL438" s="586"/>
      <c r="AM438" s="591"/>
      <c r="AN438" s="199"/>
      <c r="AO438" s="199"/>
      <c r="AP438" s="199"/>
      <c r="AQ438" s="199"/>
      <c r="AR438" s="199"/>
      <c r="AS438" s="199"/>
      <c r="AT438" s="199"/>
      <c r="AU438" s="199"/>
      <c r="AV438" s="199"/>
      <c r="AW438" s="199"/>
      <c r="AX438" s="199"/>
      <c r="AY438" s="199"/>
      <c r="AZ438" s="199"/>
      <c r="BA438" s="199"/>
      <c r="BB438" s="199"/>
      <c r="BC438" s="199"/>
      <c r="BD438" s="199"/>
      <c r="BE438" s="199"/>
      <c r="BF438" s="199"/>
    </row>
    <row r="439" spans="1:58" s="45" customFormat="1" ht="24.75" customHeight="1" x14ac:dyDescent="0.25">
      <c r="A439" s="478"/>
      <c r="B439" s="577" t="s">
        <v>719</v>
      </c>
      <c r="C439" s="578" t="s">
        <v>178</v>
      </c>
      <c r="D439" s="592" t="s">
        <v>435</v>
      </c>
      <c r="E439" s="580">
        <v>91</v>
      </c>
      <c r="F439" s="580">
        <v>0</v>
      </c>
      <c r="G439" s="580">
        <v>91</v>
      </c>
      <c r="H439" s="580">
        <f>SUM(I439:J439)</f>
        <v>0</v>
      </c>
      <c r="I439" s="580">
        <f>I430+I433</f>
        <v>0</v>
      </c>
      <c r="J439" s="580">
        <f>J430+J433</f>
        <v>0</v>
      </c>
      <c r="K439" s="580">
        <f>SUM(L439:M439)</f>
        <v>0</v>
      </c>
      <c r="L439" s="580">
        <f>L430+L433</f>
        <v>0</v>
      </c>
      <c r="M439" s="580">
        <f>M430+M433</f>
        <v>0</v>
      </c>
      <c r="N439" s="580">
        <f>N430+N433</f>
        <v>0</v>
      </c>
      <c r="O439" s="580">
        <f>SUM(P439:V439)</f>
        <v>0</v>
      </c>
      <c r="P439" s="580">
        <f t="shared" ref="P439:V439" si="539">P430+P433</f>
        <v>0</v>
      </c>
      <c r="Q439" s="580">
        <f t="shared" si="539"/>
        <v>0</v>
      </c>
      <c r="R439" s="580">
        <f t="shared" si="539"/>
        <v>0</v>
      </c>
      <c r="S439" s="580">
        <f t="shared" si="539"/>
        <v>0</v>
      </c>
      <c r="T439" s="580">
        <f t="shared" si="539"/>
        <v>0</v>
      </c>
      <c r="U439" s="580">
        <f t="shared" si="539"/>
        <v>0</v>
      </c>
      <c r="V439" s="580">
        <f t="shared" si="539"/>
        <v>0</v>
      </c>
      <c r="W439" s="580">
        <f>SUM(E439+H439-K439-O439)</f>
        <v>91</v>
      </c>
      <c r="X439" s="580">
        <f t="shared" ref="X439:AI439" si="540">X430+X433</f>
        <v>0</v>
      </c>
      <c r="Y439" s="580">
        <f t="shared" si="540"/>
        <v>0</v>
      </c>
      <c r="Z439" s="580">
        <f t="shared" si="540"/>
        <v>0</v>
      </c>
      <c r="AA439" s="580">
        <f t="shared" si="540"/>
        <v>0</v>
      </c>
      <c r="AB439" s="580">
        <f t="shared" si="540"/>
        <v>0</v>
      </c>
      <c r="AC439" s="580">
        <f t="shared" si="540"/>
        <v>0</v>
      </c>
      <c r="AD439" s="580">
        <f t="shared" si="540"/>
        <v>0</v>
      </c>
      <c r="AE439" s="580">
        <f t="shared" si="540"/>
        <v>0</v>
      </c>
      <c r="AF439" s="580">
        <f t="shared" si="540"/>
        <v>0</v>
      </c>
      <c r="AG439" s="580">
        <f t="shared" si="540"/>
        <v>0</v>
      </c>
      <c r="AH439" s="580">
        <f t="shared" si="540"/>
        <v>0</v>
      </c>
      <c r="AI439" s="580">
        <f t="shared" si="540"/>
        <v>0</v>
      </c>
      <c r="AJ439" s="580">
        <f>AJ478+AJ433</f>
        <v>0</v>
      </c>
      <c r="AK439" s="580">
        <f>AK430+AK433</f>
        <v>0</v>
      </c>
      <c r="AL439" s="580">
        <f>AL430+AL433</f>
        <v>0</v>
      </c>
      <c r="AM439" s="581">
        <f>AM430+AM433</f>
        <v>0</v>
      </c>
      <c r="AN439" s="199"/>
      <c r="AO439" s="199"/>
      <c r="AP439" s="199"/>
      <c r="AQ439" s="199"/>
      <c r="AR439" s="199"/>
      <c r="AS439" s="199"/>
      <c r="AT439" s="199"/>
      <c r="AU439" s="199"/>
      <c r="AV439" s="199"/>
      <c r="AW439" s="199"/>
      <c r="AX439" s="199"/>
      <c r="AY439" s="199"/>
      <c r="AZ439" s="199"/>
      <c r="BA439" s="199"/>
      <c r="BB439" s="199"/>
      <c r="BC439" s="199"/>
      <c r="BD439" s="199"/>
      <c r="BE439" s="199"/>
      <c r="BF439" s="199"/>
    </row>
    <row r="440" spans="1:58" s="45" customFormat="1" ht="24.75" customHeight="1" x14ac:dyDescent="0.25">
      <c r="A440" s="489"/>
      <c r="B440" s="577" t="s">
        <v>719</v>
      </c>
      <c r="C440" s="593" t="s">
        <v>178</v>
      </c>
      <c r="D440" s="492" t="s">
        <v>436</v>
      </c>
      <c r="E440" s="493">
        <v>0</v>
      </c>
      <c r="F440" s="594">
        <v>0</v>
      </c>
      <c r="G440" s="594">
        <v>0</v>
      </c>
      <c r="H440" s="493">
        <f>SUM(I440:J440)</f>
        <v>0</v>
      </c>
      <c r="I440" s="493">
        <f>I438</f>
        <v>0</v>
      </c>
      <c r="J440" s="493">
        <f>J438</f>
        <v>0</v>
      </c>
      <c r="K440" s="493">
        <f>SUM(L440:M440)</f>
        <v>0</v>
      </c>
      <c r="L440" s="493">
        <f>L438</f>
        <v>0</v>
      </c>
      <c r="M440" s="493">
        <f>M438</f>
        <v>0</v>
      </c>
      <c r="N440" s="493">
        <f>N438</f>
        <v>0</v>
      </c>
      <c r="O440" s="594">
        <f>SUM(P440:V440)</f>
        <v>0</v>
      </c>
      <c r="P440" s="594">
        <f t="shared" ref="P440:V440" si="541">P438</f>
        <v>0</v>
      </c>
      <c r="Q440" s="594">
        <f t="shared" si="541"/>
        <v>0</v>
      </c>
      <c r="R440" s="594">
        <f t="shared" si="541"/>
        <v>0</v>
      </c>
      <c r="S440" s="594">
        <f t="shared" si="541"/>
        <v>0</v>
      </c>
      <c r="T440" s="594">
        <f t="shared" si="541"/>
        <v>0</v>
      </c>
      <c r="U440" s="594">
        <f t="shared" si="541"/>
        <v>0</v>
      </c>
      <c r="V440" s="594">
        <f t="shared" si="541"/>
        <v>0</v>
      </c>
      <c r="W440" s="594">
        <f>SUM(E440+H440-K440-O440)</f>
        <v>0</v>
      </c>
      <c r="X440" s="594">
        <f t="shared" ref="X440:AM440" si="542">X438</f>
        <v>0</v>
      </c>
      <c r="Y440" s="594">
        <f t="shared" si="542"/>
        <v>0</v>
      </c>
      <c r="Z440" s="594">
        <f t="shared" si="542"/>
        <v>0</v>
      </c>
      <c r="AA440" s="594">
        <f t="shared" si="542"/>
        <v>0</v>
      </c>
      <c r="AB440" s="594">
        <f t="shared" si="542"/>
        <v>0</v>
      </c>
      <c r="AC440" s="594">
        <f t="shared" si="542"/>
        <v>0</v>
      </c>
      <c r="AD440" s="594">
        <f t="shared" si="542"/>
        <v>0</v>
      </c>
      <c r="AE440" s="594">
        <f t="shared" si="542"/>
        <v>0</v>
      </c>
      <c r="AF440" s="594">
        <f t="shared" si="542"/>
        <v>0</v>
      </c>
      <c r="AG440" s="594">
        <f t="shared" si="542"/>
        <v>0</v>
      </c>
      <c r="AH440" s="594">
        <f t="shared" si="542"/>
        <v>0</v>
      </c>
      <c r="AI440" s="594">
        <f t="shared" si="542"/>
        <v>0</v>
      </c>
      <c r="AJ440" s="594">
        <f t="shared" si="542"/>
        <v>0</v>
      </c>
      <c r="AK440" s="594">
        <f t="shared" si="542"/>
        <v>0</v>
      </c>
      <c r="AL440" s="594">
        <f t="shared" si="542"/>
        <v>0</v>
      </c>
      <c r="AM440" s="595">
        <f t="shared" si="542"/>
        <v>0</v>
      </c>
      <c r="AN440" s="199"/>
      <c r="AO440" s="199"/>
      <c r="AP440" s="199"/>
      <c r="AQ440" s="199"/>
      <c r="AR440" s="199"/>
      <c r="AS440" s="199"/>
      <c r="AT440" s="199"/>
      <c r="AU440" s="199"/>
      <c r="AV440" s="199"/>
      <c r="AW440" s="199"/>
      <c r="AX440" s="199"/>
      <c r="AY440" s="199"/>
      <c r="AZ440" s="199"/>
      <c r="BA440" s="199"/>
      <c r="BB440" s="199"/>
      <c r="BC440" s="199"/>
      <c r="BD440" s="199"/>
      <c r="BE440" s="199"/>
      <c r="BF440" s="199"/>
    </row>
    <row r="441" spans="1:58" s="45" customFormat="1" ht="17.25" customHeight="1" x14ac:dyDescent="0.25">
      <c r="A441" s="1011" t="s">
        <v>606</v>
      </c>
      <c r="B441" s="1011"/>
      <c r="C441" s="1012"/>
      <c r="D441" s="13" t="s">
        <v>425</v>
      </c>
      <c r="E441" s="78">
        <v>178</v>
      </c>
      <c r="F441" s="78">
        <v>0</v>
      </c>
      <c r="G441" s="78">
        <v>178</v>
      </c>
      <c r="H441" s="78">
        <f>SUM(I441:J441)</f>
        <v>0</v>
      </c>
      <c r="I441" s="78">
        <f>SUM(I442+I445)</f>
        <v>0</v>
      </c>
      <c r="J441" s="78">
        <f>SUM(J442+J445)</f>
        <v>0</v>
      </c>
      <c r="K441" s="78">
        <f>SUM(L441:M441)</f>
        <v>0</v>
      </c>
      <c r="L441" s="78">
        <f>SUM(L442+L445)</f>
        <v>0</v>
      </c>
      <c r="M441" s="78">
        <f>SUM(M442+M445)</f>
        <v>0</v>
      </c>
      <c r="N441" s="78">
        <f>SUM(N442+N445)</f>
        <v>0</v>
      </c>
      <c r="O441" s="76">
        <f>SUM(P441:V441)</f>
        <v>0</v>
      </c>
      <c r="P441" s="76">
        <f t="shared" ref="P441:V441" si="543">SUM(P442+P445)</f>
        <v>0</v>
      </c>
      <c r="Q441" s="76">
        <f t="shared" si="543"/>
        <v>0</v>
      </c>
      <c r="R441" s="76">
        <f t="shared" si="543"/>
        <v>0</v>
      </c>
      <c r="S441" s="76">
        <f t="shared" si="543"/>
        <v>0</v>
      </c>
      <c r="T441" s="76">
        <f t="shared" si="543"/>
        <v>0</v>
      </c>
      <c r="U441" s="76">
        <f t="shared" si="543"/>
        <v>0</v>
      </c>
      <c r="V441" s="76">
        <f t="shared" si="543"/>
        <v>0</v>
      </c>
      <c r="W441" s="76">
        <f>SUM(E441+H441-K441-O441)</f>
        <v>178</v>
      </c>
      <c r="X441" s="76">
        <f t="shared" ref="X441:AM441" si="544">SUM(X442+X445)</f>
        <v>0</v>
      </c>
      <c r="Y441" s="76">
        <f t="shared" si="544"/>
        <v>0</v>
      </c>
      <c r="Z441" s="76">
        <f t="shared" si="544"/>
        <v>0</v>
      </c>
      <c r="AA441" s="76">
        <f t="shared" si="544"/>
        <v>0</v>
      </c>
      <c r="AB441" s="76">
        <f t="shared" si="544"/>
        <v>0</v>
      </c>
      <c r="AC441" s="76">
        <f t="shared" si="544"/>
        <v>0</v>
      </c>
      <c r="AD441" s="76">
        <f t="shared" si="544"/>
        <v>0</v>
      </c>
      <c r="AE441" s="76">
        <f t="shared" si="544"/>
        <v>0</v>
      </c>
      <c r="AF441" s="76">
        <f t="shared" si="544"/>
        <v>0</v>
      </c>
      <c r="AG441" s="76">
        <f t="shared" si="544"/>
        <v>0</v>
      </c>
      <c r="AH441" s="76">
        <f t="shared" si="544"/>
        <v>0</v>
      </c>
      <c r="AI441" s="76">
        <f t="shared" si="544"/>
        <v>0</v>
      </c>
      <c r="AJ441" s="76">
        <f t="shared" si="544"/>
        <v>0</v>
      </c>
      <c r="AK441" s="76">
        <f t="shared" si="544"/>
        <v>0</v>
      </c>
      <c r="AL441" s="76">
        <f t="shared" si="544"/>
        <v>0</v>
      </c>
      <c r="AM441" s="77">
        <f t="shared" si="544"/>
        <v>0</v>
      </c>
      <c r="AN441" s="199"/>
      <c r="AO441" s="199"/>
      <c r="AP441" s="199"/>
      <c r="AQ441" s="199"/>
      <c r="AR441" s="199"/>
      <c r="AS441" s="199"/>
      <c r="AT441" s="199"/>
      <c r="AU441" s="199"/>
      <c r="AV441" s="199"/>
      <c r="AW441" s="199"/>
      <c r="AX441" s="199"/>
      <c r="AY441" s="199"/>
      <c r="AZ441" s="199"/>
      <c r="BA441" s="199"/>
      <c r="BB441" s="199"/>
      <c r="BC441" s="199"/>
      <c r="BD441" s="199"/>
      <c r="BE441" s="199"/>
      <c r="BF441" s="199"/>
    </row>
    <row r="442" spans="1:58" s="45" customFormat="1" ht="13.5" customHeight="1" x14ac:dyDescent="0.25">
      <c r="A442" s="1013"/>
      <c r="B442" s="1013"/>
      <c r="C442" s="1014"/>
      <c r="D442" s="255" t="s">
        <v>426</v>
      </c>
      <c r="E442" s="256">
        <v>62</v>
      </c>
      <c r="F442" s="256">
        <v>0</v>
      </c>
      <c r="G442" s="256">
        <v>62</v>
      </c>
      <c r="H442" s="256">
        <f>SUM(I442:J442)</f>
        <v>0</v>
      </c>
      <c r="I442" s="256">
        <f>I444</f>
        <v>0</v>
      </c>
      <c r="J442" s="256">
        <f>J444</f>
        <v>0</v>
      </c>
      <c r="K442" s="256">
        <f>SUM(L442:M442)</f>
        <v>0</v>
      </c>
      <c r="L442" s="256">
        <f>L444</f>
        <v>0</v>
      </c>
      <c r="M442" s="256">
        <f>M444</f>
        <v>0</v>
      </c>
      <c r="N442" s="256">
        <f>N444</f>
        <v>0</v>
      </c>
      <c r="O442" s="256">
        <f>SUM(P442:V442)</f>
        <v>0</v>
      </c>
      <c r="P442" s="256">
        <f>P444</f>
        <v>0</v>
      </c>
      <c r="Q442" s="256">
        <f t="shared" ref="Q442:V442" si="545">Q444</f>
        <v>0</v>
      </c>
      <c r="R442" s="256">
        <f t="shared" si="545"/>
        <v>0</v>
      </c>
      <c r="S442" s="256">
        <f t="shared" si="545"/>
        <v>0</v>
      </c>
      <c r="T442" s="256">
        <f t="shared" si="545"/>
        <v>0</v>
      </c>
      <c r="U442" s="256">
        <f t="shared" si="545"/>
        <v>0</v>
      </c>
      <c r="V442" s="256">
        <f t="shared" si="545"/>
        <v>0</v>
      </c>
      <c r="W442" s="256">
        <f>SUM(E442+H442-K442-O442)</f>
        <v>62</v>
      </c>
      <c r="X442" s="256">
        <f>X444</f>
        <v>0</v>
      </c>
      <c r="Y442" s="256">
        <f t="shared" ref="Y442:AM442" si="546">Y444</f>
        <v>0</v>
      </c>
      <c r="Z442" s="256">
        <f t="shared" si="546"/>
        <v>0</v>
      </c>
      <c r="AA442" s="256">
        <f t="shared" si="546"/>
        <v>0</v>
      </c>
      <c r="AB442" s="256">
        <f t="shared" si="546"/>
        <v>0</v>
      </c>
      <c r="AC442" s="256">
        <f t="shared" si="546"/>
        <v>0</v>
      </c>
      <c r="AD442" s="256">
        <f t="shared" si="546"/>
        <v>0</v>
      </c>
      <c r="AE442" s="256">
        <f t="shared" si="546"/>
        <v>0</v>
      </c>
      <c r="AF442" s="256">
        <f t="shared" si="546"/>
        <v>0</v>
      </c>
      <c r="AG442" s="256">
        <f t="shared" si="546"/>
        <v>0</v>
      </c>
      <c r="AH442" s="256">
        <f t="shared" si="546"/>
        <v>0</v>
      </c>
      <c r="AI442" s="256">
        <f t="shared" si="546"/>
        <v>0</v>
      </c>
      <c r="AJ442" s="256">
        <f t="shared" si="546"/>
        <v>0</v>
      </c>
      <c r="AK442" s="256">
        <f t="shared" si="546"/>
        <v>0</v>
      </c>
      <c r="AL442" s="256">
        <f t="shared" si="546"/>
        <v>0</v>
      </c>
      <c r="AM442" s="257">
        <f t="shared" si="546"/>
        <v>0</v>
      </c>
      <c r="AN442" s="199"/>
      <c r="AO442" s="199"/>
      <c r="AP442" s="199"/>
      <c r="AQ442" s="199"/>
      <c r="AR442" s="199"/>
      <c r="AS442" s="199"/>
      <c r="AT442" s="199"/>
      <c r="AU442" s="199"/>
      <c r="AV442" s="199"/>
      <c r="AW442" s="199"/>
      <c r="AX442" s="199"/>
      <c r="AY442" s="199"/>
      <c r="AZ442" s="199"/>
      <c r="BA442" s="199"/>
      <c r="BB442" s="199"/>
      <c r="BC442" s="199"/>
      <c r="BD442" s="199"/>
      <c r="BE442" s="199"/>
      <c r="BF442" s="199"/>
    </row>
    <row r="443" spans="1:58" s="45" customFormat="1" ht="15" customHeight="1" x14ac:dyDescent="0.25">
      <c r="A443" s="1013"/>
      <c r="B443" s="1013"/>
      <c r="C443" s="1014"/>
      <c r="D443" s="255" t="s">
        <v>427</v>
      </c>
      <c r="E443" s="256" t="s">
        <v>176</v>
      </c>
      <c r="F443" s="258" t="s">
        <v>176</v>
      </c>
      <c r="G443" s="258" t="s">
        <v>176</v>
      </c>
      <c r="H443" s="256" t="s">
        <v>176</v>
      </c>
      <c r="I443" s="258" t="s">
        <v>176</v>
      </c>
      <c r="J443" s="258" t="s">
        <v>176</v>
      </c>
      <c r="K443" s="256" t="s">
        <v>176</v>
      </c>
      <c r="L443" s="258" t="s">
        <v>176</v>
      </c>
      <c r="M443" s="258" t="s">
        <v>176</v>
      </c>
      <c r="N443" s="258" t="s">
        <v>176</v>
      </c>
      <c r="O443" s="256" t="s">
        <v>176</v>
      </c>
      <c r="P443" s="258" t="s">
        <v>176</v>
      </c>
      <c r="Q443" s="258" t="s">
        <v>176</v>
      </c>
      <c r="R443" s="258" t="s">
        <v>176</v>
      </c>
      <c r="S443" s="258" t="s">
        <v>176</v>
      </c>
      <c r="T443" s="258" t="s">
        <v>176</v>
      </c>
      <c r="U443" s="258" t="s">
        <v>176</v>
      </c>
      <c r="V443" s="258" t="s">
        <v>176</v>
      </c>
      <c r="W443" s="256" t="s">
        <v>176</v>
      </c>
      <c r="X443" s="258" t="s">
        <v>176</v>
      </c>
      <c r="Y443" s="258" t="s">
        <v>176</v>
      </c>
      <c r="Z443" s="258" t="s">
        <v>176</v>
      </c>
      <c r="AA443" s="258" t="s">
        <v>176</v>
      </c>
      <c r="AB443" s="258" t="s">
        <v>176</v>
      </c>
      <c r="AC443" s="258" t="s">
        <v>176</v>
      </c>
      <c r="AD443" s="258" t="s">
        <v>176</v>
      </c>
      <c r="AE443" s="258" t="s">
        <v>176</v>
      </c>
      <c r="AF443" s="258" t="s">
        <v>176</v>
      </c>
      <c r="AG443" s="258" t="s">
        <v>176</v>
      </c>
      <c r="AH443" s="258" t="s">
        <v>176</v>
      </c>
      <c r="AI443" s="258" t="s">
        <v>176</v>
      </c>
      <c r="AJ443" s="258" t="s">
        <v>176</v>
      </c>
      <c r="AK443" s="258" t="s">
        <v>176</v>
      </c>
      <c r="AL443" s="258" t="s">
        <v>176</v>
      </c>
      <c r="AM443" s="284" t="s">
        <v>176</v>
      </c>
      <c r="AN443" s="199"/>
      <c r="AO443" s="199"/>
      <c r="AP443" s="199"/>
      <c r="AQ443" s="199"/>
      <c r="AR443" s="199"/>
      <c r="AS443" s="199"/>
      <c r="AT443" s="199"/>
      <c r="AU443" s="199"/>
      <c r="AV443" s="199"/>
      <c r="AW443" s="199"/>
      <c r="AX443" s="199"/>
      <c r="AY443" s="199"/>
      <c r="AZ443" s="199"/>
      <c r="BA443" s="199"/>
      <c r="BB443" s="199"/>
      <c r="BC443" s="199"/>
      <c r="BD443" s="199"/>
      <c r="BE443" s="199"/>
      <c r="BF443" s="199"/>
    </row>
    <row r="444" spans="1:58" s="45" customFormat="1" ht="15" customHeight="1" x14ac:dyDescent="0.25">
      <c r="A444" s="1013"/>
      <c r="B444" s="1013"/>
      <c r="C444" s="1014"/>
      <c r="D444" s="255" t="s">
        <v>428</v>
      </c>
      <c r="E444" s="256">
        <v>62</v>
      </c>
      <c r="F444" s="258">
        <v>0</v>
      </c>
      <c r="G444" s="258">
        <v>62</v>
      </c>
      <c r="H444" s="256">
        <f>SUM(I444:J444)</f>
        <v>0</v>
      </c>
      <c r="I444" s="258">
        <f>I420+I432</f>
        <v>0</v>
      </c>
      <c r="J444" s="258">
        <f>J420+J432</f>
        <v>0</v>
      </c>
      <c r="K444" s="256">
        <f>SUM(L444:M444)</f>
        <v>0</v>
      </c>
      <c r="L444" s="258">
        <f t="shared" ref="L444:N445" si="547">L420+L432</f>
        <v>0</v>
      </c>
      <c r="M444" s="258">
        <f t="shared" si="547"/>
        <v>0</v>
      </c>
      <c r="N444" s="258">
        <f t="shared" si="547"/>
        <v>0</v>
      </c>
      <c r="O444" s="256">
        <f>SUM(P444:V444)</f>
        <v>0</v>
      </c>
      <c r="P444" s="258">
        <f>P420+P432</f>
        <v>0</v>
      </c>
      <c r="Q444" s="258">
        <f t="shared" ref="Q444:V445" si="548">Q420+Q432</f>
        <v>0</v>
      </c>
      <c r="R444" s="258">
        <f t="shared" si="548"/>
        <v>0</v>
      </c>
      <c r="S444" s="258">
        <f t="shared" si="548"/>
        <v>0</v>
      </c>
      <c r="T444" s="258">
        <f t="shared" si="548"/>
        <v>0</v>
      </c>
      <c r="U444" s="258">
        <f t="shared" si="548"/>
        <v>0</v>
      </c>
      <c r="V444" s="258">
        <f t="shared" si="548"/>
        <v>0</v>
      </c>
      <c r="W444" s="256">
        <f>SUM(E444+H444-K444-O444)</f>
        <v>62</v>
      </c>
      <c r="X444" s="258">
        <f>X420+X432</f>
        <v>0</v>
      </c>
      <c r="Y444" s="258">
        <f t="shared" ref="Y444:AM445" si="549">Y420+Y432</f>
        <v>0</v>
      </c>
      <c r="Z444" s="258">
        <f t="shared" si="549"/>
        <v>0</v>
      </c>
      <c r="AA444" s="258">
        <f t="shared" si="549"/>
        <v>0</v>
      </c>
      <c r="AB444" s="258">
        <f t="shared" si="549"/>
        <v>0</v>
      </c>
      <c r="AC444" s="258">
        <f t="shared" si="549"/>
        <v>0</v>
      </c>
      <c r="AD444" s="258">
        <f t="shared" si="549"/>
        <v>0</v>
      </c>
      <c r="AE444" s="258">
        <f t="shared" si="549"/>
        <v>0</v>
      </c>
      <c r="AF444" s="258">
        <f t="shared" si="549"/>
        <v>0</v>
      </c>
      <c r="AG444" s="258">
        <f t="shared" si="549"/>
        <v>0</v>
      </c>
      <c r="AH444" s="258">
        <f t="shared" si="549"/>
        <v>0</v>
      </c>
      <c r="AI444" s="258">
        <f t="shared" si="549"/>
        <v>0</v>
      </c>
      <c r="AJ444" s="258">
        <f t="shared" si="549"/>
        <v>0</v>
      </c>
      <c r="AK444" s="258">
        <f t="shared" si="549"/>
        <v>0</v>
      </c>
      <c r="AL444" s="258">
        <f t="shared" si="549"/>
        <v>0</v>
      </c>
      <c r="AM444" s="258">
        <f t="shared" si="549"/>
        <v>0</v>
      </c>
      <c r="AN444" s="199"/>
      <c r="AO444" s="199"/>
      <c r="AP444" s="199"/>
      <c r="AQ444" s="199"/>
      <c r="AR444" s="199"/>
      <c r="AS444" s="199"/>
      <c r="AT444" s="199"/>
      <c r="AU444" s="199"/>
      <c r="AV444" s="199"/>
      <c r="AW444" s="199"/>
      <c r="AX444" s="199"/>
      <c r="AY444" s="199"/>
      <c r="AZ444" s="199"/>
      <c r="BA444" s="199"/>
      <c r="BB444" s="199"/>
      <c r="BC444" s="199"/>
      <c r="BD444" s="199"/>
      <c r="BE444" s="199"/>
      <c r="BF444" s="199"/>
    </row>
    <row r="445" spans="1:58" s="45" customFormat="1" ht="15" customHeight="1" x14ac:dyDescent="0.25">
      <c r="A445" s="1013"/>
      <c r="B445" s="1013"/>
      <c r="C445" s="1014"/>
      <c r="D445" s="255" t="s">
        <v>429</v>
      </c>
      <c r="E445" s="256">
        <v>116</v>
      </c>
      <c r="F445" s="258">
        <v>0</v>
      </c>
      <c r="G445" s="258">
        <v>116</v>
      </c>
      <c r="H445" s="256">
        <f>SUM(I445:J445)</f>
        <v>0</v>
      </c>
      <c r="I445" s="258">
        <f>I421+I433</f>
        <v>0</v>
      </c>
      <c r="J445" s="258">
        <f>J421+J433</f>
        <v>0</v>
      </c>
      <c r="K445" s="256">
        <f>SUM(L445:M445)</f>
        <v>0</v>
      </c>
      <c r="L445" s="258">
        <f t="shared" si="547"/>
        <v>0</v>
      </c>
      <c r="M445" s="258">
        <f t="shared" si="547"/>
        <v>0</v>
      </c>
      <c r="N445" s="258">
        <f t="shared" si="547"/>
        <v>0</v>
      </c>
      <c r="O445" s="256">
        <f>SUM(P445:V445)</f>
        <v>0</v>
      </c>
      <c r="P445" s="258">
        <f>P421+P433</f>
        <v>0</v>
      </c>
      <c r="Q445" s="258">
        <f t="shared" si="548"/>
        <v>0</v>
      </c>
      <c r="R445" s="258">
        <f t="shared" si="548"/>
        <v>0</v>
      </c>
      <c r="S445" s="258">
        <f t="shared" si="548"/>
        <v>0</v>
      </c>
      <c r="T445" s="258">
        <f t="shared" si="548"/>
        <v>0</v>
      </c>
      <c r="U445" s="258">
        <f t="shared" si="548"/>
        <v>0</v>
      </c>
      <c r="V445" s="258">
        <f t="shared" si="548"/>
        <v>0</v>
      </c>
      <c r="W445" s="256">
        <f>SUM(E445+H445-K445-O445)</f>
        <v>116</v>
      </c>
      <c r="X445" s="258">
        <f>X421+X433</f>
        <v>0</v>
      </c>
      <c r="Y445" s="258">
        <f t="shared" si="549"/>
        <v>0</v>
      </c>
      <c r="Z445" s="258">
        <f t="shared" si="549"/>
        <v>0</v>
      </c>
      <c r="AA445" s="258">
        <f t="shared" si="549"/>
        <v>0</v>
      </c>
      <c r="AB445" s="258">
        <f t="shared" si="549"/>
        <v>0</v>
      </c>
      <c r="AC445" s="258">
        <f t="shared" si="549"/>
        <v>0</v>
      </c>
      <c r="AD445" s="258">
        <f t="shared" si="549"/>
        <v>0</v>
      </c>
      <c r="AE445" s="258">
        <f t="shared" si="549"/>
        <v>0</v>
      </c>
      <c r="AF445" s="258">
        <f t="shared" si="549"/>
        <v>0</v>
      </c>
      <c r="AG445" s="258">
        <f t="shared" si="549"/>
        <v>0</v>
      </c>
      <c r="AH445" s="258">
        <f t="shared" si="549"/>
        <v>0</v>
      </c>
      <c r="AI445" s="258">
        <f t="shared" si="549"/>
        <v>0</v>
      </c>
      <c r="AJ445" s="258">
        <f t="shared" si="549"/>
        <v>0</v>
      </c>
      <c r="AK445" s="258">
        <f t="shared" si="549"/>
        <v>0</v>
      </c>
      <c r="AL445" s="258">
        <f t="shared" si="549"/>
        <v>0</v>
      </c>
      <c r="AM445" s="258">
        <f t="shared" si="549"/>
        <v>0</v>
      </c>
      <c r="AN445" s="199"/>
      <c r="AO445" s="199"/>
      <c r="AP445" s="199"/>
      <c r="AQ445" s="199"/>
      <c r="AR445" s="199"/>
      <c r="AS445" s="199"/>
      <c r="AT445" s="199"/>
      <c r="AU445" s="199"/>
      <c r="AV445" s="199"/>
      <c r="AW445" s="199"/>
      <c r="AX445" s="199"/>
      <c r="AY445" s="199"/>
      <c r="AZ445" s="199"/>
      <c r="BA445" s="199"/>
      <c r="BB445" s="199"/>
      <c r="BC445" s="199"/>
      <c r="BD445" s="199"/>
      <c r="BE445" s="199"/>
      <c r="BF445" s="199"/>
    </row>
    <row r="446" spans="1:58" s="45" customFormat="1" ht="15" customHeight="1" x14ac:dyDescent="0.25">
      <c r="A446" s="1013"/>
      <c r="B446" s="1013"/>
      <c r="C446" s="1014"/>
      <c r="D446" s="255" t="s">
        <v>430</v>
      </c>
      <c r="E446" s="256">
        <v>178</v>
      </c>
      <c r="F446" s="256">
        <v>0</v>
      </c>
      <c r="G446" s="256">
        <v>178</v>
      </c>
      <c r="H446" s="256">
        <f>SUM(I446:J446)</f>
        <v>0</v>
      </c>
      <c r="I446" s="256">
        <f>I444+I445</f>
        <v>0</v>
      </c>
      <c r="J446" s="256">
        <f>J444+J445</f>
        <v>0</v>
      </c>
      <c r="K446" s="256">
        <f>SUM(L446:M446)</f>
        <v>0</v>
      </c>
      <c r="L446" s="256">
        <f>L444+L445</f>
        <v>0</v>
      </c>
      <c r="M446" s="256">
        <f>M444+M445</f>
        <v>0</v>
      </c>
      <c r="N446" s="256">
        <f>N444+N445</f>
        <v>0</v>
      </c>
      <c r="O446" s="256">
        <f>SUM(P446:V446)</f>
        <v>0</v>
      </c>
      <c r="P446" s="256">
        <f>P444+P445</f>
        <v>0</v>
      </c>
      <c r="Q446" s="256">
        <f t="shared" ref="Q446:V446" si="550">Q444+Q445</f>
        <v>0</v>
      </c>
      <c r="R446" s="256">
        <f t="shared" si="550"/>
        <v>0</v>
      </c>
      <c r="S446" s="256">
        <f t="shared" si="550"/>
        <v>0</v>
      </c>
      <c r="T446" s="256">
        <f t="shared" si="550"/>
        <v>0</v>
      </c>
      <c r="U446" s="256">
        <f t="shared" si="550"/>
        <v>0</v>
      </c>
      <c r="V446" s="256">
        <f t="shared" si="550"/>
        <v>0</v>
      </c>
      <c r="W446" s="256">
        <f>SUM(E446+H446-K446-O446)</f>
        <v>178</v>
      </c>
      <c r="X446" s="256">
        <f>X444+X445</f>
        <v>0</v>
      </c>
      <c r="Y446" s="256">
        <f t="shared" ref="Y446:AM446" si="551">Y444+Y445</f>
        <v>0</v>
      </c>
      <c r="Z446" s="256">
        <f t="shared" si="551"/>
        <v>0</v>
      </c>
      <c r="AA446" s="256">
        <f t="shared" si="551"/>
        <v>0</v>
      </c>
      <c r="AB446" s="256">
        <f t="shared" si="551"/>
        <v>0</v>
      </c>
      <c r="AC446" s="256">
        <f t="shared" si="551"/>
        <v>0</v>
      </c>
      <c r="AD446" s="256">
        <f t="shared" si="551"/>
        <v>0</v>
      </c>
      <c r="AE446" s="256">
        <f t="shared" si="551"/>
        <v>0</v>
      </c>
      <c r="AF446" s="256">
        <f t="shared" si="551"/>
        <v>0</v>
      </c>
      <c r="AG446" s="256">
        <f t="shared" si="551"/>
        <v>0</v>
      </c>
      <c r="AH446" s="256">
        <f t="shared" si="551"/>
        <v>0</v>
      </c>
      <c r="AI446" s="256">
        <f t="shared" si="551"/>
        <v>0</v>
      </c>
      <c r="AJ446" s="256">
        <f t="shared" si="551"/>
        <v>0</v>
      </c>
      <c r="AK446" s="256">
        <f t="shared" si="551"/>
        <v>0</v>
      </c>
      <c r="AL446" s="256">
        <f t="shared" si="551"/>
        <v>0</v>
      </c>
      <c r="AM446" s="257">
        <f t="shared" si="551"/>
        <v>0</v>
      </c>
      <c r="AN446" s="199"/>
      <c r="AO446" s="199"/>
      <c r="AP446" s="199"/>
      <c r="AQ446" s="199"/>
      <c r="AR446" s="199"/>
      <c r="AS446" s="199"/>
      <c r="AT446" s="199"/>
      <c r="AU446" s="199"/>
      <c r="AV446" s="199"/>
      <c r="AW446" s="199"/>
      <c r="AX446" s="199"/>
      <c r="AY446" s="199"/>
      <c r="AZ446" s="199"/>
      <c r="BA446" s="199"/>
      <c r="BB446" s="199"/>
      <c r="BC446" s="199"/>
      <c r="BD446" s="199"/>
      <c r="BE446" s="199"/>
      <c r="BF446" s="199"/>
    </row>
    <row r="447" spans="1:58" s="45" customFormat="1" ht="15" customHeight="1" x14ac:dyDescent="0.25">
      <c r="A447" s="1013"/>
      <c r="B447" s="1013"/>
      <c r="C447" s="1014"/>
      <c r="D447" s="255" t="s">
        <v>431</v>
      </c>
      <c r="E447" s="256">
        <v>36</v>
      </c>
      <c r="F447" s="256">
        <v>36</v>
      </c>
      <c r="G447" s="256">
        <v>0</v>
      </c>
      <c r="H447" s="256">
        <f>SUM(I447:J447)</f>
        <v>0</v>
      </c>
      <c r="I447" s="256">
        <f>I448+I449</f>
        <v>0</v>
      </c>
      <c r="J447" s="256">
        <f>J448+J449</f>
        <v>0</v>
      </c>
      <c r="K447" s="256">
        <f>SUM(L447:M447)</f>
        <v>0</v>
      </c>
      <c r="L447" s="256">
        <f>L448+L449</f>
        <v>0</v>
      </c>
      <c r="M447" s="256">
        <f>M448+M449</f>
        <v>0</v>
      </c>
      <c r="N447" s="256">
        <f>N448+N449</f>
        <v>0</v>
      </c>
      <c r="O447" s="256">
        <f>SUM(P447:V447)</f>
        <v>0</v>
      </c>
      <c r="P447" s="256">
        <f>P448+P449</f>
        <v>0</v>
      </c>
      <c r="Q447" s="256">
        <f t="shared" ref="Q447:V447" si="552">Q448+Q449</f>
        <v>0</v>
      </c>
      <c r="R447" s="256">
        <f t="shared" si="552"/>
        <v>0</v>
      </c>
      <c r="S447" s="256">
        <f t="shared" si="552"/>
        <v>0</v>
      </c>
      <c r="T447" s="256">
        <f t="shared" si="552"/>
        <v>0</v>
      </c>
      <c r="U447" s="256">
        <f t="shared" si="552"/>
        <v>0</v>
      </c>
      <c r="V447" s="256">
        <f t="shared" si="552"/>
        <v>0</v>
      </c>
      <c r="W447" s="256">
        <f>SUM(E447+H447-K447-O447)</f>
        <v>36</v>
      </c>
      <c r="X447" s="256">
        <f>X448+X449</f>
        <v>0</v>
      </c>
      <c r="Y447" s="256">
        <f t="shared" ref="Y447:AM447" si="553">Y448+Y449</f>
        <v>0</v>
      </c>
      <c r="Z447" s="256">
        <f t="shared" si="553"/>
        <v>0</v>
      </c>
      <c r="AA447" s="256">
        <f t="shared" si="553"/>
        <v>0</v>
      </c>
      <c r="AB447" s="256">
        <f t="shared" si="553"/>
        <v>0</v>
      </c>
      <c r="AC447" s="256">
        <f t="shared" si="553"/>
        <v>0</v>
      </c>
      <c r="AD447" s="256">
        <f t="shared" si="553"/>
        <v>0</v>
      </c>
      <c r="AE447" s="256">
        <f t="shared" si="553"/>
        <v>0</v>
      </c>
      <c r="AF447" s="256">
        <f t="shared" si="553"/>
        <v>9</v>
      </c>
      <c r="AG447" s="256">
        <f t="shared" si="553"/>
        <v>0</v>
      </c>
      <c r="AH447" s="256">
        <f t="shared" si="553"/>
        <v>0</v>
      </c>
      <c r="AI447" s="256">
        <f t="shared" si="553"/>
        <v>0</v>
      </c>
      <c r="AJ447" s="256">
        <f t="shared" si="553"/>
        <v>0</v>
      </c>
      <c r="AK447" s="256">
        <f t="shared" si="553"/>
        <v>0</v>
      </c>
      <c r="AL447" s="256">
        <f t="shared" si="553"/>
        <v>0</v>
      </c>
      <c r="AM447" s="257">
        <f t="shared" si="553"/>
        <v>0</v>
      </c>
      <c r="AN447" s="199"/>
      <c r="AO447" s="199"/>
      <c r="AP447" s="199"/>
      <c r="AQ447" s="199"/>
      <c r="AR447" s="199"/>
      <c r="AS447" s="199"/>
      <c r="AT447" s="199"/>
      <c r="AU447" s="199"/>
      <c r="AV447" s="199"/>
      <c r="AW447" s="199"/>
      <c r="AX447" s="199"/>
      <c r="AY447" s="199"/>
      <c r="AZ447" s="199"/>
      <c r="BA447" s="199"/>
      <c r="BB447" s="199"/>
      <c r="BC447" s="199"/>
      <c r="BD447" s="199"/>
      <c r="BE447" s="199"/>
      <c r="BF447" s="199"/>
    </row>
    <row r="448" spans="1:58" s="45" customFormat="1" ht="15" customHeight="1" x14ac:dyDescent="0.25">
      <c r="A448" s="1013"/>
      <c r="B448" s="1013"/>
      <c r="C448" s="1014"/>
      <c r="D448" s="255" t="s">
        <v>432</v>
      </c>
      <c r="E448" s="256">
        <v>36</v>
      </c>
      <c r="F448" s="258">
        <v>36</v>
      </c>
      <c r="G448" s="258">
        <v>0</v>
      </c>
      <c r="H448" s="256">
        <f>SUM(I448:J448)</f>
        <v>0</v>
      </c>
      <c r="I448" s="258">
        <f>I412</f>
        <v>0</v>
      </c>
      <c r="J448" s="258">
        <f>J412</f>
        <v>0</v>
      </c>
      <c r="K448" s="256">
        <f>SUM(L448:M448)</f>
        <v>0</v>
      </c>
      <c r="L448" s="258">
        <f>L412</f>
        <v>0</v>
      </c>
      <c r="M448" s="258">
        <f t="shared" ref="M448:N448" si="554">M412</f>
        <v>0</v>
      </c>
      <c r="N448" s="258">
        <f t="shared" si="554"/>
        <v>0</v>
      </c>
      <c r="O448" s="256">
        <f>SUM(P448:Q448)</f>
        <v>0</v>
      </c>
      <c r="P448" s="258">
        <f t="shared" ref="P448:V448" si="555">P412</f>
        <v>0</v>
      </c>
      <c r="Q448" s="258">
        <f t="shared" si="555"/>
        <v>0</v>
      </c>
      <c r="R448" s="258">
        <f t="shared" si="555"/>
        <v>0</v>
      </c>
      <c r="S448" s="258">
        <f t="shared" si="555"/>
        <v>0</v>
      </c>
      <c r="T448" s="258">
        <f t="shared" si="555"/>
        <v>0</v>
      </c>
      <c r="U448" s="258">
        <f t="shared" si="555"/>
        <v>0</v>
      </c>
      <c r="V448" s="258">
        <f t="shared" si="555"/>
        <v>0</v>
      </c>
      <c r="W448" s="256">
        <f>SUM(X448:Y448)</f>
        <v>0</v>
      </c>
      <c r="X448" s="258">
        <f t="shared" ref="X448:AM448" si="556">X412</f>
        <v>0</v>
      </c>
      <c r="Y448" s="258">
        <f t="shared" si="556"/>
        <v>0</v>
      </c>
      <c r="Z448" s="258">
        <f t="shared" si="556"/>
        <v>0</v>
      </c>
      <c r="AA448" s="258">
        <f t="shared" si="556"/>
        <v>0</v>
      </c>
      <c r="AB448" s="258">
        <f t="shared" si="556"/>
        <v>0</v>
      </c>
      <c r="AC448" s="258">
        <f t="shared" si="556"/>
        <v>0</v>
      </c>
      <c r="AD448" s="258">
        <f t="shared" si="556"/>
        <v>0</v>
      </c>
      <c r="AE448" s="258">
        <f t="shared" si="556"/>
        <v>0</v>
      </c>
      <c r="AF448" s="258">
        <f t="shared" si="556"/>
        <v>9</v>
      </c>
      <c r="AG448" s="258">
        <f t="shared" si="556"/>
        <v>0</v>
      </c>
      <c r="AH448" s="258">
        <f t="shared" si="556"/>
        <v>0</v>
      </c>
      <c r="AI448" s="258">
        <f t="shared" si="556"/>
        <v>0</v>
      </c>
      <c r="AJ448" s="258">
        <f t="shared" si="556"/>
        <v>0</v>
      </c>
      <c r="AK448" s="258">
        <f t="shared" si="556"/>
        <v>0</v>
      </c>
      <c r="AL448" s="258">
        <f t="shared" si="556"/>
        <v>0</v>
      </c>
      <c r="AM448" s="258">
        <f t="shared" si="556"/>
        <v>0</v>
      </c>
      <c r="AN448" s="199"/>
      <c r="AO448" s="199"/>
      <c r="AP448" s="199"/>
      <c r="AQ448" s="199"/>
      <c r="AR448" s="199"/>
      <c r="AS448" s="199"/>
      <c r="AT448" s="199"/>
      <c r="AU448" s="199"/>
      <c r="AV448" s="199"/>
      <c r="AW448" s="199"/>
      <c r="AX448" s="199"/>
      <c r="AY448" s="199"/>
      <c r="AZ448" s="199"/>
      <c r="BA448" s="199"/>
      <c r="BB448" s="199"/>
      <c r="BC448" s="199"/>
      <c r="BD448" s="199"/>
      <c r="BE448" s="199"/>
      <c r="BF448" s="199"/>
    </row>
    <row r="449" spans="1:58" s="45" customFormat="1" ht="18" customHeight="1" x14ac:dyDescent="0.25">
      <c r="A449" s="1013"/>
      <c r="B449" s="1013"/>
      <c r="C449" s="1014"/>
      <c r="D449" s="246" t="s">
        <v>433</v>
      </c>
      <c r="E449" s="256" t="s">
        <v>176</v>
      </c>
      <c r="F449" s="258"/>
      <c r="G449" s="258"/>
      <c r="H449" s="256" t="s">
        <v>176</v>
      </c>
      <c r="I449" s="258"/>
      <c r="J449" s="258"/>
      <c r="K449" s="256" t="s">
        <v>176</v>
      </c>
      <c r="L449" s="258"/>
      <c r="M449" s="258"/>
      <c r="N449" s="258"/>
      <c r="O449" s="256" t="s">
        <v>176</v>
      </c>
      <c r="P449" s="258"/>
      <c r="Q449" s="258"/>
      <c r="R449" s="258"/>
      <c r="S449" s="258"/>
      <c r="T449" s="258"/>
      <c r="U449" s="258"/>
      <c r="V449" s="258"/>
      <c r="W449" s="256" t="s">
        <v>176</v>
      </c>
      <c r="X449" s="258"/>
      <c r="Y449" s="258"/>
      <c r="Z449" s="258"/>
      <c r="AA449" s="258"/>
      <c r="AB449" s="258"/>
      <c r="AC449" s="258"/>
      <c r="AD449" s="258"/>
      <c r="AE449" s="258"/>
      <c r="AF449" s="258"/>
      <c r="AG449" s="258"/>
      <c r="AH449" s="258"/>
      <c r="AI449" s="258"/>
      <c r="AJ449" s="258"/>
      <c r="AK449" s="258"/>
      <c r="AL449" s="258"/>
      <c r="AM449" s="284"/>
      <c r="AN449" s="199"/>
      <c r="AO449" s="199"/>
      <c r="AP449" s="199"/>
      <c r="AQ449" s="199"/>
      <c r="AR449" s="199"/>
      <c r="AS449" s="199"/>
      <c r="AT449" s="199"/>
      <c r="AU449" s="199"/>
      <c r="AV449" s="199"/>
      <c r="AW449" s="199"/>
      <c r="AX449" s="199"/>
      <c r="AY449" s="199"/>
      <c r="AZ449" s="199"/>
      <c r="BA449" s="199"/>
      <c r="BB449" s="199"/>
      <c r="BC449" s="199"/>
      <c r="BD449" s="199"/>
      <c r="BE449" s="199"/>
      <c r="BF449" s="199"/>
    </row>
    <row r="450" spans="1:58" s="45" customFormat="1" ht="18" customHeight="1" x14ac:dyDescent="0.25">
      <c r="A450" s="1013"/>
      <c r="B450" s="1013"/>
      <c r="C450" s="1014"/>
      <c r="D450" s="246" t="s">
        <v>434</v>
      </c>
      <c r="E450" s="256">
        <v>0</v>
      </c>
      <c r="F450" s="262"/>
      <c r="G450" s="262"/>
      <c r="H450" s="256">
        <f t="shared" ref="H450:H464" si="557">SUM(I450:J450)</f>
        <v>0</v>
      </c>
      <c r="I450" s="262"/>
      <c r="J450" s="262"/>
      <c r="K450" s="256">
        <f t="shared" ref="K450:K464" si="558">SUM(L450:M450)</f>
        <v>0</v>
      </c>
      <c r="L450" s="262"/>
      <c r="M450" s="262"/>
      <c r="N450" s="262"/>
      <c r="O450" s="256">
        <f t="shared" ref="O450:O464" si="559">SUM(P450:V450)</f>
        <v>0</v>
      </c>
      <c r="P450" s="262"/>
      <c r="Q450" s="262"/>
      <c r="R450" s="262"/>
      <c r="S450" s="262"/>
      <c r="T450" s="262"/>
      <c r="U450" s="262"/>
      <c r="V450" s="262"/>
      <c r="W450" s="256">
        <f t="shared" ref="W450:W466" si="560">SUM(E450+H450-K450-O450)</f>
        <v>0</v>
      </c>
      <c r="X450" s="262"/>
      <c r="Y450" s="262"/>
      <c r="Z450" s="262"/>
      <c r="AA450" s="262"/>
      <c r="AB450" s="262"/>
      <c r="AC450" s="262"/>
      <c r="AD450" s="262"/>
      <c r="AE450" s="262"/>
      <c r="AF450" s="262"/>
      <c r="AG450" s="262"/>
      <c r="AH450" s="262"/>
      <c r="AI450" s="262"/>
      <c r="AJ450" s="262"/>
      <c r="AK450" s="262"/>
      <c r="AL450" s="262"/>
      <c r="AM450" s="286"/>
      <c r="AN450" s="199"/>
      <c r="AO450" s="199"/>
      <c r="AP450" s="199"/>
      <c r="AQ450" s="199"/>
      <c r="AR450" s="199"/>
      <c r="AS450" s="199"/>
      <c r="AT450" s="199"/>
      <c r="AU450" s="199"/>
      <c r="AV450" s="199"/>
      <c r="AW450" s="199"/>
      <c r="AX450" s="199"/>
      <c r="AY450" s="199"/>
      <c r="AZ450" s="199"/>
      <c r="BA450" s="199"/>
      <c r="BB450" s="199"/>
      <c r="BC450" s="199"/>
      <c r="BD450" s="199"/>
      <c r="BE450" s="199"/>
      <c r="BF450" s="199"/>
    </row>
    <row r="451" spans="1:58" s="45" customFormat="1" ht="18.75" customHeight="1" x14ac:dyDescent="0.25">
      <c r="A451" s="1013"/>
      <c r="B451" s="1013"/>
      <c r="C451" s="1014"/>
      <c r="D451" s="247" t="s">
        <v>435</v>
      </c>
      <c r="E451" s="256">
        <v>214</v>
      </c>
      <c r="F451" s="256">
        <v>36</v>
      </c>
      <c r="G451" s="256">
        <v>178</v>
      </c>
      <c r="H451" s="256">
        <f>SUM(I451:J451)</f>
        <v>0</v>
      </c>
      <c r="I451" s="256">
        <f>I442+I445+I448</f>
        <v>0</v>
      </c>
      <c r="J451" s="256">
        <f>J442+J445+J448</f>
        <v>0</v>
      </c>
      <c r="K451" s="256">
        <f t="shared" si="558"/>
        <v>0</v>
      </c>
      <c r="L451" s="256">
        <f>L442+L445+L448</f>
        <v>0</v>
      </c>
      <c r="M451" s="256">
        <f>M442+M445+M448</f>
        <v>0</v>
      </c>
      <c r="N451" s="256">
        <f>N442+N445+N448</f>
        <v>0</v>
      </c>
      <c r="O451" s="256">
        <f t="shared" si="559"/>
        <v>0</v>
      </c>
      <c r="P451" s="256">
        <f t="shared" ref="P451:V451" si="561">P442+P445+P448</f>
        <v>0</v>
      </c>
      <c r="Q451" s="256">
        <f t="shared" si="561"/>
        <v>0</v>
      </c>
      <c r="R451" s="256">
        <f t="shared" si="561"/>
        <v>0</v>
      </c>
      <c r="S451" s="256">
        <f t="shared" si="561"/>
        <v>0</v>
      </c>
      <c r="T451" s="256">
        <f t="shared" si="561"/>
        <v>0</v>
      </c>
      <c r="U451" s="256">
        <f t="shared" si="561"/>
        <v>0</v>
      </c>
      <c r="V451" s="256">
        <f t="shared" si="561"/>
        <v>0</v>
      </c>
      <c r="W451" s="256">
        <f t="shared" si="560"/>
        <v>214</v>
      </c>
      <c r="X451" s="256">
        <f>X442+X445+X448</f>
        <v>0</v>
      </c>
      <c r="Y451" s="256">
        <f t="shared" ref="Y451:AM451" si="562">Y442+Y445+Y448</f>
        <v>0</v>
      </c>
      <c r="Z451" s="256">
        <f t="shared" si="562"/>
        <v>0</v>
      </c>
      <c r="AA451" s="256">
        <f t="shared" si="562"/>
        <v>0</v>
      </c>
      <c r="AB451" s="256">
        <f t="shared" si="562"/>
        <v>0</v>
      </c>
      <c r="AC451" s="256">
        <f t="shared" si="562"/>
        <v>0</v>
      </c>
      <c r="AD451" s="256">
        <f t="shared" si="562"/>
        <v>0</v>
      </c>
      <c r="AE451" s="256">
        <f t="shared" si="562"/>
        <v>0</v>
      </c>
      <c r="AF451" s="256">
        <f t="shared" si="562"/>
        <v>9</v>
      </c>
      <c r="AG451" s="256">
        <f t="shared" si="562"/>
        <v>0</v>
      </c>
      <c r="AH451" s="256">
        <f t="shared" si="562"/>
        <v>0</v>
      </c>
      <c r="AI451" s="256">
        <f t="shared" si="562"/>
        <v>0</v>
      </c>
      <c r="AJ451" s="256">
        <f t="shared" si="562"/>
        <v>0</v>
      </c>
      <c r="AK451" s="256">
        <f t="shared" si="562"/>
        <v>0</v>
      </c>
      <c r="AL451" s="256">
        <f t="shared" si="562"/>
        <v>0</v>
      </c>
      <c r="AM451" s="257">
        <f t="shared" si="562"/>
        <v>0</v>
      </c>
      <c r="AN451" s="199"/>
      <c r="AO451" s="199"/>
      <c r="AP451" s="199"/>
      <c r="AQ451" s="199"/>
      <c r="AR451" s="199"/>
      <c r="AS451" s="199"/>
      <c r="AT451" s="199"/>
      <c r="AU451" s="199"/>
      <c r="AV451" s="199"/>
      <c r="AW451" s="199"/>
      <c r="AX451" s="199"/>
      <c r="AY451" s="199"/>
      <c r="AZ451" s="199"/>
      <c r="BA451" s="199"/>
      <c r="BB451" s="199"/>
      <c r="BC451" s="199"/>
      <c r="BD451" s="199"/>
      <c r="BE451" s="199"/>
      <c r="BF451" s="199"/>
    </row>
    <row r="452" spans="1:58" s="45" customFormat="1" ht="18.75" customHeight="1" x14ac:dyDescent="0.25">
      <c r="A452" s="1013"/>
      <c r="B452" s="1013"/>
      <c r="C452" s="1014"/>
      <c r="D452" s="251" t="s">
        <v>436</v>
      </c>
      <c r="E452" s="281">
        <v>0</v>
      </c>
      <c r="F452" s="265">
        <v>0</v>
      </c>
      <c r="G452" s="265">
        <v>0</v>
      </c>
      <c r="H452" s="265">
        <f t="shared" si="557"/>
        <v>0</v>
      </c>
      <c r="I452" s="265">
        <f>I450</f>
        <v>0</v>
      </c>
      <c r="J452" s="265">
        <f>J450</f>
        <v>0</v>
      </c>
      <c r="K452" s="281">
        <f t="shared" si="558"/>
        <v>0</v>
      </c>
      <c r="L452" s="281">
        <f>L450</f>
        <v>0</v>
      </c>
      <c r="M452" s="265">
        <f>M450</f>
        <v>0</v>
      </c>
      <c r="N452" s="265">
        <f>N450</f>
        <v>0</v>
      </c>
      <c r="O452" s="265">
        <f t="shared" si="559"/>
        <v>0</v>
      </c>
      <c r="P452" s="265">
        <f>P450</f>
        <v>0</v>
      </c>
      <c r="Q452" s="265">
        <f t="shared" ref="Q452:V452" si="563">Q450</f>
        <v>0</v>
      </c>
      <c r="R452" s="265">
        <f t="shared" si="563"/>
        <v>0</v>
      </c>
      <c r="S452" s="265">
        <f t="shared" si="563"/>
        <v>0</v>
      </c>
      <c r="T452" s="265">
        <f t="shared" si="563"/>
        <v>0</v>
      </c>
      <c r="U452" s="265">
        <f t="shared" si="563"/>
        <v>0</v>
      </c>
      <c r="V452" s="265">
        <f t="shared" si="563"/>
        <v>0</v>
      </c>
      <c r="W452" s="265">
        <f t="shared" si="560"/>
        <v>0</v>
      </c>
      <c r="X452" s="265">
        <f>X450</f>
        <v>0</v>
      </c>
      <c r="Y452" s="265">
        <f t="shared" ref="Y452:AM452" si="564">Y450</f>
        <v>0</v>
      </c>
      <c r="Z452" s="265">
        <f t="shared" si="564"/>
        <v>0</v>
      </c>
      <c r="AA452" s="265">
        <f t="shared" si="564"/>
        <v>0</v>
      </c>
      <c r="AB452" s="265">
        <f t="shared" si="564"/>
        <v>0</v>
      </c>
      <c r="AC452" s="265">
        <f t="shared" si="564"/>
        <v>0</v>
      </c>
      <c r="AD452" s="265">
        <f t="shared" si="564"/>
        <v>0</v>
      </c>
      <c r="AE452" s="265">
        <f t="shared" si="564"/>
        <v>0</v>
      </c>
      <c r="AF452" s="265">
        <f t="shared" si="564"/>
        <v>0</v>
      </c>
      <c r="AG452" s="265">
        <f t="shared" si="564"/>
        <v>0</v>
      </c>
      <c r="AH452" s="265">
        <f t="shared" si="564"/>
        <v>0</v>
      </c>
      <c r="AI452" s="265">
        <f t="shared" si="564"/>
        <v>0</v>
      </c>
      <c r="AJ452" s="265">
        <f t="shared" si="564"/>
        <v>0</v>
      </c>
      <c r="AK452" s="265">
        <f t="shared" si="564"/>
        <v>0</v>
      </c>
      <c r="AL452" s="265">
        <f t="shared" si="564"/>
        <v>0</v>
      </c>
      <c r="AM452" s="266">
        <f t="shared" si="564"/>
        <v>0</v>
      </c>
      <c r="AN452" s="199"/>
      <c r="AO452" s="199"/>
      <c r="AP452" s="199"/>
      <c r="AQ452" s="199"/>
      <c r="AR452" s="199"/>
      <c r="AS452" s="199"/>
      <c r="AT452" s="199"/>
      <c r="AU452" s="199"/>
      <c r="AV452" s="199"/>
      <c r="AW452" s="199"/>
      <c r="AX452" s="199"/>
      <c r="AY452" s="199"/>
      <c r="AZ452" s="199"/>
      <c r="BA452" s="199"/>
      <c r="BB452" s="199"/>
      <c r="BC452" s="199"/>
      <c r="BD452" s="199"/>
      <c r="BE452" s="199"/>
      <c r="BF452" s="199"/>
    </row>
    <row r="453" spans="1:58" s="45" customFormat="1" ht="17.25" customHeight="1" x14ac:dyDescent="0.25">
      <c r="A453" s="1072" t="s">
        <v>379</v>
      </c>
      <c r="B453" s="1072"/>
      <c r="C453" s="1073"/>
      <c r="D453" s="13" t="s">
        <v>425</v>
      </c>
      <c r="E453" s="78">
        <v>28288</v>
      </c>
      <c r="F453" s="78">
        <v>23243</v>
      </c>
      <c r="G453" s="78">
        <v>5045</v>
      </c>
      <c r="H453" s="78">
        <f t="shared" si="557"/>
        <v>18</v>
      </c>
      <c r="I453" s="76">
        <f>SUM(I454+I457)</f>
        <v>3</v>
      </c>
      <c r="J453" s="76">
        <f>SUM(J454+J457)</f>
        <v>15</v>
      </c>
      <c r="K453" s="78">
        <f t="shared" si="558"/>
        <v>311</v>
      </c>
      <c r="L453" s="78">
        <f>SUM(L454+L457)</f>
        <v>248</v>
      </c>
      <c r="M453" s="76">
        <f>SUM(M454+M457)</f>
        <v>63</v>
      </c>
      <c r="N453" s="76">
        <f>SUM(N454+N457)</f>
        <v>258</v>
      </c>
      <c r="O453" s="76">
        <f t="shared" si="559"/>
        <v>193</v>
      </c>
      <c r="P453" s="76">
        <f t="shared" ref="P453:V453" si="565">SUM(P454+P457)</f>
        <v>12</v>
      </c>
      <c r="Q453" s="76">
        <f t="shared" si="565"/>
        <v>0</v>
      </c>
      <c r="R453" s="76">
        <f t="shared" si="565"/>
        <v>0</v>
      </c>
      <c r="S453" s="76">
        <f t="shared" si="565"/>
        <v>0</v>
      </c>
      <c r="T453" s="76">
        <f t="shared" si="565"/>
        <v>0</v>
      </c>
      <c r="U453" s="76">
        <f t="shared" si="565"/>
        <v>0</v>
      </c>
      <c r="V453" s="76">
        <f t="shared" si="565"/>
        <v>181</v>
      </c>
      <c r="W453" s="76">
        <f t="shared" si="560"/>
        <v>27802</v>
      </c>
      <c r="X453" s="76">
        <f t="shared" ref="X453:AM453" si="566">SUM(X454+X457)</f>
        <v>834</v>
      </c>
      <c r="Y453" s="76">
        <f t="shared" si="566"/>
        <v>122</v>
      </c>
      <c r="Z453" s="76">
        <f t="shared" si="566"/>
        <v>10</v>
      </c>
      <c r="AA453" s="76">
        <f t="shared" si="566"/>
        <v>66</v>
      </c>
      <c r="AB453" s="76">
        <f t="shared" si="566"/>
        <v>956</v>
      </c>
      <c r="AC453" s="76">
        <f t="shared" si="566"/>
        <v>566</v>
      </c>
      <c r="AD453" s="76">
        <f t="shared" si="566"/>
        <v>800</v>
      </c>
      <c r="AE453" s="76">
        <f t="shared" si="566"/>
        <v>84</v>
      </c>
      <c r="AF453" s="76">
        <f t="shared" si="566"/>
        <v>2</v>
      </c>
      <c r="AG453" s="76">
        <f t="shared" si="566"/>
        <v>15</v>
      </c>
      <c r="AH453" s="76">
        <f t="shared" si="566"/>
        <v>13</v>
      </c>
      <c r="AI453" s="76">
        <f t="shared" si="566"/>
        <v>29</v>
      </c>
      <c r="AJ453" s="76">
        <f t="shared" si="566"/>
        <v>199</v>
      </c>
      <c r="AK453" s="76">
        <f t="shared" si="566"/>
        <v>83</v>
      </c>
      <c r="AL453" s="76">
        <f t="shared" si="566"/>
        <v>4</v>
      </c>
      <c r="AM453" s="77">
        <f t="shared" si="566"/>
        <v>0</v>
      </c>
      <c r="AN453" s="199"/>
      <c r="AO453" s="199"/>
      <c r="AP453" s="199"/>
      <c r="AQ453" s="199"/>
      <c r="AR453" s="199"/>
      <c r="AS453" s="199"/>
      <c r="AT453" s="199"/>
      <c r="AU453" s="199"/>
      <c r="AV453" s="199"/>
      <c r="AW453" s="199"/>
      <c r="AX453" s="199"/>
      <c r="AY453" s="199"/>
      <c r="AZ453" s="199"/>
      <c r="BA453" s="199"/>
      <c r="BB453" s="199"/>
      <c r="BC453" s="199"/>
      <c r="BD453" s="199"/>
      <c r="BE453" s="199"/>
      <c r="BF453" s="199"/>
    </row>
    <row r="454" spans="1:58" s="45" customFormat="1" ht="13.5" customHeight="1" x14ac:dyDescent="0.25">
      <c r="A454" s="1074"/>
      <c r="B454" s="1074"/>
      <c r="C454" s="1075"/>
      <c r="D454" s="255" t="s">
        <v>426</v>
      </c>
      <c r="E454" s="256">
        <v>20943</v>
      </c>
      <c r="F454" s="256">
        <v>19248</v>
      </c>
      <c r="G454" s="256">
        <v>1695</v>
      </c>
      <c r="H454" s="256">
        <f t="shared" si="557"/>
        <v>11</v>
      </c>
      <c r="I454" s="256">
        <f>I455+I456</f>
        <v>3</v>
      </c>
      <c r="J454" s="256">
        <f>J455+J456</f>
        <v>8</v>
      </c>
      <c r="K454" s="256">
        <f t="shared" si="558"/>
        <v>290</v>
      </c>
      <c r="L454" s="256">
        <f>L455+L456</f>
        <v>235</v>
      </c>
      <c r="M454" s="256">
        <f>M455+M456</f>
        <v>55</v>
      </c>
      <c r="N454" s="256">
        <f>N455+N456</f>
        <v>239</v>
      </c>
      <c r="O454" s="256">
        <f t="shared" si="559"/>
        <v>156</v>
      </c>
      <c r="P454" s="256">
        <f>P455+P456</f>
        <v>11</v>
      </c>
      <c r="Q454" s="256">
        <f t="shared" ref="Q454:V454" si="567">Q455+Q456</f>
        <v>0</v>
      </c>
      <c r="R454" s="256">
        <f t="shared" si="567"/>
        <v>0</v>
      </c>
      <c r="S454" s="256">
        <f t="shared" si="567"/>
        <v>0</v>
      </c>
      <c r="T454" s="256">
        <f t="shared" si="567"/>
        <v>0</v>
      </c>
      <c r="U454" s="256">
        <f t="shared" si="567"/>
        <v>0</v>
      </c>
      <c r="V454" s="256">
        <f t="shared" si="567"/>
        <v>145</v>
      </c>
      <c r="W454" s="256">
        <f t="shared" si="560"/>
        <v>20508</v>
      </c>
      <c r="X454" s="256">
        <f>X455+X456</f>
        <v>785</v>
      </c>
      <c r="Y454" s="256">
        <f t="shared" ref="Y454:AM454" si="568">Y455+Y456</f>
        <v>105</v>
      </c>
      <c r="Z454" s="256">
        <f t="shared" si="568"/>
        <v>10</v>
      </c>
      <c r="AA454" s="256">
        <f t="shared" si="568"/>
        <v>0</v>
      </c>
      <c r="AB454" s="256">
        <f t="shared" si="568"/>
        <v>890</v>
      </c>
      <c r="AC454" s="256">
        <f t="shared" si="568"/>
        <v>508</v>
      </c>
      <c r="AD454" s="256">
        <f t="shared" si="568"/>
        <v>753</v>
      </c>
      <c r="AE454" s="256">
        <f t="shared" si="568"/>
        <v>84</v>
      </c>
      <c r="AF454" s="256">
        <f t="shared" si="568"/>
        <v>2</v>
      </c>
      <c r="AG454" s="256">
        <f t="shared" si="568"/>
        <v>15</v>
      </c>
      <c r="AH454" s="256">
        <f t="shared" si="568"/>
        <v>13</v>
      </c>
      <c r="AI454" s="256">
        <f t="shared" si="568"/>
        <v>24</v>
      </c>
      <c r="AJ454" s="256">
        <f>AJ456</f>
        <v>180</v>
      </c>
      <c r="AK454" s="256">
        <f t="shared" si="568"/>
        <v>80</v>
      </c>
      <c r="AL454" s="256">
        <f t="shared" si="568"/>
        <v>4</v>
      </c>
      <c r="AM454" s="257">
        <f t="shared" si="568"/>
        <v>0</v>
      </c>
      <c r="AN454" s="199"/>
      <c r="AO454" s="199"/>
      <c r="AP454" s="199"/>
      <c r="AQ454" s="199"/>
      <c r="AR454" s="199"/>
      <c r="AS454" s="199"/>
      <c r="AT454" s="199"/>
      <c r="AU454" s="199"/>
      <c r="AV454" s="199"/>
      <c r="AW454" s="199"/>
      <c r="AX454" s="199"/>
      <c r="AY454" s="199"/>
      <c r="AZ454" s="199"/>
      <c r="BA454" s="199"/>
      <c r="BB454" s="199"/>
      <c r="BC454" s="199"/>
      <c r="BD454" s="199"/>
      <c r="BE454" s="199"/>
      <c r="BF454" s="199"/>
    </row>
    <row r="455" spans="1:58" s="45" customFormat="1" ht="15" customHeight="1" x14ac:dyDescent="0.25">
      <c r="A455" s="1074"/>
      <c r="B455" s="1074"/>
      <c r="C455" s="1075"/>
      <c r="D455" s="255" t="s">
        <v>427</v>
      </c>
      <c r="E455" s="256">
        <v>6178</v>
      </c>
      <c r="F455" s="258">
        <v>6178</v>
      </c>
      <c r="G455" s="258">
        <v>0</v>
      </c>
      <c r="H455" s="256">
        <f t="shared" si="557"/>
        <v>3</v>
      </c>
      <c r="I455" s="258">
        <f>I395</f>
        <v>3</v>
      </c>
      <c r="J455" s="258">
        <f>J395</f>
        <v>0</v>
      </c>
      <c r="K455" s="256">
        <f t="shared" si="558"/>
        <v>110</v>
      </c>
      <c r="L455" s="258">
        <f>L395</f>
        <v>110</v>
      </c>
      <c r="M455" s="258">
        <f>M395</f>
        <v>0</v>
      </c>
      <c r="N455" s="258">
        <f>N395</f>
        <v>88</v>
      </c>
      <c r="O455" s="256">
        <f t="shared" si="559"/>
        <v>45</v>
      </c>
      <c r="P455" s="258">
        <f t="shared" ref="P455:V455" si="569">P395</f>
        <v>3</v>
      </c>
      <c r="Q455" s="258">
        <f t="shared" si="569"/>
        <v>0</v>
      </c>
      <c r="R455" s="258">
        <f t="shared" si="569"/>
        <v>0</v>
      </c>
      <c r="S455" s="258">
        <f t="shared" si="569"/>
        <v>0</v>
      </c>
      <c r="T455" s="258">
        <f t="shared" si="569"/>
        <v>0</v>
      </c>
      <c r="U455" s="258">
        <f t="shared" si="569"/>
        <v>0</v>
      </c>
      <c r="V455" s="258">
        <f t="shared" si="569"/>
        <v>42</v>
      </c>
      <c r="W455" s="256">
        <f t="shared" si="560"/>
        <v>6026</v>
      </c>
      <c r="X455" s="258">
        <f t="shared" ref="X455:AM455" si="570">X395</f>
        <v>273</v>
      </c>
      <c r="Y455" s="258">
        <f t="shared" si="570"/>
        <v>0</v>
      </c>
      <c r="Z455" s="258">
        <f t="shared" si="570"/>
        <v>4</v>
      </c>
      <c r="AA455" s="258">
        <f t="shared" si="570"/>
        <v>0</v>
      </c>
      <c r="AB455" s="258">
        <f t="shared" si="570"/>
        <v>273</v>
      </c>
      <c r="AC455" s="258">
        <f t="shared" si="570"/>
        <v>79</v>
      </c>
      <c r="AD455" s="258">
        <f t="shared" si="570"/>
        <v>234</v>
      </c>
      <c r="AE455" s="258">
        <f t="shared" si="570"/>
        <v>49</v>
      </c>
      <c r="AF455" s="258">
        <f t="shared" si="570"/>
        <v>2</v>
      </c>
      <c r="AG455" s="258">
        <f t="shared" si="570"/>
        <v>7</v>
      </c>
      <c r="AH455" s="258">
        <f t="shared" si="570"/>
        <v>12</v>
      </c>
      <c r="AI455" s="258">
        <f t="shared" si="570"/>
        <v>8</v>
      </c>
      <c r="AJ455" s="258">
        <f t="shared" si="570"/>
        <v>110</v>
      </c>
      <c r="AK455" s="258">
        <f t="shared" si="570"/>
        <v>41</v>
      </c>
      <c r="AL455" s="258">
        <f t="shared" si="570"/>
        <v>1</v>
      </c>
      <c r="AM455" s="258">
        <f t="shared" si="570"/>
        <v>0</v>
      </c>
      <c r="AN455" s="199"/>
      <c r="AO455" s="199"/>
      <c r="AP455" s="199"/>
      <c r="AQ455" s="199"/>
      <c r="AR455" s="199"/>
      <c r="AS455" s="199"/>
      <c r="AT455" s="199"/>
      <c r="AU455" s="199"/>
      <c r="AV455" s="199"/>
      <c r="AW455" s="199"/>
      <c r="AX455" s="199"/>
      <c r="AY455" s="199"/>
      <c r="AZ455" s="199"/>
      <c r="BA455" s="199"/>
      <c r="BB455" s="199"/>
      <c r="BC455" s="199"/>
      <c r="BD455" s="199"/>
      <c r="BE455" s="199"/>
      <c r="BF455" s="199"/>
    </row>
    <row r="456" spans="1:58" s="45" customFormat="1" ht="15" customHeight="1" x14ac:dyDescent="0.25">
      <c r="A456" s="1074"/>
      <c r="B456" s="1074"/>
      <c r="C456" s="1075"/>
      <c r="D456" s="255" t="s">
        <v>428</v>
      </c>
      <c r="E456" s="256">
        <v>14765</v>
      </c>
      <c r="F456" s="258">
        <v>13070</v>
      </c>
      <c r="G456" s="258">
        <v>1695</v>
      </c>
      <c r="H456" s="256">
        <f t="shared" si="557"/>
        <v>8</v>
      </c>
      <c r="I456" s="258">
        <f>I396+I444</f>
        <v>0</v>
      </c>
      <c r="J456" s="258">
        <f>J396+J444</f>
        <v>8</v>
      </c>
      <c r="K456" s="256">
        <f t="shared" si="558"/>
        <v>180</v>
      </c>
      <c r="L456" s="258">
        <f>L396+L444</f>
        <v>125</v>
      </c>
      <c r="M456" s="258">
        <f t="shared" ref="M456:N457" si="571">M396+M444</f>
        <v>55</v>
      </c>
      <c r="N456" s="258">
        <f t="shared" si="571"/>
        <v>151</v>
      </c>
      <c r="O456" s="256">
        <f t="shared" si="559"/>
        <v>111</v>
      </c>
      <c r="P456" s="258">
        <f>P396+P444</f>
        <v>8</v>
      </c>
      <c r="Q456" s="258">
        <f t="shared" ref="Q456:V457" si="572">Q396+Q444</f>
        <v>0</v>
      </c>
      <c r="R456" s="258">
        <f t="shared" si="572"/>
        <v>0</v>
      </c>
      <c r="S456" s="258">
        <f t="shared" si="572"/>
        <v>0</v>
      </c>
      <c r="T456" s="258">
        <f t="shared" si="572"/>
        <v>0</v>
      </c>
      <c r="U456" s="258">
        <f t="shared" si="572"/>
        <v>0</v>
      </c>
      <c r="V456" s="258">
        <f t="shared" si="572"/>
        <v>103</v>
      </c>
      <c r="W456" s="256">
        <f t="shared" si="560"/>
        <v>14482</v>
      </c>
      <c r="X456" s="258">
        <f>X396+X444</f>
        <v>512</v>
      </c>
      <c r="Y456" s="258">
        <f t="shared" ref="Y456:AM457" si="573">Y396+Y444</f>
        <v>105</v>
      </c>
      <c r="Z456" s="258">
        <f t="shared" si="573"/>
        <v>6</v>
      </c>
      <c r="AA456" s="258">
        <f t="shared" si="573"/>
        <v>0</v>
      </c>
      <c r="AB456" s="258">
        <f t="shared" si="573"/>
        <v>617</v>
      </c>
      <c r="AC456" s="258">
        <f t="shared" si="573"/>
        <v>429</v>
      </c>
      <c r="AD456" s="258">
        <f t="shared" si="573"/>
        <v>519</v>
      </c>
      <c r="AE456" s="258">
        <f t="shared" si="573"/>
        <v>35</v>
      </c>
      <c r="AF456" s="258">
        <f t="shared" si="573"/>
        <v>0</v>
      </c>
      <c r="AG456" s="258">
        <f t="shared" si="573"/>
        <v>8</v>
      </c>
      <c r="AH456" s="258">
        <f t="shared" si="573"/>
        <v>1</v>
      </c>
      <c r="AI456" s="258">
        <f t="shared" si="573"/>
        <v>16</v>
      </c>
      <c r="AJ456" s="258">
        <f t="shared" si="573"/>
        <v>180</v>
      </c>
      <c r="AK456" s="258">
        <f t="shared" si="573"/>
        <v>39</v>
      </c>
      <c r="AL456" s="258">
        <f t="shared" si="573"/>
        <v>3</v>
      </c>
      <c r="AM456" s="258">
        <f t="shared" si="573"/>
        <v>0</v>
      </c>
      <c r="AN456" s="199"/>
      <c r="AO456" s="199"/>
      <c r="AP456" s="199"/>
      <c r="AQ456" s="199"/>
      <c r="AR456" s="199"/>
      <c r="AS456" s="199"/>
      <c r="AT456" s="199"/>
      <c r="AU456" s="199"/>
      <c r="AV456" s="199"/>
      <c r="AW456" s="199"/>
      <c r="AX456" s="199"/>
      <c r="AY456" s="199"/>
      <c r="AZ456" s="199"/>
      <c r="BA456" s="199"/>
      <c r="BB456" s="199"/>
      <c r="BC456" s="199"/>
      <c r="BD456" s="199"/>
      <c r="BE456" s="199"/>
      <c r="BF456" s="199"/>
    </row>
    <row r="457" spans="1:58" s="45" customFormat="1" ht="15" customHeight="1" x14ac:dyDescent="0.25">
      <c r="A457" s="1074"/>
      <c r="B457" s="1074"/>
      <c r="C457" s="1075"/>
      <c r="D457" s="255" t="s">
        <v>429</v>
      </c>
      <c r="E457" s="256">
        <v>7345</v>
      </c>
      <c r="F457" s="258">
        <v>3995</v>
      </c>
      <c r="G457" s="258">
        <v>3350</v>
      </c>
      <c r="H457" s="256">
        <f t="shared" si="557"/>
        <v>7</v>
      </c>
      <c r="I457" s="258">
        <f>I397+I445</f>
        <v>0</v>
      </c>
      <c r="J457" s="258">
        <f>J397+J445</f>
        <v>7</v>
      </c>
      <c r="K457" s="256">
        <f t="shared" si="558"/>
        <v>21</v>
      </c>
      <c r="L457" s="258">
        <f>L397+L445</f>
        <v>13</v>
      </c>
      <c r="M457" s="258">
        <f t="shared" si="571"/>
        <v>8</v>
      </c>
      <c r="N457" s="258">
        <f t="shared" si="571"/>
        <v>19</v>
      </c>
      <c r="O457" s="256">
        <f t="shared" si="559"/>
        <v>37</v>
      </c>
      <c r="P457" s="258">
        <f>P397+P445</f>
        <v>1</v>
      </c>
      <c r="Q457" s="258">
        <f t="shared" si="572"/>
        <v>0</v>
      </c>
      <c r="R457" s="258">
        <f t="shared" si="572"/>
        <v>0</v>
      </c>
      <c r="S457" s="258">
        <f t="shared" si="572"/>
        <v>0</v>
      </c>
      <c r="T457" s="258">
        <f t="shared" si="572"/>
        <v>0</v>
      </c>
      <c r="U457" s="258">
        <f t="shared" si="572"/>
        <v>0</v>
      </c>
      <c r="V457" s="258">
        <f t="shared" si="572"/>
        <v>36</v>
      </c>
      <c r="W457" s="256">
        <f t="shared" si="560"/>
        <v>7294</v>
      </c>
      <c r="X457" s="258">
        <f>X397+X445</f>
        <v>49</v>
      </c>
      <c r="Y457" s="258">
        <f t="shared" si="573"/>
        <v>17</v>
      </c>
      <c r="Z457" s="258">
        <f t="shared" si="573"/>
        <v>0</v>
      </c>
      <c r="AA457" s="258">
        <f t="shared" si="573"/>
        <v>66</v>
      </c>
      <c r="AB457" s="258">
        <f t="shared" si="573"/>
        <v>66</v>
      </c>
      <c r="AC457" s="258">
        <f t="shared" si="573"/>
        <v>58</v>
      </c>
      <c r="AD457" s="258">
        <f t="shared" si="573"/>
        <v>47</v>
      </c>
      <c r="AE457" s="258">
        <f t="shared" si="573"/>
        <v>0</v>
      </c>
      <c r="AF457" s="258">
        <f t="shared" si="573"/>
        <v>0</v>
      </c>
      <c r="AG457" s="258">
        <f t="shared" si="573"/>
        <v>0</v>
      </c>
      <c r="AH457" s="258">
        <f t="shared" si="573"/>
        <v>0</v>
      </c>
      <c r="AI457" s="258">
        <f t="shared" si="573"/>
        <v>5</v>
      </c>
      <c r="AJ457" s="258">
        <f t="shared" si="573"/>
        <v>19</v>
      </c>
      <c r="AK457" s="258">
        <f t="shared" si="573"/>
        <v>3</v>
      </c>
      <c r="AL457" s="258">
        <f t="shared" si="573"/>
        <v>0</v>
      </c>
      <c r="AM457" s="258">
        <f t="shared" si="573"/>
        <v>0</v>
      </c>
      <c r="AN457" s="199"/>
      <c r="AO457" s="199"/>
      <c r="AP457" s="199"/>
      <c r="AQ457" s="199"/>
      <c r="AR457" s="199"/>
      <c r="AS457" s="199"/>
      <c r="AT457" s="199"/>
      <c r="AU457" s="199"/>
      <c r="AV457" s="199"/>
      <c r="AW457" s="199"/>
      <c r="AX457" s="199"/>
      <c r="AY457" s="199"/>
      <c r="AZ457" s="199"/>
      <c r="BA457" s="199"/>
      <c r="BB457" s="199"/>
      <c r="BC457" s="199"/>
      <c r="BD457" s="199"/>
      <c r="BE457" s="199"/>
      <c r="BF457" s="199"/>
    </row>
    <row r="458" spans="1:58" s="45" customFormat="1" ht="15" customHeight="1" x14ac:dyDescent="0.25">
      <c r="A458" s="1074"/>
      <c r="B458" s="1074"/>
      <c r="C458" s="1075"/>
      <c r="D458" s="255" t="s">
        <v>430</v>
      </c>
      <c r="E458" s="256">
        <v>22110</v>
      </c>
      <c r="F458" s="256">
        <v>17065</v>
      </c>
      <c r="G458" s="256">
        <v>5045</v>
      </c>
      <c r="H458" s="256">
        <f t="shared" si="557"/>
        <v>15</v>
      </c>
      <c r="I458" s="256">
        <f>I456+I457</f>
        <v>0</v>
      </c>
      <c r="J458" s="256">
        <f>J456+J457</f>
        <v>15</v>
      </c>
      <c r="K458" s="256">
        <f t="shared" si="558"/>
        <v>201</v>
      </c>
      <c r="L458" s="256">
        <f>L456+L457</f>
        <v>138</v>
      </c>
      <c r="M458" s="256">
        <f>M456+M457</f>
        <v>63</v>
      </c>
      <c r="N458" s="256">
        <f>N456+N457</f>
        <v>170</v>
      </c>
      <c r="O458" s="256">
        <f t="shared" si="559"/>
        <v>148</v>
      </c>
      <c r="P458" s="256">
        <f>P456+P457</f>
        <v>9</v>
      </c>
      <c r="Q458" s="256">
        <f t="shared" ref="Q458:V458" si="574">Q456+Q457</f>
        <v>0</v>
      </c>
      <c r="R458" s="256">
        <f t="shared" si="574"/>
        <v>0</v>
      </c>
      <c r="S458" s="256">
        <f t="shared" si="574"/>
        <v>0</v>
      </c>
      <c r="T458" s="256">
        <f t="shared" si="574"/>
        <v>0</v>
      </c>
      <c r="U458" s="256">
        <f t="shared" si="574"/>
        <v>0</v>
      </c>
      <c r="V458" s="256">
        <f t="shared" si="574"/>
        <v>139</v>
      </c>
      <c r="W458" s="256">
        <f t="shared" si="560"/>
        <v>21776</v>
      </c>
      <c r="X458" s="256">
        <f>X456+X457</f>
        <v>561</v>
      </c>
      <c r="Y458" s="256">
        <f t="shared" ref="Y458:AM458" si="575">Y456+Y457</f>
        <v>122</v>
      </c>
      <c r="Z458" s="256">
        <f t="shared" si="575"/>
        <v>6</v>
      </c>
      <c r="AA458" s="256">
        <f t="shared" si="575"/>
        <v>66</v>
      </c>
      <c r="AB458" s="256">
        <f t="shared" si="575"/>
        <v>683</v>
      </c>
      <c r="AC458" s="256">
        <f t="shared" si="575"/>
        <v>487</v>
      </c>
      <c r="AD458" s="256">
        <f t="shared" si="575"/>
        <v>566</v>
      </c>
      <c r="AE458" s="256">
        <f t="shared" si="575"/>
        <v>35</v>
      </c>
      <c r="AF458" s="256">
        <f t="shared" si="575"/>
        <v>0</v>
      </c>
      <c r="AG458" s="256">
        <f t="shared" si="575"/>
        <v>8</v>
      </c>
      <c r="AH458" s="256">
        <f t="shared" si="575"/>
        <v>1</v>
      </c>
      <c r="AI458" s="256">
        <f t="shared" si="575"/>
        <v>21</v>
      </c>
      <c r="AJ458" s="256">
        <f t="shared" si="575"/>
        <v>199</v>
      </c>
      <c r="AK458" s="256">
        <f t="shared" si="575"/>
        <v>42</v>
      </c>
      <c r="AL458" s="256">
        <f t="shared" si="575"/>
        <v>3</v>
      </c>
      <c r="AM458" s="257">
        <f t="shared" si="575"/>
        <v>0</v>
      </c>
      <c r="AN458" s="199"/>
      <c r="AO458" s="199"/>
      <c r="AP458" s="199"/>
      <c r="AQ458" s="199"/>
      <c r="AR458" s="199"/>
      <c r="AS458" s="199"/>
      <c r="AT458" s="199"/>
      <c r="AU458" s="199"/>
      <c r="AV458" s="199"/>
      <c r="AW458" s="199"/>
      <c r="AX458" s="199"/>
      <c r="AY458" s="199"/>
      <c r="AZ458" s="199"/>
      <c r="BA458" s="199"/>
      <c r="BB458" s="199"/>
      <c r="BC458" s="199"/>
      <c r="BD458" s="199"/>
      <c r="BE458" s="199"/>
      <c r="BF458" s="199"/>
    </row>
    <row r="459" spans="1:58" s="45" customFormat="1" ht="15" customHeight="1" x14ac:dyDescent="0.25">
      <c r="A459" s="1074"/>
      <c r="B459" s="1074"/>
      <c r="C459" s="1075"/>
      <c r="D459" s="255" t="s">
        <v>431</v>
      </c>
      <c r="E459" s="256">
        <v>1414</v>
      </c>
      <c r="F459" s="256">
        <v>894</v>
      </c>
      <c r="G459" s="256">
        <v>520</v>
      </c>
      <c r="H459" s="256">
        <f>SUM(I459:J459)</f>
        <v>116</v>
      </c>
      <c r="I459" s="256">
        <f>I460+I461</f>
        <v>105</v>
      </c>
      <c r="J459" s="256">
        <f>J460+J461</f>
        <v>11</v>
      </c>
      <c r="K459" s="256">
        <f t="shared" si="558"/>
        <v>89</v>
      </c>
      <c r="L459" s="256">
        <f>L460+L461</f>
        <v>83</v>
      </c>
      <c r="M459" s="256">
        <f>M460+M461</f>
        <v>6</v>
      </c>
      <c r="N459" s="256">
        <f>N460+N461</f>
        <v>72</v>
      </c>
      <c r="O459" s="256">
        <f t="shared" si="559"/>
        <v>3</v>
      </c>
      <c r="P459" s="256">
        <f>P460+P461</f>
        <v>0</v>
      </c>
      <c r="Q459" s="256">
        <f t="shared" ref="Q459:V459" si="576">Q460+Q461</f>
        <v>0</v>
      </c>
      <c r="R459" s="256">
        <f t="shared" si="576"/>
        <v>0</v>
      </c>
      <c r="S459" s="256">
        <f t="shared" si="576"/>
        <v>0</v>
      </c>
      <c r="T459" s="256">
        <f t="shared" si="576"/>
        <v>0</v>
      </c>
      <c r="U459" s="256">
        <f t="shared" si="576"/>
        <v>0</v>
      </c>
      <c r="V459" s="256">
        <f t="shared" si="576"/>
        <v>3</v>
      </c>
      <c r="W459" s="256">
        <f t="shared" si="560"/>
        <v>1438</v>
      </c>
      <c r="X459" s="256">
        <f>X460+X461</f>
        <v>110</v>
      </c>
      <c r="Y459" s="256">
        <f t="shared" ref="Y459:AM459" si="577">Y460+Y461</f>
        <v>6</v>
      </c>
      <c r="Z459" s="256">
        <f t="shared" si="577"/>
        <v>0</v>
      </c>
      <c r="AA459" s="256">
        <f t="shared" si="577"/>
        <v>0</v>
      </c>
      <c r="AB459" s="256">
        <f t="shared" si="577"/>
        <v>0</v>
      </c>
      <c r="AC459" s="256">
        <f t="shared" si="577"/>
        <v>0</v>
      </c>
      <c r="AD459" s="256">
        <f t="shared" si="577"/>
        <v>95</v>
      </c>
      <c r="AE459" s="256">
        <f t="shared" si="577"/>
        <v>11</v>
      </c>
      <c r="AF459" s="256">
        <f t="shared" si="577"/>
        <v>9</v>
      </c>
      <c r="AG459" s="256">
        <f t="shared" si="577"/>
        <v>42</v>
      </c>
      <c r="AH459" s="256">
        <f t="shared" si="577"/>
        <v>1</v>
      </c>
      <c r="AI459" s="256">
        <f t="shared" si="577"/>
        <v>0</v>
      </c>
      <c r="AJ459" s="256">
        <f t="shared" si="577"/>
        <v>0</v>
      </c>
      <c r="AK459" s="256">
        <f t="shared" si="577"/>
        <v>2</v>
      </c>
      <c r="AL459" s="256">
        <f t="shared" si="577"/>
        <v>0</v>
      </c>
      <c r="AM459" s="257">
        <f t="shared" si="577"/>
        <v>0</v>
      </c>
      <c r="AN459" s="199"/>
      <c r="AO459" s="199"/>
      <c r="AP459" s="199"/>
      <c r="AQ459" s="199"/>
      <c r="AR459" s="199"/>
      <c r="AS459" s="199"/>
      <c r="AT459" s="199"/>
      <c r="AU459" s="199"/>
      <c r="AV459" s="199"/>
      <c r="AW459" s="199"/>
      <c r="AX459" s="199"/>
      <c r="AY459" s="199"/>
      <c r="AZ459" s="199"/>
      <c r="BA459" s="199"/>
      <c r="BB459" s="199"/>
      <c r="BC459" s="199"/>
      <c r="BD459" s="199"/>
      <c r="BE459" s="199"/>
      <c r="BF459" s="199"/>
    </row>
    <row r="460" spans="1:58" s="45" customFormat="1" ht="15" customHeight="1" x14ac:dyDescent="0.25">
      <c r="A460" s="1074"/>
      <c r="B460" s="1074"/>
      <c r="C460" s="1075"/>
      <c r="D460" s="255" t="s">
        <v>432</v>
      </c>
      <c r="E460" s="256">
        <v>826</v>
      </c>
      <c r="F460" s="258">
        <v>826</v>
      </c>
      <c r="G460" s="258">
        <v>0</v>
      </c>
      <c r="H460" s="256">
        <f t="shared" si="557"/>
        <v>0</v>
      </c>
      <c r="I460" s="258">
        <f>I400+I448</f>
        <v>0</v>
      </c>
      <c r="J460" s="258">
        <f>J400+J448</f>
        <v>0</v>
      </c>
      <c r="K460" s="256">
        <f t="shared" si="558"/>
        <v>29</v>
      </c>
      <c r="L460" s="258">
        <f>L400+L448</f>
        <v>29</v>
      </c>
      <c r="M460" s="258">
        <f t="shared" ref="M460:N460" si="578">M400+M448</f>
        <v>0</v>
      </c>
      <c r="N460" s="258">
        <f t="shared" si="578"/>
        <v>18</v>
      </c>
      <c r="O460" s="256">
        <f t="shared" si="559"/>
        <v>3</v>
      </c>
      <c r="P460" s="258">
        <f>P400+P448</f>
        <v>0</v>
      </c>
      <c r="Q460" s="258">
        <f t="shared" ref="Q460:V460" si="579">Q400+Q448</f>
        <v>0</v>
      </c>
      <c r="R460" s="258">
        <f t="shared" si="579"/>
        <v>0</v>
      </c>
      <c r="S460" s="258">
        <f t="shared" si="579"/>
        <v>0</v>
      </c>
      <c r="T460" s="258">
        <f t="shared" si="579"/>
        <v>0</v>
      </c>
      <c r="U460" s="258">
        <f t="shared" si="579"/>
        <v>0</v>
      </c>
      <c r="V460" s="258">
        <f t="shared" si="579"/>
        <v>3</v>
      </c>
      <c r="W460" s="256">
        <f t="shared" si="560"/>
        <v>794</v>
      </c>
      <c r="X460" s="258">
        <f>X400+X448</f>
        <v>42</v>
      </c>
      <c r="Y460" s="258">
        <f t="shared" ref="Y460:AM460" si="580">Y400+Y448</f>
        <v>0</v>
      </c>
      <c r="Z460" s="258">
        <f t="shared" si="580"/>
        <v>0</v>
      </c>
      <c r="AA460" s="258">
        <f t="shared" si="580"/>
        <v>0</v>
      </c>
      <c r="AB460" s="258">
        <f t="shared" si="580"/>
        <v>0</v>
      </c>
      <c r="AC460" s="258">
        <f t="shared" si="580"/>
        <v>0</v>
      </c>
      <c r="AD460" s="258">
        <f t="shared" si="580"/>
        <v>28</v>
      </c>
      <c r="AE460" s="258">
        <f t="shared" si="580"/>
        <v>11</v>
      </c>
      <c r="AF460" s="258">
        <f t="shared" si="580"/>
        <v>9</v>
      </c>
      <c r="AG460" s="258">
        <f t="shared" si="580"/>
        <v>42</v>
      </c>
      <c r="AH460" s="258">
        <f t="shared" si="580"/>
        <v>1</v>
      </c>
      <c r="AI460" s="258">
        <f t="shared" si="580"/>
        <v>0</v>
      </c>
      <c r="AJ460" s="258">
        <f t="shared" si="580"/>
        <v>0</v>
      </c>
      <c r="AK460" s="258">
        <f t="shared" si="580"/>
        <v>2</v>
      </c>
      <c r="AL460" s="258">
        <f t="shared" si="580"/>
        <v>0</v>
      </c>
      <c r="AM460" s="258">
        <f t="shared" si="580"/>
        <v>0</v>
      </c>
      <c r="AN460" s="199"/>
      <c r="AO460" s="199"/>
      <c r="AP460" s="199"/>
      <c r="AQ460" s="199"/>
      <c r="AR460" s="199"/>
      <c r="AS460" s="199"/>
      <c r="AT460" s="199"/>
      <c r="AU460" s="199"/>
      <c r="AV460" s="199"/>
      <c r="AW460" s="199"/>
      <c r="AX460" s="199"/>
      <c r="AY460" s="199"/>
      <c r="AZ460" s="199"/>
      <c r="BA460" s="199"/>
      <c r="BB460" s="199"/>
      <c r="BC460" s="199"/>
      <c r="BD460" s="199"/>
      <c r="BE460" s="199"/>
      <c r="BF460" s="199"/>
    </row>
    <row r="461" spans="1:58" s="45" customFormat="1" ht="18" customHeight="1" x14ac:dyDescent="0.25">
      <c r="A461" s="1074"/>
      <c r="B461" s="1074"/>
      <c r="C461" s="1075"/>
      <c r="D461" s="246" t="s">
        <v>433</v>
      </c>
      <c r="E461" s="256">
        <v>588</v>
      </c>
      <c r="F461" s="262">
        <v>68</v>
      </c>
      <c r="G461" s="262">
        <v>520</v>
      </c>
      <c r="H461" s="256">
        <f t="shared" si="557"/>
        <v>116</v>
      </c>
      <c r="I461" s="262">
        <f t="shared" ref="I461:J462" si="581">I401</f>
        <v>105</v>
      </c>
      <c r="J461" s="262">
        <f t="shared" si="581"/>
        <v>11</v>
      </c>
      <c r="K461" s="256">
        <f t="shared" si="558"/>
        <v>60</v>
      </c>
      <c r="L461" s="262">
        <f t="shared" ref="L461:N462" si="582">L401</f>
        <v>54</v>
      </c>
      <c r="M461" s="262">
        <f t="shared" si="582"/>
        <v>6</v>
      </c>
      <c r="N461" s="262">
        <f t="shared" si="582"/>
        <v>54</v>
      </c>
      <c r="O461" s="256">
        <f t="shared" si="559"/>
        <v>0</v>
      </c>
      <c r="P461" s="262">
        <f t="shared" ref="P461:V462" si="583">P401</f>
        <v>0</v>
      </c>
      <c r="Q461" s="262">
        <f t="shared" si="583"/>
        <v>0</v>
      </c>
      <c r="R461" s="262">
        <f t="shared" si="583"/>
        <v>0</v>
      </c>
      <c r="S461" s="262">
        <f t="shared" si="583"/>
        <v>0</v>
      </c>
      <c r="T461" s="262">
        <f t="shared" si="583"/>
        <v>0</v>
      </c>
      <c r="U461" s="262">
        <f t="shared" si="583"/>
        <v>0</v>
      </c>
      <c r="V461" s="262">
        <f t="shared" si="583"/>
        <v>0</v>
      </c>
      <c r="W461" s="256">
        <f t="shared" si="560"/>
        <v>644</v>
      </c>
      <c r="X461" s="262">
        <f t="shared" ref="X461:AM462" si="584">X401</f>
        <v>68</v>
      </c>
      <c r="Y461" s="262">
        <f t="shared" si="584"/>
        <v>6</v>
      </c>
      <c r="Z461" s="262">
        <f t="shared" si="584"/>
        <v>0</v>
      </c>
      <c r="AA461" s="262">
        <f t="shared" si="584"/>
        <v>0</v>
      </c>
      <c r="AB461" s="262">
        <f t="shared" si="584"/>
        <v>0</v>
      </c>
      <c r="AC461" s="262">
        <f t="shared" si="584"/>
        <v>0</v>
      </c>
      <c r="AD461" s="262">
        <f t="shared" si="584"/>
        <v>67</v>
      </c>
      <c r="AE461" s="262">
        <f t="shared" si="584"/>
        <v>0</v>
      </c>
      <c r="AF461" s="262">
        <f t="shared" si="584"/>
        <v>0</v>
      </c>
      <c r="AG461" s="262">
        <f t="shared" si="584"/>
        <v>0</v>
      </c>
      <c r="AH461" s="262">
        <f t="shared" si="584"/>
        <v>0</v>
      </c>
      <c r="AI461" s="262">
        <f t="shared" si="584"/>
        <v>0</v>
      </c>
      <c r="AJ461" s="262">
        <f t="shared" si="584"/>
        <v>0</v>
      </c>
      <c r="AK461" s="262">
        <f t="shared" si="584"/>
        <v>0</v>
      </c>
      <c r="AL461" s="262">
        <f t="shared" si="584"/>
        <v>0</v>
      </c>
      <c r="AM461" s="262">
        <f t="shared" si="584"/>
        <v>0</v>
      </c>
      <c r="AN461" s="199"/>
      <c r="AO461" s="199"/>
      <c r="AP461" s="199"/>
      <c r="AQ461" s="199"/>
      <c r="AR461" s="199"/>
      <c r="AS461" s="199"/>
      <c r="AT461" s="199"/>
      <c r="AU461" s="199"/>
      <c r="AV461" s="199"/>
      <c r="AW461" s="199"/>
      <c r="AX461" s="199"/>
      <c r="AY461" s="199"/>
      <c r="AZ461" s="199"/>
      <c r="BA461" s="199"/>
      <c r="BB461" s="199"/>
      <c r="BC461" s="199"/>
      <c r="BD461" s="199"/>
      <c r="BE461" s="199"/>
      <c r="BF461" s="199"/>
    </row>
    <row r="462" spans="1:58" s="45" customFormat="1" ht="18" customHeight="1" x14ac:dyDescent="0.25">
      <c r="A462" s="1074"/>
      <c r="B462" s="1074"/>
      <c r="C462" s="1075"/>
      <c r="D462" s="246" t="s">
        <v>434</v>
      </c>
      <c r="E462" s="256">
        <v>531</v>
      </c>
      <c r="F462" s="262">
        <v>0</v>
      </c>
      <c r="G462" s="262">
        <v>0</v>
      </c>
      <c r="H462" s="256">
        <f t="shared" si="557"/>
        <v>417</v>
      </c>
      <c r="I462" s="262">
        <f t="shared" si="581"/>
        <v>0</v>
      </c>
      <c r="J462" s="262">
        <f t="shared" si="581"/>
        <v>417</v>
      </c>
      <c r="K462" s="256">
        <f t="shared" si="558"/>
        <v>417</v>
      </c>
      <c r="L462" s="262">
        <f t="shared" si="582"/>
        <v>0</v>
      </c>
      <c r="M462" s="262">
        <f t="shared" si="582"/>
        <v>417</v>
      </c>
      <c r="N462" s="262">
        <f t="shared" si="582"/>
        <v>359</v>
      </c>
      <c r="O462" s="256">
        <f t="shared" si="559"/>
        <v>0</v>
      </c>
      <c r="P462" s="262">
        <f t="shared" si="583"/>
        <v>0</v>
      </c>
      <c r="Q462" s="262">
        <f t="shared" si="583"/>
        <v>0</v>
      </c>
      <c r="R462" s="262">
        <f t="shared" si="583"/>
        <v>0</v>
      </c>
      <c r="S462" s="262">
        <f t="shared" si="583"/>
        <v>0</v>
      </c>
      <c r="T462" s="262">
        <f t="shared" si="583"/>
        <v>0</v>
      </c>
      <c r="U462" s="262">
        <f t="shared" si="583"/>
        <v>0</v>
      </c>
      <c r="V462" s="262">
        <f t="shared" si="583"/>
        <v>0</v>
      </c>
      <c r="W462" s="256">
        <f t="shared" si="560"/>
        <v>531</v>
      </c>
      <c r="X462" s="262">
        <f t="shared" si="584"/>
        <v>0</v>
      </c>
      <c r="Y462" s="262">
        <f t="shared" si="584"/>
        <v>0</v>
      </c>
      <c r="Z462" s="262">
        <f t="shared" si="584"/>
        <v>0</v>
      </c>
      <c r="AA462" s="262">
        <f t="shared" si="584"/>
        <v>0</v>
      </c>
      <c r="AB462" s="262">
        <f t="shared" si="584"/>
        <v>0</v>
      </c>
      <c r="AC462" s="262">
        <f t="shared" si="584"/>
        <v>0</v>
      </c>
      <c r="AD462" s="262">
        <f t="shared" si="584"/>
        <v>0</v>
      </c>
      <c r="AE462" s="262">
        <f t="shared" si="584"/>
        <v>0</v>
      </c>
      <c r="AF462" s="262">
        <f t="shared" si="584"/>
        <v>0</v>
      </c>
      <c r="AG462" s="262">
        <f t="shared" si="584"/>
        <v>0</v>
      </c>
      <c r="AH462" s="262">
        <f t="shared" si="584"/>
        <v>0</v>
      </c>
      <c r="AI462" s="262">
        <f t="shared" si="584"/>
        <v>0</v>
      </c>
      <c r="AJ462" s="262">
        <f t="shared" si="584"/>
        <v>0</v>
      </c>
      <c r="AK462" s="262">
        <f t="shared" si="584"/>
        <v>0</v>
      </c>
      <c r="AL462" s="262">
        <f t="shared" si="584"/>
        <v>0</v>
      </c>
      <c r="AM462" s="262">
        <f t="shared" si="584"/>
        <v>0</v>
      </c>
      <c r="AN462" s="199"/>
      <c r="AO462" s="199"/>
      <c r="AP462" s="199"/>
      <c r="AQ462" s="199"/>
      <c r="AR462" s="199"/>
      <c r="AS462" s="199"/>
      <c r="AT462" s="199"/>
      <c r="AU462" s="199"/>
      <c r="AV462" s="199"/>
      <c r="AW462" s="199"/>
      <c r="AX462" s="199"/>
      <c r="AY462" s="199"/>
      <c r="AZ462" s="199"/>
      <c r="BA462" s="199"/>
      <c r="BB462" s="199"/>
      <c r="BC462" s="199"/>
      <c r="BD462" s="199"/>
      <c r="BE462" s="199"/>
      <c r="BF462" s="199"/>
    </row>
    <row r="463" spans="1:58" s="45" customFormat="1" ht="18.75" customHeight="1" x14ac:dyDescent="0.25">
      <c r="A463" s="1074"/>
      <c r="B463" s="1074"/>
      <c r="C463" s="1075"/>
      <c r="D463" s="247" t="s">
        <v>435</v>
      </c>
      <c r="E463" s="256">
        <v>29114</v>
      </c>
      <c r="F463" s="256">
        <v>24069</v>
      </c>
      <c r="G463" s="256">
        <v>5045</v>
      </c>
      <c r="H463" s="256">
        <f t="shared" si="557"/>
        <v>18</v>
      </c>
      <c r="I463" s="256">
        <f>I454+I457+I460</f>
        <v>3</v>
      </c>
      <c r="J463" s="256">
        <f>J454+J457+J460</f>
        <v>15</v>
      </c>
      <c r="K463" s="256">
        <f>SUM(L463:M463)</f>
        <v>340</v>
      </c>
      <c r="L463" s="256">
        <f>L454+L457+L460</f>
        <v>277</v>
      </c>
      <c r="M463" s="256">
        <f>M454+M457+M460</f>
        <v>63</v>
      </c>
      <c r="N463" s="256">
        <f>N454+N457+N460</f>
        <v>276</v>
      </c>
      <c r="O463" s="256">
        <f t="shared" si="559"/>
        <v>196</v>
      </c>
      <c r="P463" s="256">
        <f>P454+P457+P460</f>
        <v>12</v>
      </c>
      <c r="Q463" s="256">
        <f t="shared" ref="Q463:V463" si="585">Q454+Q457+Q460</f>
        <v>0</v>
      </c>
      <c r="R463" s="256">
        <f t="shared" si="585"/>
        <v>0</v>
      </c>
      <c r="S463" s="256">
        <f t="shared" si="585"/>
        <v>0</v>
      </c>
      <c r="T463" s="256">
        <f t="shared" si="585"/>
        <v>0</v>
      </c>
      <c r="U463" s="256">
        <f t="shared" si="585"/>
        <v>0</v>
      </c>
      <c r="V463" s="256">
        <f t="shared" si="585"/>
        <v>184</v>
      </c>
      <c r="W463" s="256">
        <f t="shared" si="560"/>
        <v>28596</v>
      </c>
      <c r="X463" s="256">
        <f>X454+X457+X460</f>
        <v>876</v>
      </c>
      <c r="Y463" s="256">
        <f t="shared" ref="Y463:AM463" si="586">Y454+Y457+Y460</f>
        <v>122</v>
      </c>
      <c r="Z463" s="256">
        <f t="shared" si="586"/>
        <v>10</v>
      </c>
      <c r="AA463" s="256">
        <f t="shared" si="586"/>
        <v>66</v>
      </c>
      <c r="AB463" s="256">
        <f t="shared" si="586"/>
        <v>956</v>
      </c>
      <c r="AC463" s="256">
        <f t="shared" si="586"/>
        <v>566</v>
      </c>
      <c r="AD463" s="256">
        <f t="shared" si="586"/>
        <v>828</v>
      </c>
      <c r="AE463" s="256">
        <f t="shared" si="586"/>
        <v>95</v>
      </c>
      <c r="AF463" s="256">
        <f t="shared" si="586"/>
        <v>11</v>
      </c>
      <c r="AG463" s="256">
        <f t="shared" si="586"/>
        <v>57</v>
      </c>
      <c r="AH463" s="256">
        <f t="shared" si="586"/>
        <v>14</v>
      </c>
      <c r="AI463" s="256">
        <f t="shared" si="586"/>
        <v>29</v>
      </c>
      <c r="AJ463" s="256">
        <f t="shared" si="586"/>
        <v>199</v>
      </c>
      <c r="AK463" s="256">
        <f t="shared" si="586"/>
        <v>85</v>
      </c>
      <c r="AL463" s="256">
        <f t="shared" si="586"/>
        <v>4</v>
      </c>
      <c r="AM463" s="257">
        <f t="shared" si="586"/>
        <v>0</v>
      </c>
      <c r="AN463" s="199"/>
      <c r="AO463" s="199"/>
      <c r="AP463" s="199"/>
      <c r="AQ463" s="199"/>
      <c r="AR463" s="199"/>
      <c r="AS463" s="199"/>
      <c r="AT463" s="199"/>
      <c r="AU463" s="199"/>
      <c r="AV463" s="199"/>
      <c r="AW463" s="199"/>
      <c r="AX463" s="199"/>
      <c r="AY463" s="199"/>
      <c r="AZ463" s="199"/>
      <c r="BA463" s="199"/>
      <c r="BB463" s="199"/>
      <c r="BC463" s="199"/>
      <c r="BD463" s="199"/>
      <c r="BE463" s="199"/>
      <c r="BF463" s="199"/>
    </row>
    <row r="464" spans="1:58" s="45" customFormat="1" ht="18.75" customHeight="1" x14ac:dyDescent="0.25">
      <c r="A464" s="1074"/>
      <c r="B464" s="1074"/>
      <c r="C464" s="1075"/>
      <c r="D464" s="251" t="s">
        <v>436</v>
      </c>
      <c r="E464" s="281">
        <v>1119</v>
      </c>
      <c r="F464" s="265">
        <v>68</v>
      </c>
      <c r="G464" s="493">
        <v>520</v>
      </c>
      <c r="H464" s="493">
        <f t="shared" si="557"/>
        <v>533</v>
      </c>
      <c r="I464" s="493">
        <f>I461+I462</f>
        <v>105</v>
      </c>
      <c r="J464" s="493">
        <f>J461+J462</f>
        <v>428</v>
      </c>
      <c r="K464" s="493">
        <f t="shared" si="558"/>
        <v>477</v>
      </c>
      <c r="L464" s="493">
        <f>L461+L462</f>
        <v>54</v>
      </c>
      <c r="M464" s="493">
        <f>M461+M462</f>
        <v>423</v>
      </c>
      <c r="N464" s="493">
        <f>N461+N462</f>
        <v>413</v>
      </c>
      <c r="O464" s="493">
        <f t="shared" si="559"/>
        <v>0</v>
      </c>
      <c r="P464" s="493">
        <f>P461+P462</f>
        <v>0</v>
      </c>
      <c r="Q464" s="493">
        <f t="shared" ref="Q464:V464" si="587">Q461+Q462</f>
        <v>0</v>
      </c>
      <c r="R464" s="493">
        <f t="shared" si="587"/>
        <v>0</v>
      </c>
      <c r="S464" s="265">
        <f t="shared" si="587"/>
        <v>0</v>
      </c>
      <c r="T464" s="265">
        <f t="shared" si="587"/>
        <v>0</v>
      </c>
      <c r="U464" s="265">
        <f t="shared" si="587"/>
        <v>0</v>
      </c>
      <c r="V464" s="265">
        <f t="shared" si="587"/>
        <v>0</v>
      </c>
      <c r="W464" s="265">
        <f t="shared" si="560"/>
        <v>1175</v>
      </c>
      <c r="X464" s="265">
        <f t="shared" ref="X464:AM464" si="588">X461+X462</f>
        <v>68</v>
      </c>
      <c r="Y464" s="265">
        <f t="shared" si="588"/>
        <v>6</v>
      </c>
      <c r="Z464" s="265">
        <f t="shared" si="588"/>
        <v>0</v>
      </c>
      <c r="AA464" s="265">
        <f t="shared" si="588"/>
        <v>0</v>
      </c>
      <c r="AB464" s="265">
        <f t="shared" si="588"/>
        <v>0</v>
      </c>
      <c r="AC464" s="265">
        <f t="shared" si="588"/>
        <v>0</v>
      </c>
      <c r="AD464" s="265">
        <f t="shared" si="588"/>
        <v>67</v>
      </c>
      <c r="AE464" s="265">
        <f t="shared" si="588"/>
        <v>0</v>
      </c>
      <c r="AF464" s="265">
        <f t="shared" si="588"/>
        <v>0</v>
      </c>
      <c r="AG464" s="265">
        <f t="shared" si="588"/>
        <v>0</v>
      </c>
      <c r="AH464" s="265">
        <f t="shared" si="588"/>
        <v>0</v>
      </c>
      <c r="AI464" s="265">
        <f t="shared" si="588"/>
        <v>0</v>
      </c>
      <c r="AJ464" s="265">
        <f t="shared" si="588"/>
        <v>0</v>
      </c>
      <c r="AK464" s="265">
        <f t="shared" si="588"/>
        <v>0</v>
      </c>
      <c r="AL464" s="265">
        <f t="shared" si="588"/>
        <v>0</v>
      </c>
      <c r="AM464" s="266">
        <f t="shared" si="588"/>
        <v>0</v>
      </c>
      <c r="AN464" s="199"/>
      <c r="AO464" s="199"/>
      <c r="AP464" s="199"/>
      <c r="AQ464" s="199"/>
      <c r="AR464" s="199"/>
      <c r="AS464" s="199"/>
      <c r="AT464" s="199"/>
      <c r="AU464" s="199"/>
      <c r="AV464" s="199"/>
      <c r="AW464" s="199"/>
      <c r="AX464" s="199"/>
      <c r="AY464" s="199"/>
      <c r="AZ464" s="199"/>
      <c r="BA464" s="199"/>
      <c r="BB464" s="199"/>
      <c r="BC464" s="199"/>
      <c r="BD464" s="199"/>
      <c r="BE464" s="199"/>
      <c r="BF464" s="199"/>
    </row>
    <row r="465" spans="1:58" s="45" customFormat="1" ht="17.25" customHeight="1" x14ac:dyDescent="0.25">
      <c r="A465" s="12">
        <v>1</v>
      </c>
      <c r="B465" s="394" t="s">
        <v>10</v>
      </c>
      <c r="C465" s="10" t="s">
        <v>126</v>
      </c>
      <c r="D465" s="13" t="s">
        <v>425</v>
      </c>
      <c r="E465" s="78">
        <v>291</v>
      </c>
      <c r="F465" s="78">
        <v>118</v>
      </c>
      <c r="G465" s="78">
        <v>173</v>
      </c>
      <c r="H465" s="78">
        <f>SUM(I465:J465)</f>
        <v>0</v>
      </c>
      <c r="I465" s="202">
        <f>SUM(I466+I469)</f>
        <v>0</v>
      </c>
      <c r="J465" s="202">
        <f>SUM(J466+J469)</f>
        <v>0</v>
      </c>
      <c r="K465" s="78">
        <f>SUM(L465:M465)</f>
        <v>0</v>
      </c>
      <c r="L465" s="202">
        <f>SUM(L466+L469)</f>
        <v>0</v>
      </c>
      <c r="M465" s="202">
        <f>SUM(M466+M469)</f>
        <v>0</v>
      </c>
      <c r="N465" s="202">
        <f>SUM(N466+N469)</f>
        <v>0</v>
      </c>
      <c r="O465" s="78">
        <f>SUM(P465:V465)</f>
        <v>0</v>
      </c>
      <c r="P465" s="202">
        <f t="shared" ref="P465:V465" si="589">SUM(P466+P469)</f>
        <v>0</v>
      </c>
      <c r="Q465" s="202">
        <f t="shared" si="589"/>
        <v>0</v>
      </c>
      <c r="R465" s="202">
        <f t="shared" si="589"/>
        <v>0</v>
      </c>
      <c r="S465" s="202">
        <f t="shared" si="589"/>
        <v>0</v>
      </c>
      <c r="T465" s="202">
        <f t="shared" si="589"/>
        <v>0</v>
      </c>
      <c r="U465" s="202">
        <f t="shared" si="589"/>
        <v>0</v>
      </c>
      <c r="V465" s="202">
        <f t="shared" si="589"/>
        <v>0</v>
      </c>
      <c r="W465" s="78">
        <f t="shared" si="560"/>
        <v>291</v>
      </c>
      <c r="X465" s="202">
        <f t="shared" ref="X465:AM465" si="590">SUM(X466+X469)</f>
        <v>0</v>
      </c>
      <c r="Y465" s="202">
        <f t="shared" si="590"/>
        <v>0</v>
      </c>
      <c r="Z465" s="202">
        <f t="shared" si="590"/>
        <v>0</v>
      </c>
      <c r="AA465" s="202">
        <f t="shared" si="590"/>
        <v>0</v>
      </c>
      <c r="AB465" s="202">
        <f t="shared" si="590"/>
        <v>0</v>
      </c>
      <c r="AC465" s="202">
        <f t="shared" si="590"/>
        <v>0</v>
      </c>
      <c r="AD465" s="202">
        <f t="shared" si="590"/>
        <v>0</v>
      </c>
      <c r="AE465" s="202">
        <f t="shared" si="590"/>
        <v>0</v>
      </c>
      <c r="AF465" s="202">
        <f t="shared" si="590"/>
        <v>0</v>
      </c>
      <c r="AG465" s="202">
        <f t="shared" si="590"/>
        <v>0</v>
      </c>
      <c r="AH465" s="202">
        <f t="shared" si="590"/>
        <v>0</v>
      </c>
      <c r="AI465" s="202">
        <f t="shared" si="590"/>
        <v>0</v>
      </c>
      <c r="AJ465" s="202">
        <f t="shared" si="590"/>
        <v>0</v>
      </c>
      <c r="AK465" s="202">
        <f t="shared" si="590"/>
        <v>0</v>
      </c>
      <c r="AL465" s="202">
        <f t="shared" si="590"/>
        <v>0</v>
      </c>
      <c r="AM465" s="203">
        <f t="shared" si="590"/>
        <v>0</v>
      </c>
      <c r="AN465" s="199"/>
      <c r="AO465" s="199"/>
      <c r="AP465" s="199"/>
      <c r="AQ465" s="199"/>
      <c r="AR465" s="199"/>
      <c r="AS465" s="199"/>
      <c r="AT465" s="199"/>
      <c r="AU465" s="199"/>
      <c r="AV465" s="199"/>
      <c r="AW465" s="199"/>
      <c r="AX465" s="199"/>
      <c r="AY465" s="199"/>
      <c r="AZ465" s="199"/>
      <c r="BA465" s="199"/>
      <c r="BB465" s="199"/>
      <c r="BC465" s="199"/>
      <c r="BD465" s="199"/>
      <c r="BE465" s="199"/>
      <c r="BF465" s="199"/>
    </row>
    <row r="466" spans="1:58" s="45" customFormat="1" ht="13.5" customHeight="1" x14ac:dyDescent="0.25">
      <c r="A466" s="395"/>
      <c r="B466" s="396" t="s">
        <v>10</v>
      </c>
      <c r="C466" s="397" t="s">
        <v>126</v>
      </c>
      <c r="D466" s="398" t="s">
        <v>426</v>
      </c>
      <c r="E466" s="399">
        <v>269</v>
      </c>
      <c r="F466" s="399">
        <v>118</v>
      </c>
      <c r="G466" s="580">
        <v>151</v>
      </c>
      <c r="H466" s="256">
        <f>SUM(I466:J466)</f>
        <v>0</v>
      </c>
      <c r="I466" s="263">
        <f>I468</f>
        <v>0</v>
      </c>
      <c r="J466" s="263">
        <f>J468</f>
        <v>0</v>
      </c>
      <c r="K466" s="256">
        <f>SUM(L466:M466)</f>
        <v>0</v>
      </c>
      <c r="L466" s="263">
        <f>L468</f>
        <v>0</v>
      </c>
      <c r="M466" s="263">
        <f>M468</f>
        <v>0</v>
      </c>
      <c r="N466" s="263">
        <f>N468</f>
        <v>0</v>
      </c>
      <c r="O466" s="256">
        <f>SUM(P466:V466)</f>
        <v>0</v>
      </c>
      <c r="P466" s="263">
        <f>P468</f>
        <v>0</v>
      </c>
      <c r="Q466" s="263">
        <f t="shared" ref="Q466:V466" si="591">Q468</f>
        <v>0</v>
      </c>
      <c r="R466" s="263">
        <f t="shared" si="591"/>
        <v>0</v>
      </c>
      <c r="S466" s="263">
        <f t="shared" si="591"/>
        <v>0</v>
      </c>
      <c r="T466" s="263">
        <f t="shared" si="591"/>
        <v>0</v>
      </c>
      <c r="U466" s="263">
        <f t="shared" si="591"/>
        <v>0</v>
      </c>
      <c r="V466" s="263">
        <f t="shared" si="591"/>
        <v>0</v>
      </c>
      <c r="W466" s="256">
        <f t="shared" si="560"/>
        <v>269</v>
      </c>
      <c r="X466" s="263">
        <f>X468</f>
        <v>0</v>
      </c>
      <c r="Y466" s="263">
        <f t="shared" ref="Y466:AI466" si="592">Y468</f>
        <v>0</v>
      </c>
      <c r="Z466" s="263">
        <f t="shared" si="592"/>
        <v>0</v>
      </c>
      <c r="AA466" s="263">
        <f t="shared" si="592"/>
        <v>0</v>
      </c>
      <c r="AB466" s="263">
        <f t="shared" si="592"/>
        <v>0</v>
      </c>
      <c r="AC466" s="263">
        <f t="shared" si="592"/>
        <v>0</v>
      </c>
      <c r="AD466" s="263">
        <f t="shared" si="592"/>
        <v>0</v>
      </c>
      <c r="AE466" s="263">
        <f t="shared" si="592"/>
        <v>0</v>
      </c>
      <c r="AF466" s="263">
        <f t="shared" si="592"/>
        <v>0</v>
      </c>
      <c r="AG466" s="263">
        <f t="shared" si="592"/>
        <v>0</v>
      </c>
      <c r="AH466" s="263">
        <f t="shared" si="592"/>
        <v>0</v>
      </c>
      <c r="AI466" s="263">
        <f t="shared" si="592"/>
        <v>0</v>
      </c>
      <c r="AJ466" s="263">
        <f>AJ432</f>
        <v>0</v>
      </c>
      <c r="AK466" s="263">
        <f>AK468</f>
        <v>0</v>
      </c>
      <c r="AL466" s="263">
        <f>AL468</f>
        <v>0</v>
      </c>
      <c r="AM466" s="283">
        <f>AM468</f>
        <v>0</v>
      </c>
      <c r="AN466" s="199"/>
      <c r="AO466" s="199"/>
      <c r="AP466" s="199"/>
      <c r="AQ466" s="199"/>
      <c r="AR466" s="199"/>
      <c r="AS466" s="199"/>
      <c r="AT466" s="199"/>
      <c r="AU466" s="199"/>
      <c r="AV466" s="199"/>
      <c r="AW466" s="199"/>
      <c r="AX466" s="199"/>
      <c r="AY466" s="199"/>
      <c r="AZ466" s="199"/>
      <c r="BA466" s="199"/>
      <c r="BB466" s="199"/>
      <c r="BC466" s="199"/>
      <c r="BD466" s="199"/>
      <c r="BE466" s="199"/>
      <c r="BF466" s="199"/>
    </row>
    <row r="467" spans="1:58" s="45" customFormat="1" ht="15" customHeight="1" x14ac:dyDescent="0.25">
      <c r="A467" s="395"/>
      <c r="B467" s="396" t="s">
        <v>10</v>
      </c>
      <c r="C467" s="397" t="s">
        <v>126</v>
      </c>
      <c r="D467" s="398" t="s">
        <v>427</v>
      </c>
      <c r="E467" s="399" t="s">
        <v>176</v>
      </c>
      <c r="F467" s="402" t="s">
        <v>176</v>
      </c>
      <c r="G467" s="402" t="s">
        <v>176</v>
      </c>
      <c r="H467" s="256" t="s">
        <v>176</v>
      </c>
      <c r="I467" s="259" t="s">
        <v>176</v>
      </c>
      <c r="J467" s="259" t="s">
        <v>176</v>
      </c>
      <c r="K467" s="256" t="s">
        <v>176</v>
      </c>
      <c r="L467" s="259" t="s">
        <v>176</v>
      </c>
      <c r="M467" s="259" t="s">
        <v>176</v>
      </c>
      <c r="N467" s="259" t="s">
        <v>176</v>
      </c>
      <c r="O467" s="256" t="s">
        <v>176</v>
      </c>
      <c r="P467" s="259" t="s">
        <v>176</v>
      </c>
      <c r="Q467" s="259" t="s">
        <v>176</v>
      </c>
      <c r="R467" s="259" t="s">
        <v>176</v>
      </c>
      <c r="S467" s="259" t="s">
        <v>176</v>
      </c>
      <c r="T467" s="259" t="s">
        <v>176</v>
      </c>
      <c r="U467" s="259" t="s">
        <v>176</v>
      </c>
      <c r="V467" s="259" t="s">
        <v>176</v>
      </c>
      <c r="W467" s="256" t="s">
        <v>176</v>
      </c>
      <c r="X467" s="259" t="s">
        <v>176</v>
      </c>
      <c r="Y467" s="259" t="s">
        <v>176</v>
      </c>
      <c r="Z467" s="259" t="s">
        <v>176</v>
      </c>
      <c r="AA467" s="259" t="s">
        <v>176</v>
      </c>
      <c r="AB467" s="259" t="s">
        <v>176</v>
      </c>
      <c r="AC467" s="259" t="s">
        <v>176</v>
      </c>
      <c r="AD467" s="259" t="s">
        <v>176</v>
      </c>
      <c r="AE467" s="259" t="s">
        <v>176</v>
      </c>
      <c r="AF467" s="259" t="s">
        <v>176</v>
      </c>
      <c r="AG467" s="259" t="s">
        <v>176</v>
      </c>
      <c r="AH467" s="259" t="s">
        <v>176</v>
      </c>
      <c r="AI467" s="259" t="s">
        <v>176</v>
      </c>
      <c r="AJ467" s="259"/>
      <c r="AK467" s="259" t="s">
        <v>176</v>
      </c>
      <c r="AL467" s="259" t="s">
        <v>176</v>
      </c>
      <c r="AM467" s="261" t="s">
        <v>176</v>
      </c>
      <c r="AN467" s="199"/>
      <c r="AO467" s="199"/>
      <c r="AP467" s="199"/>
      <c r="AQ467" s="199"/>
      <c r="AR467" s="199"/>
      <c r="AS467" s="199"/>
      <c r="AT467" s="199"/>
      <c r="AU467" s="199"/>
      <c r="AV467" s="199"/>
      <c r="AW467" s="199"/>
      <c r="AX467" s="199"/>
      <c r="AY467" s="199"/>
      <c r="AZ467" s="199"/>
      <c r="BA467" s="199"/>
      <c r="BB467" s="199"/>
      <c r="BC467" s="199"/>
      <c r="BD467" s="199"/>
      <c r="BE467" s="199"/>
      <c r="BF467" s="199"/>
    </row>
    <row r="468" spans="1:58" s="45" customFormat="1" ht="15" customHeight="1" x14ac:dyDescent="0.25">
      <c r="A468" s="395"/>
      <c r="B468" s="396" t="s">
        <v>10</v>
      </c>
      <c r="C468" s="397" t="s">
        <v>126</v>
      </c>
      <c r="D468" s="398" t="s">
        <v>428</v>
      </c>
      <c r="E468" s="399">
        <v>269</v>
      </c>
      <c r="F468" s="402">
        <v>118</v>
      </c>
      <c r="G468" s="402">
        <v>151</v>
      </c>
      <c r="H468" s="256">
        <f>SUM(I468:J468)</f>
        <v>0</v>
      </c>
      <c r="I468" s="259"/>
      <c r="J468" s="259"/>
      <c r="K468" s="256">
        <f>SUM(L468:M468)</f>
        <v>0</v>
      </c>
      <c r="L468" s="259"/>
      <c r="M468" s="259"/>
      <c r="N468" s="259"/>
      <c r="O468" s="256">
        <f>SUM(P468:V468)</f>
        <v>0</v>
      </c>
      <c r="P468" s="259"/>
      <c r="Q468" s="259"/>
      <c r="R468" s="259"/>
      <c r="S468" s="259"/>
      <c r="T468" s="259"/>
      <c r="U468" s="259"/>
      <c r="V468" s="259"/>
      <c r="W468" s="256">
        <f>SUM(E468+H468-K468-O468)</f>
        <v>269</v>
      </c>
      <c r="X468" s="259"/>
      <c r="Y468" s="259"/>
      <c r="Z468" s="290"/>
      <c r="AA468" s="259"/>
      <c r="AB468" s="259"/>
      <c r="AC468" s="259"/>
      <c r="AD468" s="259"/>
      <c r="AE468" s="259"/>
      <c r="AF468" s="259"/>
      <c r="AG468" s="260"/>
      <c r="AH468" s="259"/>
      <c r="AI468" s="259"/>
      <c r="AJ468" s="259"/>
      <c r="AK468" s="259"/>
      <c r="AL468" s="259"/>
      <c r="AM468" s="261"/>
      <c r="AN468" s="199"/>
      <c r="AO468" s="199"/>
      <c r="AP468" s="199"/>
      <c r="AQ468" s="199"/>
      <c r="AR468" s="199"/>
      <c r="AS468" s="199"/>
      <c r="AT468" s="199"/>
      <c r="AU468" s="199"/>
      <c r="AV468" s="199"/>
      <c r="AW468" s="199"/>
      <c r="AX468" s="199"/>
      <c r="AY468" s="199"/>
      <c r="AZ468" s="199"/>
      <c r="BA468" s="199"/>
      <c r="BB468" s="199"/>
      <c r="BC468" s="199"/>
      <c r="BD468" s="199"/>
      <c r="BE468" s="199"/>
      <c r="BF468" s="199"/>
    </row>
    <row r="469" spans="1:58" s="45" customFormat="1" ht="15" customHeight="1" x14ac:dyDescent="0.25">
      <c r="A469" s="395"/>
      <c r="B469" s="396" t="s">
        <v>10</v>
      </c>
      <c r="C469" s="397" t="s">
        <v>126</v>
      </c>
      <c r="D469" s="398" t="s">
        <v>429</v>
      </c>
      <c r="E469" s="399">
        <v>22</v>
      </c>
      <c r="F469" s="402"/>
      <c r="G469" s="402">
        <v>22</v>
      </c>
      <c r="H469" s="256">
        <f>SUM(I469:J469)</f>
        <v>0</v>
      </c>
      <c r="I469" s="259"/>
      <c r="J469" s="259"/>
      <c r="K469" s="256">
        <f>SUM(L469:M469)</f>
        <v>0</v>
      </c>
      <c r="L469" s="259"/>
      <c r="M469" s="259"/>
      <c r="N469" s="259"/>
      <c r="O469" s="256">
        <f>SUM(P469:V469)</f>
        <v>0</v>
      </c>
      <c r="P469" s="242"/>
      <c r="Q469" s="242"/>
      <c r="R469" s="242"/>
      <c r="S469" s="259"/>
      <c r="T469" s="259"/>
      <c r="U469" s="259"/>
      <c r="V469" s="259"/>
      <c r="W469" s="256">
        <f>SUM(E469+H469-K469-O469)</f>
        <v>22</v>
      </c>
      <c r="X469" s="259"/>
      <c r="Y469" s="259"/>
      <c r="Z469" s="290"/>
      <c r="AA469" s="259"/>
      <c r="AB469" s="259"/>
      <c r="AC469" s="259"/>
      <c r="AD469" s="259"/>
      <c r="AE469" s="259"/>
      <c r="AF469" s="259"/>
      <c r="AG469" s="260"/>
      <c r="AH469" s="259"/>
      <c r="AI469" s="259"/>
      <c r="AJ469" s="259"/>
      <c r="AK469" s="259"/>
      <c r="AL469" s="259"/>
      <c r="AM469" s="261"/>
      <c r="AN469" s="199"/>
      <c r="AO469" s="199"/>
      <c r="AP469" s="199"/>
      <c r="AQ469" s="199"/>
      <c r="AR469" s="199"/>
      <c r="AS469" s="199"/>
      <c r="AT469" s="199"/>
      <c r="AU469" s="199"/>
      <c r="AV469" s="199"/>
      <c r="AW469" s="199"/>
      <c r="AX469" s="199"/>
      <c r="AY469" s="199"/>
      <c r="AZ469" s="199"/>
      <c r="BA469" s="199"/>
      <c r="BB469" s="199"/>
      <c r="BC469" s="199"/>
      <c r="BD469" s="199"/>
      <c r="BE469" s="199"/>
      <c r="BF469" s="199"/>
    </row>
    <row r="470" spans="1:58" s="45" customFormat="1" ht="15" customHeight="1" x14ac:dyDescent="0.25">
      <c r="A470" s="395"/>
      <c r="B470" s="396" t="s">
        <v>10</v>
      </c>
      <c r="C470" s="397" t="s">
        <v>126</v>
      </c>
      <c r="D470" s="398" t="s">
        <v>430</v>
      </c>
      <c r="E470" s="399">
        <v>291</v>
      </c>
      <c r="F470" s="399">
        <v>118</v>
      </c>
      <c r="G470" s="399">
        <v>173</v>
      </c>
      <c r="H470" s="256">
        <f>SUM(I470:J470)</f>
        <v>0</v>
      </c>
      <c r="I470" s="263">
        <f>I468+I469</f>
        <v>0</v>
      </c>
      <c r="J470" s="263">
        <f>J468+J469</f>
        <v>0</v>
      </c>
      <c r="K470" s="256">
        <f>SUM(L470:M470)</f>
        <v>0</v>
      </c>
      <c r="L470" s="263">
        <f>L468+L469</f>
        <v>0</v>
      </c>
      <c r="M470" s="263">
        <f>M468+M469</f>
        <v>0</v>
      </c>
      <c r="N470" s="263">
        <f>N468+N469</f>
        <v>0</v>
      </c>
      <c r="O470" s="256">
        <f>SUM(P470:V470)</f>
        <v>0</v>
      </c>
      <c r="P470" s="263">
        <f>P468+P469</f>
        <v>0</v>
      </c>
      <c r="Q470" s="263">
        <f t="shared" ref="Q470:V470" si="593">Q468+Q469</f>
        <v>0</v>
      </c>
      <c r="R470" s="263">
        <f t="shared" si="593"/>
        <v>0</v>
      </c>
      <c r="S470" s="263">
        <f t="shared" si="593"/>
        <v>0</v>
      </c>
      <c r="T470" s="263">
        <f t="shared" si="593"/>
        <v>0</v>
      </c>
      <c r="U470" s="263">
        <f t="shared" si="593"/>
        <v>0</v>
      </c>
      <c r="V470" s="263">
        <f t="shared" si="593"/>
        <v>0</v>
      </c>
      <c r="W470" s="256">
        <f>SUM(E470+H470-K470-O470)</f>
        <v>291</v>
      </c>
      <c r="X470" s="263">
        <f>X468+X469</f>
        <v>0</v>
      </c>
      <c r="Y470" s="263">
        <f t="shared" ref="Y470:AM470" si="594">Y468+Y469</f>
        <v>0</v>
      </c>
      <c r="Z470" s="263">
        <f t="shared" si="594"/>
        <v>0</v>
      </c>
      <c r="AA470" s="263">
        <f t="shared" si="594"/>
        <v>0</v>
      </c>
      <c r="AB470" s="263">
        <f t="shared" si="594"/>
        <v>0</v>
      </c>
      <c r="AC470" s="263">
        <f t="shared" si="594"/>
        <v>0</v>
      </c>
      <c r="AD470" s="263">
        <f t="shared" si="594"/>
        <v>0</v>
      </c>
      <c r="AE470" s="263">
        <f t="shared" si="594"/>
        <v>0</v>
      </c>
      <c r="AF470" s="263">
        <f t="shared" si="594"/>
        <v>0</v>
      </c>
      <c r="AG470" s="263">
        <f t="shared" si="594"/>
        <v>0</v>
      </c>
      <c r="AH470" s="263">
        <f t="shared" si="594"/>
        <v>0</v>
      </c>
      <c r="AI470" s="263">
        <f t="shared" si="594"/>
        <v>0</v>
      </c>
      <c r="AJ470" s="263">
        <f t="shared" si="594"/>
        <v>0</v>
      </c>
      <c r="AK470" s="263">
        <f t="shared" si="594"/>
        <v>0</v>
      </c>
      <c r="AL470" s="263">
        <f t="shared" si="594"/>
        <v>0</v>
      </c>
      <c r="AM470" s="283">
        <f t="shared" si="594"/>
        <v>0</v>
      </c>
      <c r="AN470" s="199"/>
      <c r="AO470" s="199"/>
      <c r="AP470" s="199"/>
      <c r="AQ470" s="199"/>
      <c r="AR470" s="199"/>
      <c r="AS470" s="199"/>
      <c r="AT470" s="199"/>
      <c r="AU470" s="199"/>
      <c r="AV470" s="199"/>
      <c r="AW470" s="199"/>
      <c r="AX470" s="199"/>
      <c r="AY470" s="199"/>
      <c r="AZ470" s="199"/>
      <c r="BA470" s="199"/>
      <c r="BB470" s="199"/>
      <c r="BC470" s="199"/>
      <c r="BD470" s="199"/>
      <c r="BE470" s="199"/>
      <c r="BF470" s="199"/>
    </row>
    <row r="471" spans="1:58" s="45" customFormat="1" ht="11.25" customHeight="1" x14ac:dyDescent="0.25">
      <c r="A471" s="395"/>
      <c r="B471" s="396" t="s">
        <v>10</v>
      </c>
      <c r="C471" s="397" t="s">
        <v>126</v>
      </c>
      <c r="D471" s="398" t="s">
        <v>431</v>
      </c>
      <c r="E471" s="399" t="s">
        <v>176</v>
      </c>
      <c r="F471" s="402" t="s">
        <v>176</v>
      </c>
      <c r="G471" s="402" t="s">
        <v>176</v>
      </c>
      <c r="H471" s="256" t="s">
        <v>176</v>
      </c>
      <c r="I471" s="259" t="s">
        <v>176</v>
      </c>
      <c r="J471" s="259" t="s">
        <v>176</v>
      </c>
      <c r="K471" s="256" t="s">
        <v>176</v>
      </c>
      <c r="L471" s="259" t="s">
        <v>176</v>
      </c>
      <c r="M471" s="259" t="s">
        <v>176</v>
      </c>
      <c r="N471" s="259" t="s">
        <v>176</v>
      </c>
      <c r="O471" s="256" t="s">
        <v>176</v>
      </c>
      <c r="P471" s="259" t="s">
        <v>176</v>
      </c>
      <c r="Q471" s="259" t="s">
        <v>176</v>
      </c>
      <c r="R471" s="259" t="s">
        <v>176</v>
      </c>
      <c r="S471" s="259" t="s">
        <v>176</v>
      </c>
      <c r="T471" s="259" t="s">
        <v>176</v>
      </c>
      <c r="U471" s="259" t="s">
        <v>176</v>
      </c>
      <c r="V471" s="259" t="s">
        <v>176</v>
      </c>
      <c r="W471" s="256" t="s">
        <v>176</v>
      </c>
      <c r="X471" s="259" t="s">
        <v>176</v>
      </c>
      <c r="Y471" s="259" t="s">
        <v>176</v>
      </c>
      <c r="Z471" s="259" t="s">
        <v>176</v>
      </c>
      <c r="AA471" s="259" t="s">
        <v>176</v>
      </c>
      <c r="AB471" s="259" t="s">
        <v>176</v>
      </c>
      <c r="AC471" s="259" t="s">
        <v>176</v>
      </c>
      <c r="AD471" s="259" t="s">
        <v>176</v>
      </c>
      <c r="AE471" s="259" t="s">
        <v>176</v>
      </c>
      <c r="AF471" s="259" t="s">
        <v>176</v>
      </c>
      <c r="AG471" s="259" t="s">
        <v>176</v>
      </c>
      <c r="AH471" s="259" t="s">
        <v>176</v>
      </c>
      <c r="AI471" s="259" t="s">
        <v>176</v>
      </c>
      <c r="AJ471" s="259"/>
      <c r="AK471" s="259" t="s">
        <v>176</v>
      </c>
      <c r="AL471" s="259" t="s">
        <v>176</v>
      </c>
      <c r="AM471" s="261" t="s">
        <v>176</v>
      </c>
      <c r="AN471" s="199"/>
      <c r="AO471" s="199"/>
      <c r="AP471" s="199"/>
      <c r="AQ471" s="199"/>
      <c r="AR471" s="199"/>
      <c r="AS471" s="199"/>
      <c r="AT471" s="199"/>
      <c r="AU471" s="199"/>
      <c r="AV471" s="199"/>
      <c r="AW471" s="199"/>
      <c r="AX471" s="199"/>
      <c r="AY471" s="199"/>
      <c r="AZ471" s="199"/>
      <c r="BA471" s="199"/>
      <c r="BB471" s="199"/>
      <c r="BC471" s="199"/>
      <c r="BD471" s="199"/>
      <c r="BE471" s="199"/>
      <c r="BF471" s="199"/>
    </row>
    <row r="472" spans="1:58" s="45" customFormat="1" ht="11.25" customHeight="1" x14ac:dyDescent="0.25">
      <c r="A472" s="395"/>
      <c r="B472" s="396" t="s">
        <v>10</v>
      </c>
      <c r="C472" s="397" t="s">
        <v>126</v>
      </c>
      <c r="D472" s="398" t="s">
        <v>432</v>
      </c>
      <c r="E472" s="399" t="s">
        <v>176</v>
      </c>
      <c r="F472" s="402" t="s">
        <v>176</v>
      </c>
      <c r="G472" s="402" t="s">
        <v>176</v>
      </c>
      <c r="H472" s="256" t="s">
        <v>176</v>
      </c>
      <c r="I472" s="259" t="s">
        <v>176</v>
      </c>
      <c r="J472" s="259" t="s">
        <v>176</v>
      </c>
      <c r="K472" s="256" t="s">
        <v>176</v>
      </c>
      <c r="L472" s="259" t="s">
        <v>176</v>
      </c>
      <c r="M472" s="259" t="s">
        <v>176</v>
      </c>
      <c r="N472" s="259" t="s">
        <v>176</v>
      </c>
      <c r="O472" s="256" t="s">
        <v>176</v>
      </c>
      <c r="P472" s="259" t="s">
        <v>176</v>
      </c>
      <c r="Q472" s="259" t="s">
        <v>176</v>
      </c>
      <c r="R472" s="259" t="s">
        <v>176</v>
      </c>
      <c r="S472" s="259" t="s">
        <v>176</v>
      </c>
      <c r="T472" s="259" t="s">
        <v>176</v>
      </c>
      <c r="U472" s="259" t="s">
        <v>176</v>
      </c>
      <c r="V472" s="259" t="s">
        <v>176</v>
      </c>
      <c r="W472" s="256" t="s">
        <v>176</v>
      </c>
      <c r="X472" s="259" t="s">
        <v>176</v>
      </c>
      <c r="Y472" s="259" t="s">
        <v>176</v>
      </c>
      <c r="Z472" s="259" t="s">
        <v>176</v>
      </c>
      <c r="AA472" s="259" t="s">
        <v>176</v>
      </c>
      <c r="AB472" s="259" t="s">
        <v>176</v>
      </c>
      <c r="AC472" s="259" t="s">
        <v>176</v>
      </c>
      <c r="AD472" s="259" t="s">
        <v>176</v>
      </c>
      <c r="AE472" s="259" t="s">
        <v>176</v>
      </c>
      <c r="AF472" s="259" t="s">
        <v>176</v>
      </c>
      <c r="AG472" s="259" t="s">
        <v>176</v>
      </c>
      <c r="AH472" s="259" t="s">
        <v>176</v>
      </c>
      <c r="AI472" s="259" t="s">
        <v>176</v>
      </c>
      <c r="AJ472" s="259"/>
      <c r="AK472" s="259" t="s">
        <v>176</v>
      </c>
      <c r="AL472" s="259" t="s">
        <v>176</v>
      </c>
      <c r="AM472" s="261" t="s">
        <v>176</v>
      </c>
      <c r="AN472" s="199"/>
      <c r="AO472" s="199"/>
      <c r="AP472" s="199"/>
      <c r="AQ472" s="199"/>
      <c r="AR472" s="199"/>
      <c r="AS472" s="199"/>
      <c r="AT472" s="199"/>
      <c r="AU472" s="199"/>
      <c r="AV472" s="199"/>
      <c r="AW472" s="199"/>
      <c r="AX472" s="199"/>
      <c r="AY472" s="199"/>
      <c r="AZ472" s="199"/>
      <c r="BA472" s="199"/>
      <c r="BB472" s="199"/>
      <c r="BC472" s="199"/>
      <c r="BD472" s="199"/>
      <c r="BE472" s="199"/>
      <c r="BF472" s="199"/>
    </row>
    <row r="473" spans="1:58" s="45" customFormat="1" ht="14.25" customHeight="1" x14ac:dyDescent="0.25">
      <c r="A473" s="395"/>
      <c r="B473" s="396" t="s">
        <v>10</v>
      </c>
      <c r="C473" s="397" t="s">
        <v>126</v>
      </c>
      <c r="D473" s="407" t="s">
        <v>433</v>
      </c>
      <c r="E473" s="399" t="s">
        <v>176</v>
      </c>
      <c r="F473" s="402" t="s">
        <v>176</v>
      </c>
      <c r="G473" s="402" t="s">
        <v>176</v>
      </c>
      <c r="H473" s="256" t="s">
        <v>176</v>
      </c>
      <c r="I473" s="259" t="s">
        <v>176</v>
      </c>
      <c r="J473" s="259" t="s">
        <v>176</v>
      </c>
      <c r="K473" s="256" t="s">
        <v>176</v>
      </c>
      <c r="L473" s="259" t="s">
        <v>176</v>
      </c>
      <c r="M473" s="259" t="s">
        <v>176</v>
      </c>
      <c r="N473" s="259" t="s">
        <v>176</v>
      </c>
      <c r="O473" s="256" t="s">
        <v>176</v>
      </c>
      <c r="P473" s="259" t="s">
        <v>176</v>
      </c>
      <c r="Q473" s="259" t="s">
        <v>176</v>
      </c>
      <c r="R473" s="259" t="s">
        <v>176</v>
      </c>
      <c r="S473" s="259" t="s">
        <v>176</v>
      </c>
      <c r="T473" s="259" t="s">
        <v>176</v>
      </c>
      <c r="U473" s="259" t="s">
        <v>176</v>
      </c>
      <c r="V473" s="259" t="s">
        <v>176</v>
      </c>
      <c r="W473" s="256" t="s">
        <v>176</v>
      </c>
      <c r="X473" s="259" t="s">
        <v>176</v>
      </c>
      <c r="Y473" s="259" t="s">
        <v>176</v>
      </c>
      <c r="Z473" s="259" t="s">
        <v>176</v>
      </c>
      <c r="AA473" s="259" t="s">
        <v>176</v>
      </c>
      <c r="AB473" s="259" t="s">
        <v>176</v>
      </c>
      <c r="AC473" s="259" t="s">
        <v>176</v>
      </c>
      <c r="AD473" s="259" t="s">
        <v>176</v>
      </c>
      <c r="AE473" s="259" t="s">
        <v>176</v>
      </c>
      <c r="AF473" s="259" t="s">
        <v>176</v>
      </c>
      <c r="AG473" s="259" t="s">
        <v>176</v>
      </c>
      <c r="AH473" s="259" t="s">
        <v>176</v>
      </c>
      <c r="AI473" s="259" t="s">
        <v>176</v>
      </c>
      <c r="AJ473" s="259"/>
      <c r="AK473" s="259" t="s">
        <v>176</v>
      </c>
      <c r="AL473" s="259" t="s">
        <v>176</v>
      </c>
      <c r="AM473" s="261" t="s">
        <v>176</v>
      </c>
      <c r="AN473" s="199"/>
      <c r="AO473" s="199"/>
      <c r="AP473" s="199"/>
      <c r="AQ473" s="199"/>
      <c r="AR473" s="199"/>
      <c r="AS473" s="199"/>
      <c r="AT473" s="199"/>
      <c r="AU473" s="199"/>
      <c r="AV473" s="199"/>
      <c r="AW473" s="199"/>
      <c r="AX473" s="199"/>
      <c r="AY473" s="199"/>
      <c r="AZ473" s="199"/>
      <c r="BA473" s="199"/>
      <c r="BB473" s="199"/>
      <c r="BC473" s="199"/>
      <c r="BD473" s="199"/>
      <c r="BE473" s="199"/>
      <c r="BF473" s="199"/>
    </row>
    <row r="474" spans="1:58" s="45" customFormat="1" ht="15.75" customHeight="1" x14ac:dyDescent="0.25">
      <c r="A474" s="395"/>
      <c r="B474" s="396" t="s">
        <v>10</v>
      </c>
      <c r="C474" s="397" t="s">
        <v>126</v>
      </c>
      <c r="D474" s="407" t="s">
        <v>434</v>
      </c>
      <c r="E474" s="399" t="s">
        <v>176</v>
      </c>
      <c r="F474" s="402" t="s">
        <v>176</v>
      </c>
      <c r="G474" s="402" t="s">
        <v>176</v>
      </c>
      <c r="H474" s="256" t="s">
        <v>176</v>
      </c>
      <c r="I474" s="259" t="s">
        <v>176</v>
      </c>
      <c r="J474" s="259" t="s">
        <v>176</v>
      </c>
      <c r="K474" s="256" t="s">
        <v>176</v>
      </c>
      <c r="L474" s="259" t="s">
        <v>176</v>
      </c>
      <c r="M474" s="259" t="s">
        <v>176</v>
      </c>
      <c r="N474" s="259" t="s">
        <v>176</v>
      </c>
      <c r="O474" s="256" t="s">
        <v>176</v>
      </c>
      <c r="P474" s="259" t="s">
        <v>176</v>
      </c>
      <c r="Q474" s="259" t="s">
        <v>176</v>
      </c>
      <c r="R474" s="259" t="s">
        <v>176</v>
      </c>
      <c r="S474" s="259" t="s">
        <v>176</v>
      </c>
      <c r="T474" s="259" t="s">
        <v>176</v>
      </c>
      <c r="U474" s="259" t="s">
        <v>176</v>
      </c>
      <c r="V474" s="259" t="s">
        <v>176</v>
      </c>
      <c r="W474" s="256" t="s">
        <v>176</v>
      </c>
      <c r="X474" s="259" t="s">
        <v>176</v>
      </c>
      <c r="Y474" s="259" t="s">
        <v>176</v>
      </c>
      <c r="Z474" s="259" t="s">
        <v>176</v>
      </c>
      <c r="AA474" s="259" t="s">
        <v>176</v>
      </c>
      <c r="AB474" s="259" t="s">
        <v>176</v>
      </c>
      <c r="AC474" s="259" t="s">
        <v>176</v>
      </c>
      <c r="AD474" s="259" t="s">
        <v>176</v>
      </c>
      <c r="AE474" s="259" t="s">
        <v>176</v>
      </c>
      <c r="AF474" s="259" t="s">
        <v>176</v>
      </c>
      <c r="AG474" s="259" t="s">
        <v>176</v>
      </c>
      <c r="AH474" s="259" t="s">
        <v>176</v>
      </c>
      <c r="AI474" s="259" t="s">
        <v>176</v>
      </c>
      <c r="AJ474" s="259"/>
      <c r="AK474" s="259" t="s">
        <v>176</v>
      </c>
      <c r="AL474" s="259" t="s">
        <v>176</v>
      </c>
      <c r="AM474" s="261" t="s">
        <v>176</v>
      </c>
      <c r="AN474" s="199"/>
      <c r="AO474" s="199"/>
      <c r="AP474" s="199"/>
      <c r="AQ474" s="199"/>
      <c r="AR474" s="199"/>
      <c r="AS474" s="199"/>
      <c r="AT474" s="199"/>
      <c r="AU474" s="199"/>
      <c r="AV474" s="199"/>
      <c r="AW474" s="199"/>
      <c r="AX474" s="199"/>
      <c r="AY474" s="199"/>
      <c r="AZ474" s="199"/>
      <c r="BA474" s="199"/>
      <c r="BB474" s="199"/>
      <c r="BC474" s="199"/>
      <c r="BD474" s="199"/>
      <c r="BE474" s="199"/>
      <c r="BF474" s="199"/>
    </row>
    <row r="475" spans="1:58" s="45" customFormat="1" ht="13.5" customHeight="1" x14ac:dyDescent="0.25">
      <c r="A475" s="395"/>
      <c r="B475" s="396" t="s">
        <v>10</v>
      </c>
      <c r="C475" s="397" t="s">
        <v>126</v>
      </c>
      <c r="D475" s="408" t="s">
        <v>435</v>
      </c>
      <c r="E475" s="399">
        <v>291</v>
      </c>
      <c r="F475" s="399">
        <v>118</v>
      </c>
      <c r="G475" s="399">
        <v>173</v>
      </c>
      <c r="H475" s="256">
        <f>SUM(I475:J475)</f>
        <v>0</v>
      </c>
      <c r="I475" s="263">
        <f>I466+I469</f>
        <v>0</v>
      </c>
      <c r="J475" s="263">
        <f>J466+J469</f>
        <v>0</v>
      </c>
      <c r="K475" s="256">
        <f>SUM(L475:M475)</f>
        <v>0</v>
      </c>
      <c r="L475" s="263">
        <f>L466+L469</f>
        <v>0</v>
      </c>
      <c r="M475" s="263">
        <f>M466+M469</f>
        <v>0</v>
      </c>
      <c r="N475" s="263">
        <f>N466+N469</f>
        <v>0</v>
      </c>
      <c r="O475" s="256">
        <f>SUM(P475:V475)</f>
        <v>0</v>
      </c>
      <c r="P475" s="263">
        <f>P466+P469</f>
        <v>0</v>
      </c>
      <c r="Q475" s="263">
        <f t="shared" ref="Q475:V475" si="595">Q466+Q469</f>
        <v>0</v>
      </c>
      <c r="R475" s="263">
        <f t="shared" si="595"/>
        <v>0</v>
      </c>
      <c r="S475" s="263">
        <f t="shared" si="595"/>
        <v>0</v>
      </c>
      <c r="T475" s="263">
        <f t="shared" si="595"/>
        <v>0</v>
      </c>
      <c r="U475" s="263">
        <f t="shared" si="595"/>
        <v>0</v>
      </c>
      <c r="V475" s="263">
        <f t="shared" si="595"/>
        <v>0</v>
      </c>
      <c r="W475" s="256">
        <f>SUM(E475+H475-K475-O475)</f>
        <v>291</v>
      </c>
      <c r="X475" s="263">
        <f>X466+X469</f>
        <v>0</v>
      </c>
      <c r="Y475" s="263">
        <f t="shared" ref="Y475:AM475" si="596">Y466+Y469</f>
        <v>0</v>
      </c>
      <c r="Z475" s="263">
        <f t="shared" si="596"/>
        <v>0</v>
      </c>
      <c r="AA475" s="263">
        <f t="shared" si="596"/>
        <v>0</v>
      </c>
      <c r="AB475" s="263">
        <f t="shared" si="596"/>
        <v>0</v>
      </c>
      <c r="AC475" s="263">
        <f t="shared" si="596"/>
        <v>0</v>
      </c>
      <c r="AD475" s="263">
        <f t="shared" si="596"/>
        <v>0</v>
      </c>
      <c r="AE475" s="263">
        <f t="shared" si="596"/>
        <v>0</v>
      </c>
      <c r="AF475" s="263">
        <f t="shared" si="596"/>
        <v>0</v>
      </c>
      <c r="AG475" s="263">
        <f t="shared" si="596"/>
        <v>0</v>
      </c>
      <c r="AH475" s="263">
        <f t="shared" si="596"/>
        <v>0</v>
      </c>
      <c r="AI475" s="263">
        <f t="shared" si="596"/>
        <v>0</v>
      </c>
      <c r="AJ475" s="263">
        <f t="shared" si="596"/>
        <v>0</v>
      </c>
      <c r="AK475" s="263">
        <f t="shared" si="596"/>
        <v>0</v>
      </c>
      <c r="AL475" s="263">
        <f t="shared" si="596"/>
        <v>0</v>
      </c>
      <c r="AM475" s="283">
        <f t="shared" si="596"/>
        <v>0</v>
      </c>
      <c r="AN475" s="199"/>
      <c r="AO475" s="199"/>
      <c r="AP475" s="199"/>
      <c r="AQ475" s="199"/>
      <c r="AR475" s="199"/>
      <c r="AS475" s="199"/>
      <c r="AT475" s="199"/>
      <c r="AU475" s="199"/>
      <c r="AV475" s="199"/>
      <c r="AW475" s="199"/>
      <c r="AX475" s="199"/>
      <c r="AY475" s="199"/>
      <c r="AZ475" s="199"/>
      <c r="BA475" s="199"/>
      <c r="BB475" s="199"/>
      <c r="BC475" s="199"/>
      <c r="BD475" s="199"/>
      <c r="BE475" s="199"/>
      <c r="BF475" s="199"/>
    </row>
    <row r="476" spans="1:58" s="45" customFormat="1" ht="18.75" customHeight="1" x14ac:dyDescent="0.25">
      <c r="A476" s="409"/>
      <c r="B476" s="410" t="s">
        <v>10</v>
      </c>
      <c r="C476" s="411" t="s">
        <v>126</v>
      </c>
      <c r="D476" s="412" t="s">
        <v>436</v>
      </c>
      <c r="E476" s="413">
        <v>0</v>
      </c>
      <c r="F476" s="413" t="s">
        <v>176</v>
      </c>
      <c r="G476" s="413" t="s">
        <v>176</v>
      </c>
      <c r="H476" s="281">
        <f>SUM(I476:J476)</f>
        <v>0</v>
      </c>
      <c r="I476" s="287" t="str">
        <f>I474</f>
        <v>Х</v>
      </c>
      <c r="J476" s="287" t="str">
        <f>J474</f>
        <v>Х</v>
      </c>
      <c r="K476" s="281">
        <f>SUM(L476:M476)</f>
        <v>0</v>
      </c>
      <c r="L476" s="287" t="str">
        <f>L474</f>
        <v>Х</v>
      </c>
      <c r="M476" s="287" t="str">
        <f>M474</f>
        <v>Х</v>
      </c>
      <c r="N476" s="287" t="str">
        <f>N474</f>
        <v>Х</v>
      </c>
      <c r="O476" s="281">
        <f>SUM(P476:V476)</f>
        <v>0</v>
      </c>
      <c r="P476" s="287" t="str">
        <f>P474</f>
        <v>Х</v>
      </c>
      <c r="Q476" s="287" t="str">
        <f t="shared" ref="Q476:V476" si="597">Q474</f>
        <v>Х</v>
      </c>
      <c r="R476" s="287" t="str">
        <f t="shared" si="597"/>
        <v>Х</v>
      </c>
      <c r="S476" s="287" t="str">
        <f t="shared" si="597"/>
        <v>Х</v>
      </c>
      <c r="T476" s="287" t="str">
        <f t="shared" si="597"/>
        <v>Х</v>
      </c>
      <c r="U476" s="287" t="str">
        <f t="shared" si="597"/>
        <v>Х</v>
      </c>
      <c r="V476" s="287" t="str">
        <f t="shared" si="597"/>
        <v>Х</v>
      </c>
      <c r="W476" s="281">
        <f>SUM(E476+H476-K476-O476)</f>
        <v>0</v>
      </c>
      <c r="X476" s="287" t="str">
        <f>X474</f>
        <v>Х</v>
      </c>
      <c r="Y476" s="287" t="str">
        <f t="shared" ref="Y476:AM476" si="598">Y474</f>
        <v>Х</v>
      </c>
      <c r="Z476" s="287" t="str">
        <f t="shared" si="598"/>
        <v>Х</v>
      </c>
      <c r="AA476" s="287" t="str">
        <f t="shared" si="598"/>
        <v>Х</v>
      </c>
      <c r="AB476" s="287" t="str">
        <f t="shared" si="598"/>
        <v>Х</v>
      </c>
      <c r="AC476" s="287" t="str">
        <f t="shared" si="598"/>
        <v>Х</v>
      </c>
      <c r="AD476" s="287" t="str">
        <f t="shared" si="598"/>
        <v>Х</v>
      </c>
      <c r="AE476" s="287" t="str">
        <f t="shared" si="598"/>
        <v>Х</v>
      </c>
      <c r="AF476" s="287" t="str">
        <f t="shared" si="598"/>
        <v>Х</v>
      </c>
      <c r="AG476" s="287" t="str">
        <f t="shared" si="598"/>
        <v>Х</v>
      </c>
      <c r="AH476" s="287" t="str">
        <f t="shared" si="598"/>
        <v>Х</v>
      </c>
      <c r="AI476" s="287" t="str">
        <f t="shared" si="598"/>
        <v>Х</v>
      </c>
      <c r="AJ476" s="287">
        <f t="shared" si="598"/>
        <v>0</v>
      </c>
      <c r="AK476" s="287" t="str">
        <f t="shared" si="598"/>
        <v>Х</v>
      </c>
      <c r="AL476" s="287" t="str">
        <f t="shared" si="598"/>
        <v>Х</v>
      </c>
      <c r="AM476" s="288" t="str">
        <f t="shared" si="598"/>
        <v>Х</v>
      </c>
      <c r="AN476" s="199"/>
      <c r="AO476" s="199"/>
      <c r="AP476" s="199"/>
      <c r="AQ476" s="199"/>
      <c r="AR476" s="199"/>
      <c r="AS476" s="199"/>
      <c r="AT476" s="199"/>
      <c r="AU476" s="199"/>
      <c r="AV476" s="199"/>
      <c r="AW476" s="199"/>
      <c r="AX476" s="199"/>
      <c r="AY476" s="199"/>
      <c r="AZ476" s="199"/>
      <c r="BA476" s="199"/>
      <c r="BB476" s="199"/>
      <c r="BC476" s="199"/>
      <c r="BD476" s="199"/>
      <c r="BE476" s="199"/>
      <c r="BF476" s="199"/>
    </row>
    <row r="477" spans="1:58" s="204" customFormat="1" x14ac:dyDescent="0.25">
      <c r="A477" s="12">
        <v>2</v>
      </c>
      <c r="B477" s="416" t="s">
        <v>9</v>
      </c>
      <c r="C477" s="10" t="s">
        <v>126</v>
      </c>
      <c r="D477" s="13" t="s">
        <v>425</v>
      </c>
      <c r="E477" s="78">
        <v>1866</v>
      </c>
      <c r="F477" s="78">
        <v>1112</v>
      </c>
      <c r="G477" s="78">
        <v>754</v>
      </c>
      <c r="H477" s="78">
        <f>SUM(I477:J477)</f>
        <v>0</v>
      </c>
      <c r="I477" s="202">
        <f>SUM(I478+I481)</f>
        <v>0</v>
      </c>
      <c r="J477" s="202">
        <f>SUM(J478+J481)</f>
        <v>0</v>
      </c>
      <c r="K477" s="78">
        <f>SUM(L477:M477)</f>
        <v>0</v>
      </c>
      <c r="L477" s="202">
        <f>SUM(L478+L481)</f>
        <v>0</v>
      </c>
      <c r="M477" s="202">
        <f>SUM(M478+M481)</f>
        <v>0</v>
      </c>
      <c r="N477" s="202">
        <f>SUM(N478+N481)</f>
        <v>0</v>
      </c>
      <c r="O477" s="78">
        <f>SUM(P477:V477)</f>
        <v>0</v>
      </c>
      <c r="P477" s="202">
        <f t="shared" ref="P477:U477" si="599">SUM(P478+P481)</f>
        <v>0</v>
      </c>
      <c r="Q477" s="202">
        <f t="shared" si="599"/>
        <v>0</v>
      </c>
      <c r="R477" s="202">
        <f t="shared" si="599"/>
        <v>0</v>
      </c>
      <c r="S477" s="202">
        <f t="shared" si="599"/>
        <v>0</v>
      </c>
      <c r="T477" s="202">
        <f t="shared" si="599"/>
        <v>0</v>
      </c>
      <c r="U477" s="202">
        <f t="shared" si="599"/>
        <v>0</v>
      </c>
      <c r="V477" s="202">
        <f>SUM(V478+V481)</f>
        <v>0</v>
      </c>
      <c r="W477" s="78">
        <f>SUM(E477+H477-K477-O477)</f>
        <v>1866</v>
      </c>
      <c r="X477" s="202">
        <f t="shared" ref="X477:AM477" si="600">SUM(X478+X481)</f>
        <v>0</v>
      </c>
      <c r="Y477" s="202">
        <f t="shared" si="600"/>
        <v>0</v>
      </c>
      <c r="Z477" s="202">
        <f t="shared" si="600"/>
        <v>0</v>
      </c>
      <c r="AA477" s="202">
        <f t="shared" si="600"/>
        <v>0</v>
      </c>
      <c r="AB477" s="202">
        <f t="shared" si="600"/>
        <v>0</v>
      </c>
      <c r="AC477" s="202">
        <f t="shared" si="600"/>
        <v>0</v>
      </c>
      <c r="AD477" s="202">
        <f t="shared" si="600"/>
        <v>0</v>
      </c>
      <c r="AE477" s="202">
        <f t="shared" si="600"/>
        <v>0</v>
      </c>
      <c r="AF477" s="202">
        <f t="shared" si="600"/>
        <v>0</v>
      </c>
      <c r="AG477" s="202">
        <f t="shared" si="600"/>
        <v>0</v>
      </c>
      <c r="AH477" s="202">
        <f t="shared" si="600"/>
        <v>0</v>
      </c>
      <c r="AI477" s="202">
        <f t="shared" si="600"/>
        <v>0</v>
      </c>
      <c r="AJ477" s="202">
        <f t="shared" si="600"/>
        <v>0</v>
      </c>
      <c r="AK477" s="202">
        <f t="shared" si="600"/>
        <v>0</v>
      </c>
      <c r="AL477" s="202">
        <f t="shared" si="600"/>
        <v>0</v>
      </c>
      <c r="AM477" s="203">
        <f t="shared" si="600"/>
        <v>0</v>
      </c>
      <c r="AN477" s="199"/>
      <c r="AO477" s="199"/>
      <c r="AP477" s="199"/>
      <c r="AQ477" s="199"/>
      <c r="AR477" s="199"/>
      <c r="AS477" s="199"/>
      <c r="AT477" s="199"/>
      <c r="AU477" s="199"/>
      <c r="AV477" s="199"/>
      <c r="AW477" s="199"/>
      <c r="AX477" s="199"/>
      <c r="AY477" s="199"/>
      <c r="AZ477" s="199"/>
      <c r="BA477" s="199"/>
      <c r="BB477" s="199"/>
      <c r="BC477" s="199"/>
      <c r="BD477" s="199"/>
      <c r="BE477" s="199"/>
      <c r="BF477" s="199"/>
    </row>
    <row r="478" spans="1:58" s="45" customFormat="1" x14ac:dyDescent="0.25">
      <c r="A478" s="395"/>
      <c r="B478" s="417" t="s">
        <v>9</v>
      </c>
      <c r="C478" s="397" t="s">
        <v>126</v>
      </c>
      <c r="D478" s="398" t="s">
        <v>426</v>
      </c>
      <c r="E478" s="399">
        <v>1252</v>
      </c>
      <c r="F478" s="399">
        <v>782</v>
      </c>
      <c r="G478" s="399">
        <v>470</v>
      </c>
      <c r="H478" s="399">
        <f>SUM(I478:J478)</f>
        <v>0</v>
      </c>
      <c r="I478" s="400">
        <f>I480</f>
        <v>0</v>
      </c>
      <c r="J478" s="400">
        <f>J480</f>
        <v>0</v>
      </c>
      <c r="K478" s="399">
        <f>SUM(L478:M478)</f>
        <v>0</v>
      </c>
      <c r="L478" s="400">
        <f>L480</f>
        <v>0</v>
      </c>
      <c r="M478" s="400">
        <f>M480</f>
        <v>0</v>
      </c>
      <c r="N478" s="400">
        <f>N480</f>
        <v>0</v>
      </c>
      <c r="O478" s="399">
        <f>SUM(P478:V478)</f>
        <v>0</v>
      </c>
      <c r="P478" s="400">
        <f>P480</f>
        <v>0</v>
      </c>
      <c r="Q478" s="400">
        <f t="shared" ref="Q478:V478" si="601">Q480</f>
        <v>0</v>
      </c>
      <c r="R478" s="400">
        <f t="shared" si="601"/>
        <v>0</v>
      </c>
      <c r="S478" s="400">
        <f t="shared" si="601"/>
        <v>0</v>
      </c>
      <c r="T478" s="400">
        <f t="shared" si="601"/>
        <v>0</v>
      </c>
      <c r="U478" s="400">
        <f t="shared" si="601"/>
        <v>0</v>
      </c>
      <c r="V478" s="400">
        <f t="shared" si="601"/>
        <v>0</v>
      </c>
      <c r="W478" s="399">
        <f>SUM(E478+H478-K478-O478)</f>
        <v>1252</v>
      </c>
      <c r="X478" s="400">
        <f>X480</f>
        <v>0</v>
      </c>
      <c r="Y478" s="400">
        <f t="shared" ref="Y478:AM478" si="602">Y480</f>
        <v>0</v>
      </c>
      <c r="Z478" s="400">
        <f t="shared" si="602"/>
        <v>0</v>
      </c>
      <c r="AA478" s="400">
        <f t="shared" si="602"/>
        <v>0</v>
      </c>
      <c r="AB478" s="400">
        <f t="shared" si="602"/>
        <v>0</v>
      </c>
      <c r="AC478" s="400">
        <f t="shared" si="602"/>
        <v>0</v>
      </c>
      <c r="AD478" s="400">
        <f t="shared" si="602"/>
        <v>0</v>
      </c>
      <c r="AE478" s="400">
        <f t="shared" si="602"/>
        <v>0</v>
      </c>
      <c r="AF478" s="400">
        <f t="shared" si="602"/>
        <v>0</v>
      </c>
      <c r="AG478" s="400">
        <f t="shared" si="602"/>
        <v>0</v>
      </c>
      <c r="AH478" s="400">
        <f t="shared" si="602"/>
        <v>0</v>
      </c>
      <c r="AI478" s="400">
        <f t="shared" si="602"/>
        <v>0</v>
      </c>
      <c r="AJ478" s="400">
        <f t="shared" si="602"/>
        <v>0</v>
      </c>
      <c r="AK478" s="400">
        <f t="shared" si="602"/>
        <v>0</v>
      </c>
      <c r="AL478" s="400">
        <f t="shared" si="602"/>
        <v>0</v>
      </c>
      <c r="AM478" s="401">
        <f t="shared" si="602"/>
        <v>0</v>
      </c>
      <c r="AN478" s="199"/>
      <c r="AO478" s="199"/>
      <c r="AP478" s="199"/>
      <c r="AQ478" s="199"/>
      <c r="AR478" s="199"/>
      <c r="AS478" s="199"/>
      <c r="AT478" s="199"/>
      <c r="AU478" s="199"/>
      <c r="AV478" s="199"/>
      <c r="AW478" s="199"/>
      <c r="AX478" s="199"/>
      <c r="AY478" s="199"/>
      <c r="AZ478" s="199"/>
      <c r="BA478" s="199"/>
      <c r="BB478" s="199"/>
      <c r="BC478" s="199"/>
      <c r="BD478" s="199"/>
      <c r="BE478" s="199"/>
      <c r="BF478" s="199"/>
    </row>
    <row r="479" spans="1:58" s="45" customFormat="1" x14ac:dyDescent="0.25">
      <c r="A479" s="395"/>
      <c r="B479" s="417" t="s">
        <v>9</v>
      </c>
      <c r="C479" s="397" t="s">
        <v>126</v>
      </c>
      <c r="D479" s="398" t="s">
        <v>427</v>
      </c>
      <c r="E479" s="399" t="s">
        <v>176</v>
      </c>
      <c r="F479" s="402" t="s">
        <v>176</v>
      </c>
      <c r="G479" s="402" t="s">
        <v>176</v>
      </c>
      <c r="H479" s="399" t="s">
        <v>176</v>
      </c>
      <c r="I479" s="403" t="s">
        <v>176</v>
      </c>
      <c r="J479" s="403" t="s">
        <v>176</v>
      </c>
      <c r="K479" s="399" t="s">
        <v>176</v>
      </c>
      <c r="L479" s="403" t="s">
        <v>176</v>
      </c>
      <c r="M479" s="403" t="s">
        <v>176</v>
      </c>
      <c r="N479" s="403" t="s">
        <v>176</v>
      </c>
      <c r="O479" s="399" t="s">
        <v>176</v>
      </c>
      <c r="P479" s="403" t="s">
        <v>176</v>
      </c>
      <c r="Q479" s="403" t="s">
        <v>176</v>
      </c>
      <c r="R479" s="403" t="s">
        <v>176</v>
      </c>
      <c r="S479" s="403" t="s">
        <v>176</v>
      </c>
      <c r="T479" s="403" t="s">
        <v>176</v>
      </c>
      <c r="U479" s="403" t="s">
        <v>176</v>
      </c>
      <c r="V479" s="403" t="s">
        <v>176</v>
      </c>
      <c r="W479" s="399" t="s">
        <v>176</v>
      </c>
      <c r="X479" s="403" t="s">
        <v>176</v>
      </c>
      <c r="Y479" s="403" t="s">
        <v>176</v>
      </c>
      <c r="Z479" s="403" t="s">
        <v>176</v>
      </c>
      <c r="AA479" s="403" t="s">
        <v>176</v>
      </c>
      <c r="AB479" s="403" t="s">
        <v>176</v>
      </c>
      <c r="AC479" s="403" t="s">
        <v>176</v>
      </c>
      <c r="AD479" s="403" t="s">
        <v>176</v>
      </c>
      <c r="AE479" s="403" t="s">
        <v>176</v>
      </c>
      <c r="AF479" s="403" t="s">
        <v>176</v>
      </c>
      <c r="AG479" s="403" t="s">
        <v>176</v>
      </c>
      <c r="AH479" s="403" t="s">
        <v>176</v>
      </c>
      <c r="AI479" s="403" t="s">
        <v>176</v>
      </c>
      <c r="AJ479" s="403" t="s">
        <v>176</v>
      </c>
      <c r="AK479" s="403" t="s">
        <v>176</v>
      </c>
      <c r="AL479" s="403" t="s">
        <v>176</v>
      </c>
      <c r="AM479" s="404" t="s">
        <v>176</v>
      </c>
      <c r="AN479" s="199"/>
      <c r="AO479" s="199"/>
      <c r="AP479" s="199"/>
      <c r="AQ479" s="199"/>
      <c r="AR479" s="199"/>
      <c r="AS479" s="199"/>
      <c r="AT479" s="199"/>
      <c r="AU479" s="199"/>
      <c r="AV479" s="199"/>
      <c r="AW479" s="199"/>
      <c r="AX479" s="199"/>
      <c r="AY479" s="199"/>
      <c r="AZ479" s="199"/>
      <c r="BA479" s="199"/>
      <c r="BB479" s="199"/>
      <c r="BC479" s="199"/>
      <c r="BD479" s="199"/>
      <c r="BE479" s="199"/>
      <c r="BF479" s="199"/>
    </row>
    <row r="480" spans="1:58" s="45" customFormat="1" x14ac:dyDescent="0.25">
      <c r="A480" s="395"/>
      <c r="B480" s="417" t="s">
        <v>9</v>
      </c>
      <c r="C480" s="397" t="s">
        <v>126</v>
      </c>
      <c r="D480" s="398" t="s">
        <v>428</v>
      </c>
      <c r="E480" s="399">
        <v>1252</v>
      </c>
      <c r="F480" s="418">
        <v>782</v>
      </c>
      <c r="G480" s="418">
        <v>470</v>
      </c>
      <c r="H480" s="399">
        <f>SUM(I480:J480)</f>
        <v>0</v>
      </c>
      <c r="I480" s="405"/>
      <c r="J480" s="405"/>
      <c r="K480" s="399">
        <f>SUM(L480:M480)</f>
        <v>0</v>
      </c>
      <c r="L480" s="405"/>
      <c r="M480" s="405"/>
      <c r="N480" s="405"/>
      <c r="O480" s="399">
        <f>SUM(P480:V480)</f>
        <v>0</v>
      </c>
      <c r="P480" s="405"/>
      <c r="Q480" s="405"/>
      <c r="R480" s="405"/>
      <c r="S480" s="405"/>
      <c r="T480" s="405"/>
      <c r="U480" s="405"/>
      <c r="V480" s="405"/>
      <c r="W480" s="399">
        <f>SUM(E480+H480-K480-O480)</f>
        <v>1252</v>
      </c>
      <c r="X480" s="405"/>
      <c r="Y480" s="405"/>
      <c r="Z480" s="405"/>
      <c r="AA480" s="405"/>
      <c r="AB480" s="405"/>
      <c r="AC480" s="405"/>
      <c r="AD480" s="405"/>
      <c r="AE480" s="405"/>
      <c r="AF480" s="405"/>
      <c r="AG480" s="405"/>
      <c r="AH480" s="405"/>
      <c r="AI480" s="405"/>
      <c r="AJ480" s="405"/>
      <c r="AK480" s="405"/>
      <c r="AL480" s="405"/>
      <c r="AM480" s="404"/>
      <c r="AN480" s="199"/>
      <c r="AO480" s="199"/>
      <c r="AP480" s="199"/>
      <c r="AQ480" s="199"/>
      <c r="AR480" s="199"/>
      <c r="AS480" s="199"/>
      <c r="AT480" s="199"/>
      <c r="AU480" s="199"/>
      <c r="AV480" s="199"/>
      <c r="AW480" s="199"/>
      <c r="AX480" s="199"/>
      <c r="AY480" s="199"/>
      <c r="AZ480" s="199"/>
      <c r="BA480" s="199"/>
      <c r="BB480" s="199"/>
      <c r="BC480" s="199"/>
      <c r="BD480" s="199"/>
      <c r="BE480" s="199"/>
      <c r="BF480" s="199"/>
    </row>
    <row r="481" spans="1:58" s="45" customFormat="1" x14ac:dyDescent="0.25">
      <c r="A481" s="395"/>
      <c r="B481" s="417" t="s">
        <v>9</v>
      </c>
      <c r="C481" s="397" t="s">
        <v>126</v>
      </c>
      <c r="D481" s="398" t="s">
        <v>429</v>
      </c>
      <c r="E481" s="399">
        <v>614</v>
      </c>
      <c r="F481" s="418">
        <v>330</v>
      </c>
      <c r="G481" s="418">
        <v>284</v>
      </c>
      <c r="H481" s="399">
        <f>SUM(I481:J481)</f>
        <v>0</v>
      </c>
      <c r="I481" s="405"/>
      <c r="J481" s="405"/>
      <c r="K481" s="399">
        <f>SUM(L481:M481)</f>
        <v>0</v>
      </c>
      <c r="L481" s="405"/>
      <c r="M481" s="405"/>
      <c r="N481" s="405"/>
      <c r="O481" s="399">
        <f>SUM(P481:V481)</f>
        <v>0</v>
      </c>
      <c r="P481" s="419"/>
      <c r="Q481" s="419"/>
      <c r="R481" s="419"/>
      <c r="S481" s="405"/>
      <c r="T481" s="405"/>
      <c r="U481" s="405"/>
      <c r="V481" s="405"/>
      <c r="W481" s="399">
        <f>SUM(E481+H481-K481-O481)</f>
        <v>614</v>
      </c>
      <c r="X481" s="405"/>
      <c r="Y481" s="405"/>
      <c r="Z481" s="405"/>
      <c r="AA481" s="405"/>
      <c r="AB481" s="405"/>
      <c r="AC481" s="405"/>
      <c r="AD481" s="405"/>
      <c r="AE481" s="405"/>
      <c r="AF481" s="405"/>
      <c r="AG481" s="405"/>
      <c r="AH481" s="405"/>
      <c r="AI481" s="405"/>
      <c r="AJ481" s="405"/>
      <c r="AK481" s="405"/>
      <c r="AL481" s="405"/>
      <c r="AM481" s="404"/>
      <c r="AN481" s="199"/>
      <c r="AO481" s="199"/>
      <c r="AP481" s="199"/>
      <c r="AQ481" s="199"/>
      <c r="AR481" s="199"/>
      <c r="AS481" s="199"/>
      <c r="AT481" s="199"/>
      <c r="AU481" s="199"/>
      <c r="AV481" s="199"/>
      <c r="AW481" s="199"/>
      <c r="AX481" s="199"/>
      <c r="AY481" s="199"/>
      <c r="AZ481" s="199"/>
      <c r="BA481" s="199"/>
      <c r="BB481" s="199"/>
      <c r="BC481" s="199"/>
      <c r="BD481" s="199"/>
      <c r="BE481" s="199"/>
      <c r="BF481" s="199"/>
    </row>
    <row r="482" spans="1:58" s="45" customFormat="1" x14ac:dyDescent="0.25">
      <c r="A482" s="395"/>
      <c r="B482" s="417" t="s">
        <v>9</v>
      </c>
      <c r="C482" s="397" t="s">
        <v>126</v>
      </c>
      <c r="D482" s="398" t="s">
        <v>430</v>
      </c>
      <c r="E482" s="399">
        <v>1866</v>
      </c>
      <c r="F482" s="399">
        <v>1112</v>
      </c>
      <c r="G482" s="399">
        <v>754</v>
      </c>
      <c r="H482" s="399">
        <f>SUM(I482:J482)</f>
        <v>0</v>
      </c>
      <c r="I482" s="400">
        <f>I480+I481</f>
        <v>0</v>
      </c>
      <c r="J482" s="400">
        <f>J480+J481</f>
        <v>0</v>
      </c>
      <c r="K482" s="399">
        <f>SUM(L482:M482)</f>
        <v>0</v>
      </c>
      <c r="L482" s="400">
        <f>L480+L481</f>
        <v>0</v>
      </c>
      <c r="M482" s="400">
        <f>M480+M481</f>
        <v>0</v>
      </c>
      <c r="N482" s="400">
        <f>N480+N481</f>
        <v>0</v>
      </c>
      <c r="O482" s="399">
        <f>SUM(P482:V482)</f>
        <v>0</v>
      </c>
      <c r="P482" s="400">
        <f>P480+P481</f>
        <v>0</v>
      </c>
      <c r="Q482" s="400">
        <f t="shared" ref="Q482:V482" si="603">Q480+Q481</f>
        <v>0</v>
      </c>
      <c r="R482" s="400">
        <f t="shared" si="603"/>
        <v>0</v>
      </c>
      <c r="S482" s="400">
        <f t="shared" si="603"/>
        <v>0</v>
      </c>
      <c r="T482" s="400">
        <f t="shared" si="603"/>
        <v>0</v>
      </c>
      <c r="U482" s="400">
        <f t="shared" si="603"/>
        <v>0</v>
      </c>
      <c r="V482" s="400">
        <f t="shared" si="603"/>
        <v>0</v>
      </c>
      <c r="W482" s="399">
        <f>SUM(E482+H482-K482-O482)</f>
        <v>1866</v>
      </c>
      <c r="X482" s="400">
        <f>X480+X481</f>
        <v>0</v>
      </c>
      <c r="Y482" s="400">
        <f t="shared" ref="Y482:AM482" si="604">Y480+Y481</f>
        <v>0</v>
      </c>
      <c r="Z482" s="400">
        <f t="shared" si="604"/>
        <v>0</v>
      </c>
      <c r="AA482" s="400">
        <f t="shared" si="604"/>
        <v>0</v>
      </c>
      <c r="AB482" s="400">
        <f t="shared" si="604"/>
        <v>0</v>
      </c>
      <c r="AC482" s="400">
        <f t="shared" si="604"/>
        <v>0</v>
      </c>
      <c r="AD482" s="400">
        <f t="shared" si="604"/>
        <v>0</v>
      </c>
      <c r="AE482" s="400">
        <f t="shared" si="604"/>
        <v>0</v>
      </c>
      <c r="AF482" s="400">
        <f t="shared" si="604"/>
        <v>0</v>
      </c>
      <c r="AG482" s="400">
        <f t="shared" si="604"/>
        <v>0</v>
      </c>
      <c r="AH482" s="400">
        <f t="shared" si="604"/>
        <v>0</v>
      </c>
      <c r="AI482" s="400">
        <f t="shared" si="604"/>
        <v>0</v>
      </c>
      <c r="AJ482" s="400">
        <f t="shared" si="604"/>
        <v>0</v>
      </c>
      <c r="AK482" s="400">
        <f t="shared" si="604"/>
        <v>0</v>
      </c>
      <c r="AL482" s="400">
        <f t="shared" si="604"/>
        <v>0</v>
      </c>
      <c r="AM482" s="401">
        <f t="shared" si="604"/>
        <v>0</v>
      </c>
      <c r="AN482" s="199"/>
      <c r="AO482" s="199"/>
      <c r="AP482" s="199"/>
      <c r="AQ482" s="199"/>
      <c r="AR482" s="199"/>
      <c r="AS482" s="199"/>
      <c r="AT482" s="199"/>
      <c r="AU482" s="199"/>
      <c r="AV482" s="199"/>
      <c r="AW482" s="199"/>
      <c r="AX482" s="199"/>
      <c r="AY482" s="199"/>
      <c r="AZ482" s="199"/>
      <c r="BA482" s="199"/>
      <c r="BB482" s="199"/>
      <c r="BC482" s="199"/>
      <c r="BD482" s="199"/>
      <c r="BE482" s="199"/>
      <c r="BF482" s="199"/>
    </row>
    <row r="483" spans="1:58" s="45" customFormat="1" x14ac:dyDescent="0.25">
      <c r="A483" s="395"/>
      <c r="B483" s="417" t="s">
        <v>9</v>
      </c>
      <c r="C483" s="397" t="s">
        <v>126</v>
      </c>
      <c r="D483" s="398" t="s">
        <v>431</v>
      </c>
      <c r="E483" s="399" t="s">
        <v>176</v>
      </c>
      <c r="F483" s="402" t="s">
        <v>176</v>
      </c>
      <c r="G483" s="402" t="s">
        <v>176</v>
      </c>
      <c r="H483" s="399" t="s">
        <v>176</v>
      </c>
      <c r="I483" s="403" t="s">
        <v>176</v>
      </c>
      <c r="J483" s="403" t="s">
        <v>176</v>
      </c>
      <c r="K483" s="399" t="s">
        <v>176</v>
      </c>
      <c r="L483" s="403" t="s">
        <v>176</v>
      </c>
      <c r="M483" s="403" t="s">
        <v>176</v>
      </c>
      <c r="N483" s="403" t="s">
        <v>176</v>
      </c>
      <c r="O483" s="399" t="s">
        <v>176</v>
      </c>
      <c r="P483" s="403" t="s">
        <v>176</v>
      </c>
      <c r="Q483" s="403" t="s">
        <v>176</v>
      </c>
      <c r="R483" s="403" t="s">
        <v>176</v>
      </c>
      <c r="S483" s="403" t="s">
        <v>176</v>
      </c>
      <c r="T483" s="403" t="s">
        <v>176</v>
      </c>
      <c r="U483" s="403" t="s">
        <v>176</v>
      </c>
      <c r="V483" s="403" t="s">
        <v>176</v>
      </c>
      <c r="W483" s="399" t="s">
        <v>176</v>
      </c>
      <c r="X483" s="403" t="s">
        <v>176</v>
      </c>
      <c r="Y483" s="403" t="s">
        <v>176</v>
      </c>
      <c r="Z483" s="403" t="s">
        <v>176</v>
      </c>
      <c r="AA483" s="403" t="s">
        <v>176</v>
      </c>
      <c r="AB483" s="403" t="s">
        <v>176</v>
      </c>
      <c r="AC483" s="403" t="s">
        <v>176</v>
      </c>
      <c r="AD483" s="403" t="s">
        <v>176</v>
      </c>
      <c r="AE483" s="403" t="s">
        <v>176</v>
      </c>
      <c r="AF483" s="403" t="s">
        <v>176</v>
      </c>
      <c r="AG483" s="403" t="s">
        <v>176</v>
      </c>
      <c r="AH483" s="403" t="s">
        <v>176</v>
      </c>
      <c r="AI483" s="403" t="s">
        <v>176</v>
      </c>
      <c r="AJ483" s="403"/>
      <c r="AK483" s="403" t="s">
        <v>176</v>
      </c>
      <c r="AL483" s="403" t="s">
        <v>176</v>
      </c>
      <c r="AM483" s="404" t="s">
        <v>176</v>
      </c>
      <c r="AN483" s="199"/>
      <c r="AO483" s="199"/>
      <c r="AP483" s="199"/>
      <c r="AQ483" s="199"/>
      <c r="AR483" s="199"/>
      <c r="AS483" s="199"/>
      <c r="AT483" s="199"/>
      <c r="AU483" s="199"/>
      <c r="AV483" s="199"/>
      <c r="AW483" s="199"/>
      <c r="AX483" s="199"/>
      <c r="AY483" s="199"/>
      <c r="AZ483" s="199"/>
      <c r="BA483" s="199"/>
      <c r="BB483" s="199"/>
      <c r="BC483" s="199"/>
      <c r="BD483" s="199"/>
      <c r="BE483" s="199"/>
      <c r="BF483" s="199"/>
    </row>
    <row r="484" spans="1:58" s="45" customFormat="1" ht="11.25" customHeight="1" x14ac:dyDescent="0.25">
      <c r="A484" s="395"/>
      <c r="B484" s="417" t="s">
        <v>9</v>
      </c>
      <c r="C484" s="397" t="s">
        <v>126</v>
      </c>
      <c r="D484" s="398" t="s">
        <v>432</v>
      </c>
      <c r="E484" s="399" t="s">
        <v>176</v>
      </c>
      <c r="F484" s="402" t="s">
        <v>176</v>
      </c>
      <c r="G484" s="402" t="s">
        <v>176</v>
      </c>
      <c r="H484" s="399" t="s">
        <v>176</v>
      </c>
      <c r="I484" s="403" t="s">
        <v>176</v>
      </c>
      <c r="J484" s="403" t="s">
        <v>176</v>
      </c>
      <c r="K484" s="399" t="s">
        <v>176</v>
      </c>
      <c r="L484" s="403" t="s">
        <v>176</v>
      </c>
      <c r="M484" s="403" t="s">
        <v>176</v>
      </c>
      <c r="N484" s="403" t="s">
        <v>176</v>
      </c>
      <c r="O484" s="399" t="s">
        <v>176</v>
      </c>
      <c r="P484" s="403" t="s">
        <v>176</v>
      </c>
      <c r="Q484" s="403" t="s">
        <v>176</v>
      </c>
      <c r="R484" s="403" t="s">
        <v>176</v>
      </c>
      <c r="S484" s="403" t="s">
        <v>176</v>
      </c>
      <c r="T484" s="403" t="s">
        <v>176</v>
      </c>
      <c r="U484" s="403" t="s">
        <v>176</v>
      </c>
      <c r="V484" s="403" t="s">
        <v>176</v>
      </c>
      <c r="W484" s="399" t="s">
        <v>176</v>
      </c>
      <c r="X484" s="403" t="s">
        <v>176</v>
      </c>
      <c r="Y484" s="403" t="s">
        <v>176</v>
      </c>
      <c r="Z484" s="403" t="s">
        <v>176</v>
      </c>
      <c r="AA484" s="403" t="s">
        <v>176</v>
      </c>
      <c r="AB484" s="403" t="s">
        <v>176</v>
      </c>
      <c r="AC484" s="403" t="s">
        <v>176</v>
      </c>
      <c r="AD484" s="403" t="s">
        <v>176</v>
      </c>
      <c r="AE484" s="403" t="s">
        <v>176</v>
      </c>
      <c r="AF484" s="403" t="s">
        <v>176</v>
      </c>
      <c r="AG484" s="403" t="s">
        <v>176</v>
      </c>
      <c r="AH484" s="403" t="s">
        <v>176</v>
      </c>
      <c r="AI484" s="403" t="s">
        <v>176</v>
      </c>
      <c r="AJ484" s="403"/>
      <c r="AK484" s="403" t="s">
        <v>176</v>
      </c>
      <c r="AL484" s="403" t="s">
        <v>176</v>
      </c>
      <c r="AM484" s="404" t="s">
        <v>176</v>
      </c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</row>
    <row r="485" spans="1:58" s="45" customFormat="1" ht="15.75" customHeight="1" x14ac:dyDescent="0.25">
      <c r="A485" s="395"/>
      <c r="B485" s="417" t="s">
        <v>9</v>
      </c>
      <c r="C485" s="397" t="s">
        <v>126</v>
      </c>
      <c r="D485" s="420" t="s">
        <v>433</v>
      </c>
      <c r="E485" s="399" t="s">
        <v>176</v>
      </c>
      <c r="F485" s="402" t="s">
        <v>176</v>
      </c>
      <c r="G485" s="402" t="s">
        <v>176</v>
      </c>
      <c r="H485" s="399" t="s">
        <v>176</v>
      </c>
      <c r="I485" s="403" t="s">
        <v>176</v>
      </c>
      <c r="J485" s="403" t="s">
        <v>176</v>
      </c>
      <c r="K485" s="399" t="s">
        <v>176</v>
      </c>
      <c r="L485" s="403" t="s">
        <v>176</v>
      </c>
      <c r="M485" s="403" t="s">
        <v>176</v>
      </c>
      <c r="N485" s="403" t="s">
        <v>176</v>
      </c>
      <c r="O485" s="399" t="s">
        <v>176</v>
      </c>
      <c r="P485" s="403" t="s">
        <v>176</v>
      </c>
      <c r="Q485" s="403" t="s">
        <v>176</v>
      </c>
      <c r="R485" s="403" t="s">
        <v>176</v>
      </c>
      <c r="S485" s="403" t="s">
        <v>176</v>
      </c>
      <c r="T485" s="403" t="s">
        <v>176</v>
      </c>
      <c r="U485" s="403" t="s">
        <v>176</v>
      </c>
      <c r="V485" s="403" t="s">
        <v>176</v>
      </c>
      <c r="W485" s="399" t="s">
        <v>176</v>
      </c>
      <c r="X485" s="403" t="s">
        <v>176</v>
      </c>
      <c r="Y485" s="403" t="s">
        <v>176</v>
      </c>
      <c r="Z485" s="403" t="s">
        <v>176</v>
      </c>
      <c r="AA485" s="403" t="s">
        <v>176</v>
      </c>
      <c r="AB485" s="403" t="s">
        <v>176</v>
      </c>
      <c r="AC485" s="403" t="s">
        <v>176</v>
      </c>
      <c r="AD485" s="403" t="s">
        <v>176</v>
      </c>
      <c r="AE485" s="403" t="s">
        <v>176</v>
      </c>
      <c r="AF485" s="403" t="s">
        <v>176</v>
      </c>
      <c r="AG485" s="403" t="s">
        <v>176</v>
      </c>
      <c r="AH485" s="403" t="s">
        <v>176</v>
      </c>
      <c r="AI485" s="403" t="s">
        <v>176</v>
      </c>
      <c r="AJ485" s="403">
        <v>188</v>
      </c>
      <c r="AK485" s="403" t="s">
        <v>176</v>
      </c>
      <c r="AL485" s="403" t="s">
        <v>176</v>
      </c>
      <c r="AM485" s="404" t="s">
        <v>176</v>
      </c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</row>
    <row r="486" spans="1:58" s="45" customFormat="1" ht="15.75" customHeight="1" x14ac:dyDescent="0.25">
      <c r="A486" s="395"/>
      <c r="B486" s="417" t="s">
        <v>9</v>
      </c>
      <c r="C486" s="397" t="s">
        <v>126</v>
      </c>
      <c r="D486" s="407" t="s">
        <v>434</v>
      </c>
      <c r="E486" s="399">
        <v>0</v>
      </c>
      <c r="F486" s="418"/>
      <c r="G486" s="418"/>
      <c r="H486" s="399">
        <f>SUM(I486:J486)</f>
        <v>0</v>
      </c>
      <c r="I486" s="405"/>
      <c r="J486" s="406"/>
      <c r="K486" s="399">
        <f>SUM(L486:M486)</f>
        <v>0</v>
      </c>
      <c r="L486" s="405"/>
      <c r="M486" s="405"/>
      <c r="N486" s="406"/>
      <c r="O486" s="399">
        <f>SUM(P486:V486)</f>
        <v>0</v>
      </c>
      <c r="P486" s="406"/>
      <c r="Q486" s="406"/>
      <c r="R486" s="406"/>
      <c r="S486" s="406"/>
      <c r="T486" s="406"/>
      <c r="U486" s="406"/>
      <c r="V486" s="406"/>
      <c r="W486" s="399">
        <f>SUM(E486+H486-K486-O486)</f>
        <v>0</v>
      </c>
      <c r="X486" s="405"/>
      <c r="Y486" s="405"/>
      <c r="Z486" s="406"/>
      <c r="AA486" s="406"/>
      <c r="AB486" s="406"/>
      <c r="AC486" s="406"/>
      <c r="AD486" s="406"/>
      <c r="AE486" s="406"/>
      <c r="AF486" s="406"/>
      <c r="AG486" s="419"/>
      <c r="AH486" s="406"/>
      <c r="AI486" s="406"/>
      <c r="AJ486" s="406"/>
      <c r="AK486" s="406"/>
      <c r="AL486" s="406"/>
      <c r="AM486" s="421"/>
      <c r="AN486" s="199"/>
      <c r="AO486" s="199"/>
      <c r="AP486" s="199"/>
      <c r="AQ486" s="199"/>
      <c r="AR486" s="199"/>
      <c r="AS486" s="199"/>
      <c r="AT486" s="199"/>
      <c r="AU486" s="199"/>
      <c r="AV486" s="199"/>
      <c r="AW486" s="199"/>
      <c r="AX486" s="199"/>
      <c r="AY486" s="199"/>
      <c r="AZ486" s="199"/>
      <c r="BA486" s="199"/>
      <c r="BB486" s="199"/>
      <c r="BC486" s="199"/>
      <c r="BD486" s="199"/>
      <c r="BE486" s="199"/>
      <c r="BF486" s="199"/>
    </row>
    <row r="487" spans="1:58" s="45" customFormat="1" x14ac:dyDescent="0.25">
      <c r="A487" s="395"/>
      <c r="B487" s="417" t="s">
        <v>9</v>
      </c>
      <c r="C487" s="397" t="s">
        <v>126</v>
      </c>
      <c r="D487" s="408" t="s">
        <v>435</v>
      </c>
      <c r="E487" s="399">
        <v>1866</v>
      </c>
      <c r="F487" s="399">
        <v>1112</v>
      </c>
      <c r="G487" s="399">
        <v>754</v>
      </c>
      <c r="H487" s="399">
        <f>SUM(I487:J487)</f>
        <v>0</v>
      </c>
      <c r="I487" s="400">
        <f>I478+I481</f>
        <v>0</v>
      </c>
      <c r="J487" s="400">
        <f>J478+J481</f>
        <v>0</v>
      </c>
      <c r="K487" s="399">
        <f>SUM(L487:M487)</f>
        <v>0</v>
      </c>
      <c r="L487" s="400">
        <f>L478+L481</f>
        <v>0</v>
      </c>
      <c r="M487" s="400">
        <f>M478+M481</f>
        <v>0</v>
      </c>
      <c r="N487" s="400">
        <f>N478+N481</f>
        <v>0</v>
      </c>
      <c r="O487" s="399">
        <f>SUM(P487:V487)</f>
        <v>0</v>
      </c>
      <c r="P487" s="400">
        <f>P478+P481</f>
        <v>0</v>
      </c>
      <c r="Q487" s="400">
        <f t="shared" ref="Q487:V487" si="605">Q478+Q481</f>
        <v>0</v>
      </c>
      <c r="R487" s="400">
        <f t="shared" si="605"/>
        <v>0</v>
      </c>
      <c r="S487" s="400">
        <f t="shared" si="605"/>
        <v>0</v>
      </c>
      <c r="T487" s="400">
        <f t="shared" si="605"/>
        <v>0</v>
      </c>
      <c r="U487" s="400">
        <f t="shared" si="605"/>
        <v>0</v>
      </c>
      <c r="V487" s="400">
        <f t="shared" si="605"/>
        <v>0</v>
      </c>
      <c r="W487" s="399">
        <f>SUM(E487+H487-K487-O487)</f>
        <v>1866</v>
      </c>
      <c r="X487" s="400">
        <f>X478+X481</f>
        <v>0</v>
      </c>
      <c r="Y487" s="400">
        <f t="shared" ref="Y487:AM487" si="606">Y478+Y481</f>
        <v>0</v>
      </c>
      <c r="Z487" s="400">
        <f t="shared" si="606"/>
        <v>0</v>
      </c>
      <c r="AA487" s="400">
        <f t="shared" si="606"/>
        <v>0</v>
      </c>
      <c r="AB487" s="400">
        <f t="shared" si="606"/>
        <v>0</v>
      </c>
      <c r="AC487" s="400">
        <f t="shared" si="606"/>
        <v>0</v>
      </c>
      <c r="AD487" s="400">
        <f t="shared" si="606"/>
        <v>0</v>
      </c>
      <c r="AE487" s="400">
        <f t="shared" si="606"/>
        <v>0</v>
      </c>
      <c r="AF487" s="400">
        <f t="shared" si="606"/>
        <v>0</v>
      </c>
      <c r="AG487" s="400">
        <f t="shared" si="606"/>
        <v>0</v>
      </c>
      <c r="AH487" s="400">
        <f t="shared" si="606"/>
        <v>0</v>
      </c>
      <c r="AI487" s="400">
        <f t="shared" si="606"/>
        <v>0</v>
      </c>
      <c r="AJ487" s="400">
        <f t="shared" si="606"/>
        <v>0</v>
      </c>
      <c r="AK487" s="400">
        <f t="shared" si="606"/>
        <v>0</v>
      </c>
      <c r="AL487" s="400">
        <f t="shared" si="606"/>
        <v>0</v>
      </c>
      <c r="AM487" s="401">
        <f t="shared" si="606"/>
        <v>0</v>
      </c>
      <c r="AN487" s="199"/>
      <c r="AO487" s="199"/>
      <c r="AP487" s="199"/>
      <c r="AQ487" s="199"/>
      <c r="AR487" s="199"/>
      <c r="AS487" s="199"/>
      <c r="AT487" s="199"/>
      <c r="AU487" s="199"/>
      <c r="AV487" s="199"/>
      <c r="AW487" s="199"/>
      <c r="AX487" s="199"/>
      <c r="AY487" s="199"/>
      <c r="AZ487" s="199"/>
      <c r="BA487" s="199"/>
      <c r="BB487" s="199"/>
      <c r="BC487" s="199"/>
      <c r="BD487" s="199"/>
      <c r="BE487" s="199"/>
      <c r="BF487" s="199"/>
    </row>
    <row r="488" spans="1:58" s="45" customFormat="1" x14ac:dyDescent="0.25">
      <c r="A488" s="409"/>
      <c r="B488" s="422" t="s">
        <v>9</v>
      </c>
      <c r="C488" s="411" t="s">
        <v>126</v>
      </c>
      <c r="D488" s="412" t="s">
        <v>436</v>
      </c>
      <c r="E488" s="413">
        <v>0</v>
      </c>
      <c r="F488" s="413">
        <v>0</v>
      </c>
      <c r="G488" s="413">
        <v>0</v>
      </c>
      <c r="H488" s="413">
        <f>SUM(I488:J488)</f>
        <v>0</v>
      </c>
      <c r="I488" s="414">
        <f>I486</f>
        <v>0</v>
      </c>
      <c r="J488" s="414">
        <f>J486</f>
        <v>0</v>
      </c>
      <c r="K488" s="413">
        <f>SUM(L488:M488)</f>
        <v>0</v>
      </c>
      <c r="L488" s="414">
        <f>L486</f>
        <v>0</v>
      </c>
      <c r="M488" s="414">
        <f>M486</f>
        <v>0</v>
      </c>
      <c r="N488" s="414">
        <f>N486</f>
        <v>0</v>
      </c>
      <c r="O488" s="413">
        <f>SUM(P488:V488)</f>
        <v>0</v>
      </c>
      <c r="P488" s="414">
        <f>P486</f>
        <v>0</v>
      </c>
      <c r="Q488" s="414">
        <f t="shared" ref="Q488:V488" si="607">Q486</f>
        <v>0</v>
      </c>
      <c r="R488" s="414">
        <f t="shared" si="607"/>
        <v>0</v>
      </c>
      <c r="S488" s="414">
        <f t="shared" si="607"/>
        <v>0</v>
      </c>
      <c r="T488" s="414">
        <f t="shared" si="607"/>
        <v>0</v>
      </c>
      <c r="U488" s="414">
        <f t="shared" si="607"/>
        <v>0</v>
      </c>
      <c r="V488" s="414">
        <f t="shared" si="607"/>
        <v>0</v>
      </c>
      <c r="W488" s="413">
        <f>SUM(E488+H488-K488-O488)</f>
        <v>0</v>
      </c>
      <c r="X488" s="414">
        <f>X486</f>
        <v>0</v>
      </c>
      <c r="Y488" s="414">
        <f t="shared" ref="Y488:AM488" si="608">Y486</f>
        <v>0</v>
      </c>
      <c r="Z488" s="414">
        <f t="shared" si="608"/>
        <v>0</v>
      </c>
      <c r="AA488" s="414">
        <f t="shared" si="608"/>
        <v>0</v>
      </c>
      <c r="AB488" s="414">
        <f t="shared" si="608"/>
        <v>0</v>
      </c>
      <c r="AC488" s="414">
        <f t="shared" si="608"/>
        <v>0</v>
      </c>
      <c r="AD488" s="414">
        <f t="shared" si="608"/>
        <v>0</v>
      </c>
      <c r="AE488" s="414">
        <f t="shared" si="608"/>
        <v>0</v>
      </c>
      <c r="AF488" s="414">
        <f t="shared" si="608"/>
        <v>0</v>
      </c>
      <c r="AG488" s="414">
        <f t="shared" si="608"/>
        <v>0</v>
      </c>
      <c r="AH488" s="414">
        <f t="shared" si="608"/>
        <v>0</v>
      </c>
      <c r="AI488" s="414">
        <f t="shared" si="608"/>
        <v>0</v>
      </c>
      <c r="AJ488" s="414">
        <f t="shared" si="608"/>
        <v>0</v>
      </c>
      <c r="AK488" s="414">
        <f t="shared" si="608"/>
        <v>0</v>
      </c>
      <c r="AL488" s="414">
        <f t="shared" si="608"/>
        <v>0</v>
      </c>
      <c r="AM488" s="415">
        <f t="shared" si="608"/>
        <v>0</v>
      </c>
      <c r="AN488" s="199"/>
      <c r="AO488" s="199"/>
      <c r="AP488" s="199"/>
      <c r="AQ488" s="199"/>
      <c r="AR488" s="199"/>
      <c r="AS488" s="199"/>
      <c r="AT488" s="199"/>
      <c r="AU488" s="199"/>
      <c r="AV488" s="199"/>
      <c r="AW488" s="199"/>
      <c r="AX488" s="199"/>
      <c r="AY488" s="199"/>
      <c r="AZ488" s="199"/>
      <c r="BA488" s="199"/>
      <c r="BB488" s="199"/>
      <c r="BC488" s="199"/>
      <c r="BD488" s="199"/>
      <c r="BE488" s="199"/>
      <c r="BF488" s="199"/>
    </row>
    <row r="489" spans="1:58" s="425" customFormat="1" ht="17.25" customHeight="1" x14ac:dyDescent="0.25">
      <c r="A489" s="12">
        <v>3</v>
      </c>
      <c r="B489" s="423" t="s">
        <v>125</v>
      </c>
      <c r="C489" s="10" t="s">
        <v>126</v>
      </c>
      <c r="D489" s="13" t="s">
        <v>425</v>
      </c>
      <c r="E489" s="78">
        <v>198</v>
      </c>
      <c r="F489" s="78">
        <v>103</v>
      </c>
      <c r="G489" s="78">
        <v>95</v>
      </c>
      <c r="H489" s="78">
        <f>SUM(I489:J489)</f>
        <v>0</v>
      </c>
      <c r="I489" s="78">
        <f>SUM(I490+I493)</f>
        <v>0</v>
      </c>
      <c r="J489" s="78">
        <f>SUM(J490+J493)</f>
        <v>0</v>
      </c>
      <c r="K489" s="78">
        <f>SUM(L489:M489)</f>
        <v>0</v>
      </c>
      <c r="L489" s="78">
        <f>SUM(L490+L493)</f>
        <v>0</v>
      </c>
      <c r="M489" s="78">
        <f>SUM(M490+M493)</f>
        <v>0</v>
      </c>
      <c r="N489" s="78">
        <f>SUM(N490+N493)</f>
        <v>0</v>
      </c>
      <c r="O489" s="78">
        <f>SUM(P489:V489)</f>
        <v>0</v>
      </c>
      <c r="P489" s="78">
        <f t="shared" ref="P489:V489" si="609">SUM(P490+P493)</f>
        <v>0</v>
      </c>
      <c r="Q489" s="78">
        <f t="shared" si="609"/>
        <v>0</v>
      </c>
      <c r="R489" s="78">
        <f t="shared" si="609"/>
        <v>0</v>
      </c>
      <c r="S489" s="78">
        <f t="shared" si="609"/>
        <v>0</v>
      </c>
      <c r="T489" s="78">
        <f t="shared" si="609"/>
        <v>0</v>
      </c>
      <c r="U489" s="78">
        <f t="shared" si="609"/>
        <v>0</v>
      </c>
      <c r="V489" s="78">
        <f t="shared" si="609"/>
        <v>0</v>
      </c>
      <c r="W489" s="78">
        <f>SUM(E489+H489-K489-O489)</f>
        <v>198</v>
      </c>
      <c r="X489" s="78">
        <f t="shared" ref="X489:AM489" si="610">SUM(X490+X493)</f>
        <v>0</v>
      </c>
      <c r="Y489" s="78">
        <f t="shared" si="610"/>
        <v>0</v>
      </c>
      <c r="Z489" s="78">
        <f t="shared" si="610"/>
        <v>0</v>
      </c>
      <c r="AA489" s="78">
        <f t="shared" si="610"/>
        <v>0</v>
      </c>
      <c r="AB489" s="78">
        <f t="shared" si="610"/>
        <v>0</v>
      </c>
      <c r="AC489" s="78">
        <f t="shared" si="610"/>
        <v>0</v>
      </c>
      <c r="AD489" s="78">
        <f t="shared" si="610"/>
        <v>0</v>
      </c>
      <c r="AE489" s="78">
        <f t="shared" si="610"/>
        <v>0</v>
      </c>
      <c r="AF489" s="78">
        <f t="shared" si="610"/>
        <v>0</v>
      </c>
      <c r="AG489" s="78">
        <f t="shared" si="610"/>
        <v>0</v>
      </c>
      <c r="AH489" s="78">
        <f t="shared" si="610"/>
        <v>0</v>
      </c>
      <c r="AI489" s="78">
        <f t="shared" si="610"/>
        <v>0</v>
      </c>
      <c r="AJ489" s="78">
        <f t="shared" si="610"/>
        <v>180</v>
      </c>
      <c r="AK489" s="78">
        <f t="shared" si="610"/>
        <v>0</v>
      </c>
      <c r="AL489" s="78">
        <f t="shared" si="610"/>
        <v>0</v>
      </c>
      <c r="AM489" s="79">
        <f t="shared" si="610"/>
        <v>0</v>
      </c>
      <c r="AN489" s="424"/>
      <c r="AO489" s="424"/>
      <c r="AP489" s="424"/>
      <c r="AQ489" s="424"/>
      <c r="AR489" s="424"/>
      <c r="AS489" s="424"/>
      <c r="AT489" s="424"/>
      <c r="AU489" s="424"/>
      <c r="AV489" s="424"/>
      <c r="AW489" s="424"/>
      <c r="AX489" s="424"/>
      <c r="AY489" s="424"/>
      <c r="AZ489" s="424"/>
      <c r="BA489" s="424"/>
      <c r="BB489" s="424"/>
      <c r="BC489" s="424"/>
      <c r="BD489" s="424"/>
      <c r="BE489" s="424"/>
      <c r="BF489" s="424"/>
    </row>
    <row r="490" spans="1:58" s="428" customFormat="1" ht="13.5" customHeight="1" x14ac:dyDescent="0.25">
      <c r="A490" s="621"/>
      <c r="B490" s="426" t="s">
        <v>125</v>
      </c>
      <c r="C490" s="397" t="s">
        <v>126</v>
      </c>
      <c r="D490" s="398" t="s">
        <v>426</v>
      </c>
      <c r="E490" s="399">
        <v>121</v>
      </c>
      <c r="F490" s="399">
        <v>103</v>
      </c>
      <c r="G490" s="399">
        <v>18</v>
      </c>
      <c r="H490" s="399">
        <f>SUM(I490:J490)</f>
        <v>0</v>
      </c>
      <c r="I490" s="399">
        <f>I492</f>
        <v>0</v>
      </c>
      <c r="J490" s="399">
        <f>J492</f>
        <v>0</v>
      </c>
      <c r="K490" s="399">
        <f>SUM(L490:M490)</f>
        <v>0</v>
      </c>
      <c r="L490" s="399">
        <f>L492</f>
        <v>0</v>
      </c>
      <c r="M490" s="399">
        <f>M492</f>
        <v>0</v>
      </c>
      <c r="N490" s="399">
        <f>N492</f>
        <v>0</v>
      </c>
      <c r="O490" s="399">
        <f>SUM(P490:V490)</f>
        <v>0</v>
      </c>
      <c r="P490" s="399">
        <f>P492</f>
        <v>0</v>
      </c>
      <c r="Q490" s="399">
        <f t="shared" ref="Q490:V490" si="611">Q492</f>
        <v>0</v>
      </c>
      <c r="R490" s="399">
        <f t="shared" si="611"/>
        <v>0</v>
      </c>
      <c r="S490" s="399">
        <f t="shared" si="611"/>
        <v>0</v>
      </c>
      <c r="T490" s="399">
        <f t="shared" si="611"/>
        <v>0</v>
      </c>
      <c r="U490" s="399">
        <f t="shared" si="611"/>
        <v>0</v>
      </c>
      <c r="V490" s="399">
        <f t="shared" si="611"/>
        <v>0</v>
      </c>
      <c r="W490" s="399">
        <f>SUM(E490+H490-K490-O490)</f>
        <v>121</v>
      </c>
      <c r="X490" s="399">
        <f>X492</f>
        <v>0</v>
      </c>
      <c r="Y490" s="399">
        <f t="shared" ref="Y490:AM490" si="612">Y492</f>
        <v>0</v>
      </c>
      <c r="Z490" s="399">
        <f t="shared" si="612"/>
        <v>0</v>
      </c>
      <c r="AA490" s="399">
        <f t="shared" si="612"/>
        <v>0</v>
      </c>
      <c r="AB490" s="399">
        <f t="shared" si="612"/>
        <v>0</v>
      </c>
      <c r="AC490" s="399">
        <f t="shared" si="612"/>
        <v>0</v>
      </c>
      <c r="AD490" s="399">
        <f t="shared" si="612"/>
        <v>0</v>
      </c>
      <c r="AE490" s="399">
        <f t="shared" si="612"/>
        <v>0</v>
      </c>
      <c r="AF490" s="399">
        <f t="shared" si="612"/>
        <v>0</v>
      </c>
      <c r="AG490" s="399">
        <f t="shared" si="612"/>
        <v>0</v>
      </c>
      <c r="AH490" s="399">
        <f t="shared" si="612"/>
        <v>0</v>
      </c>
      <c r="AI490" s="399">
        <f t="shared" si="612"/>
        <v>0</v>
      </c>
      <c r="AJ490" s="399">
        <f>AJ456</f>
        <v>180</v>
      </c>
      <c r="AK490" s="399">
        <f t="shared" si="612"/>
        <v>0</v>
      </c>
      <c r="AL490" s="399">
        <f t="shared" si="612"/>
        <v>0</v>
      </c>
      <c r="AM490" s="427">
        <f t="shared" si="612"/>
        <v>0</v>
      </c>
      <c r="AN490" s="424"/>
      <c r="AO490" s="424"/>
      <c r="AP490" s="424"/>
      <c r="AQ490" s="424"/>
      <c r="AR490" s="424"/>
      <c r="AS490" s="424"/>
      <c r="AT490" s="424"/>
      <c r="AU490" s="424"/>
      <c r="AV490" s="424"/>
      <c r="AW490" s="424"/>
      <c r="AX490" s="424"/>
      <c r="AY490" s="424"/>
      <c r="AZ490" s="424"/>
      <c r="BA490" s="424"/>
      <c r="BB490" s="424"/>
      <c r="BC490" s="424"/>
      <c r="BD490" s="424"/>
      <c r="BE490" s="424"/>
      <c r="BF490" s="424"/>
    </row>
    <row r="491" spans="1:58" s="428" customFormat="1" ht="15" customHeight="1" x14ac:dyDescent="0.25">
      <c r="A491" s="621"/>
      <c r="B491" s="426" t="s">
        <v>125</v>
      </c>
      <c r="C491" s="397" t="s">
        <v>126</v>
      </c>
      <c r="D491" s="398" t="s">
        <v>427</v>
      </c>
      <c r="E491" s="399" t="s">
        <v>176</v>
      </c>
      <c r="F491" s="402" t="s">
        <v>176</v>
      </c>
      <c r="G491" s="402" t="s">
        <v>176</v>
      </c>
      <c r="H491" s="399" t="s">
        <v>176</v>
      </c>
      <c r="I491" s="403" t="s">
        <v>176</v>
      </c>
      <c r="J491" s="403" t="s">
        <v>176</v>
      </c>
      <c r="K491" s="399" t="s">
        <v>176</v>
      </c>
      <c r="L491" s="403" t="s">
        <v>176</v>
      </c>
      <c r="M491" s="403" t="s">
        <v>176</v>
      </c>
      <c r="N491" s="403" t="s">
        <v>176</v>
      </c>
      <c r="O491" s="399" t="s">
        <v>176</v>
      </c>
      <c r="P491" s="403" t="s">
        <v>176</v>
      </c>
      <c r="Q491" s="403" t="s">
        <v>176</v>
      </c>
      <c r="R491" s="403" t="s">
        <v>176</v>
      </c>
      <c r="S491" s="403" t="s">
        <v>176</v>
      </c>
      <c r="T491" s="403" t="s">
        <v>176</v>
      </c>
      <c r="U491" s="403" t="s">
        <v>176</v>
      </c>
      <c r="V491" s="403" t="s">
        <v>176</v>
      </c>
      <c r="W491" s="399" t="s">
        <v>176</v>
      </c>
      <c r="X491" s="403" t="s">
        <v>176</v>
      </c>
      <c r="Y491" s="403" t="s">
        <v>176</v>
      </c>
      <c r="Z491" s="403" t="s">
        <v>176</v>
      </c>
      <c r="AA491" s="403" t="s">
        <v>176</v>
      </c>
      <c r="AB491" s="403" t="s">
        <v>176</v>
      </c>
      <c r="AC491" s="403" t="s">
        <v>176</v>
      </c>
      <c r="AD491" s="403" t="s">
        <v>176</v>
      </c>
      <c r="AE491" s="403" t="s">
        <v>176</v>
      </c>
      <c r="AF491" s="403" t="s">
        <v>176</v>
      </c>
      <c r="AG491" s="403" t="s">
        <v>176</v>
      </c>
      <c r="AH491" s="403" t="s">
        <v>176</v>
      </c>
      <c r="AI491" s="403" t="s">
        <v>176</v>
      </c>
      <c r="AJ491" s="403"/>
      <c r="AK491" s="403" t="s">
        <v>176</v>
      </c>
      <c r="AL491" s="403" t="s">
        <v>176</v>
      </c>
      <c r="AM491" s="404" t="s">
        <v>176</v>
      </c>
      <c r="AN491" s="424"/>
      <c r="AO491" s="424"/>
      <c r="AP491" s="424"/>
      <c r="AQ491" s="424"/>
      <c r="AR491" s="424"/>
      <c r="AS491" s="424"/>
      <c r="AT491" s="424"/>
      <c r="AU491" s="424"/>
      <c r="AV491" s="424"/>
      <c r="AW491" s="424"/>
      <c r="AX491" s="424"/>
      <c r="AY491" s="424"/>
      <c r="AZ491" s="424"/>
      <c r="BA491" s="424"/>
      <c r="BB491" s="424"/>
      <c r="BC491" s="424"/>
      <c r="BD491" s="424"/>
      <c r="BE491" s="424"/>
      <c r="BF491" s="424"/>
    </row>
    <row r="492" spans="1:58" s="428" customFormat="1" ht="15" customHeight="1" x14ac:dyDescent="0.25">
      <c r="A492" s="621"/>
      <c r="B492" s="426" t="s">
        <v>125</v>
      </c>
      <c r="C492" s="397" t="s">
        <v>126</v>
      </c>
      <c r="D492" s="398" t="s">
        <v>428</v>
      </c>
      <c r="E492" s="399">
        <v>121</v>
      </c>
      <c r="F492" s="402">
        <v>103</v>
      </c>
      <c r="G492" s="402">
        <v>18</v>
      </c>
      <c r="H492" s="399">
        <f>SUM(I492:J492)</f>
        <v>0</v>
      </c>
      <c r="I492" s="403"/>
      <c r="J492" s="403"/>
      <c r="K492" s="399">
        <f>SUM(L492:M492)</f>
        <v>0</v>
      </c>
      <c r="L492" s="403"/>
      <c r="M492" s="403"/>
      <c r="N492" s="403"/>
      <c r="O492" s="399">
        <f>SUM(P492:V492)</f>
        <v>0</v>
      </c>
      <c r="P492" s="403"/>
      <c r="Q492" s="403"/>
      <c r="R492" s="403"/>
      <c r="S492" s="403"/>
      <c r="T492" s="403"/>
      <c r="U492" s="403"/>
      <c r="V492" s="403"/>
      <c r="W492" s="399">
        <f>SUM(E492+H492-K492-O492)</f>
        <v>121</v>
      </c>
      <c r="X492" s="403"/>
      <c r="Y492" s="403"/>
      <c r="Z492" s="429"/>
      <c r="AA492" s="403"/>
      <c r="AB492" s="403"/>
      <c r="AC492" s="403"/>
      <c r="AD492" s="403"/>
      <c r="AE492" s="403"/>
      <c r="AF492" s="403"/>
      <c r="AG492" s="405"/>
      <c r="AH492" s="403"/>
      <c r="AI492" s="403"/>
      <c r="AJ492" s="403"/>
      <c r="AK492" s="403"/>
      <c r="AL492" s="403"/>
      <c r="AM492" s="404"/>
      <c r="AN492" s="424"/>
      <c r="AO492" s="424"/>
      <c r="AP492" s="424"/>
      <c r="AQ492" s="424"/>
      <c r="AR492" s="424"/>
      <c r="AS492" s="424"/>
      <c r="AT492" s="424"/>
      <c r="AU492" s="424"/>
      <c r="AV492" s="424"/>
      <c r="AW492" s="424"/>
      <c r="AX492" s="424"/>
      <c r="AY492" s="424"/>
      <c r="AZ492" s="424"/>
      <c r="BA492" s="424"/>
      <c r="BB492" s="424"/>
      <c r="BC492" s="424"/>
      <c r="BD492" s="424"/>
      <c r="BE492" s="424"/>
      <c r="BF492" s="424"/>
    </row>
    <row r="493" spans="1:58" s="428" customFormat="1" ht="15" customHeight="1" x14ac:dyDescent="0.25">
      <c r="A493" s="395"/>
      <c r="B493" s="426" t="s">
        <v>125</v>
      </c>
      <c r="C493" s="397" t="s">
        <v>126</v>
      </c>
      <c r="D493" s="398" t="s">
        <v>429</v>
      </c>
      <c r="E493" s="399">
        <v>77</v>
      </c>
      <c r="F493" s="402"/>
      <c r="G493" s="402">
        <v>77</v>
      </c>
      <c r="H493" s="399">
        <f>SUM(I493:J493)</f>
        <v>0</v>
      </c>
      <c r="I493" s="403"/>
      <c r="J493" s="403"/>
      <c r="K493" s="399">
        <f>SUM(L493:M493)</f>
        <v>0</v>
      </c>
      <c r="L493" s="403"/>
      <c r="M493" s="403"/>
      <c r="N493" s="403"/>
      <c r="O493" s="399">
        <f>SUM(P493:V493)</f>
        <v>0</v>
      </c>
      <c r="P493" s="406"/>
      <c r="Q493" s="406"/>
      <c r="R493" s="406"/>
      <c r="S493" s="403"/>
      <c r="T493" s="403"/>
      <c r="U493" s="403"/>
      <c r="V493" s="403"/>
      <c r="W493" s="399">
        <f>SUM(E493+H493-K493-O493)</f>
        <v>77</v>
      </c>
      <c r="X493" s="403"/>
      <c r="Y493" s="403"/>
      <c r="Z493" s="429"/>
      <c r="AA493" s="403"/>
      <c r="AB493" s="403"/>
      <c r="AC493" s="403"/>
      <c r="AD493" s="403"/>
      <c r="AE493" s="403"/>
      <c r="AF493" s="403"/>
      <c r="AG493" s="405"/>
      <c r="AH493" s="403"/>
      <c r="AI493" s="403"/>
      <c r="AJ493" s="403"/>
      <c r="AK493" s="403"/>
      <c r="AL493" s="403"/>
      <c r="AM493" s="404"/>
      <c r="AN493" s="424"/>
      <c r="AO493" s="424"/>
      <c r="AP493" s="424"/>
      <c r="AQ493" s="424"/>
      <c r="AR493" s="424"/>
      <c r="AS493" s="424"/>
      <c r="AT493" s="424"/>
      <c r="AU493" s="424"/>
      <c r="AV493" s="424"/>
      <c r="AW493" s="424"/>
      <c r="AX493" s="424"/>
      <c r="AY493" s="424"/>
      <c r="AZ493" s="424"/>
      <c r="BA493" s="424"/>
      <c r="BB493" s="424"/>
      <c r="BC493" s="424"/>
      <c r="BD493" s="424"/>
      <c r="BE493" s="424"/>
      <c r="BF493" s="424"/>
    </row>
    <row r="494" spans="1:58" s="428" customFormat="1" ht="15" customHeight="1" x14ac:dyDescent="0.25">
      <c r="A494" s="395"/>
      <c r="B494" s="426" t="s">
        <v>125</v>
      </c>
      <c r="C494" s="397" t="s">
        <v>126</v>
      </c>
      <c r="D494" s="398" t="s">
        <v>430</v>
      </c>
      <c r="E494" s="399">
        <v>198</v>
      </c>
      <c r="F494" s="399">
        <v>103</v>
      </c>
      <c r="G494" s="399">
        <v>95</v>
      </c>
      <c r="H494" s="399">
        <f>SUM(I494:J494)</f>
        <v>0</v>
      </c>
      <c r="I494" s="399">
        <f>I492+I493</f>
        <v>0</v>
      </c>
      <c r="J494" s="399">
        <f>J492+J493</f>
        <v>0</v>
      </c>
      <c r="K494" s="399">
        <f>SUM(L494:M494)</f>
        <v>0</v>
      </c>
      <c r="L494" s="399">
        <f>L492+L493</f>
        <v>0</v>
      </c>
      <c r="M494" s="399">
        <f>M492+M493</f>
        <v>0</v>
      </c>
      <c r="N494" s="399">
        <f>N492+N493</f>
        <v>0</v>
      </c>
      <c r="O494" s="399">
        <f>SUM(P494:V494)</f>
        <v>0</v>
      </c>
      <c r="P494" s="399">
        <f>P492+P493</f>
        <v>0</v>
      </c>
      <c r="Q494" s="399">
        <f t="shared" ref="Q494:V494" si="613">Q492+Q493</f>
        <v>0</v>
      </c>
      <c r="R494" s="399">
        <f t="shared" si="613"/>
        <v>0</v>
      </c>
      <c r="S494" s="399">
        <f t="shared" si="613"/>
        <v>0</v>
      </c>
      <c r="T494" s="399">
        <f t="shared" si="613"/>
        <v>0</v>
      </c>
      <c r="U494" s="399">
        <f t="shared" si="613"/>
        <v>0</v>
      </c>
      <c r="V494" s="399">
        <f t="shared" si="613"/>
        <v>0</v>
      </c>
      <c r="W494" s="399">
        <f>SUM(E494+H494-K494-O494)</f>
        <v>198</v>
      </c>
      <c r="X494" s="399">
        <f>X492+X493</f>
        <v>0</v>
      </c>
      <c r="Y494" s="399">
        <f t="shared" ref="Y494:AM494" si="614">Y492+Y493</f>
        <v>0</v>
      </c>
      <c r="Z494" s="399">
        <f t="shared" si="614"/>
        <v>0</v>
      </c>
      <c r="AA494" s="399">
        <f t="shared" si="614"/>
        <v>0</v>
      </c>
      <c r="AB494" s="399">
        <f t="shared" si="614"/>
        <v>0</v>
      </c>
      <c r="AC494" s="399">
        <f t="shared" si="614"/>
        <v>0</v>
      </c>
      <c r="AD494" s="399">
        <f t="shared" si="614"/>
        <v>0</v>
      </c>
      <c r="AE494" s="399">
        <f t="shared" si="614"/>
        <v>0</v>
      </c>
      <c r="AF494" s="399">
        <f t="shared" si="614"/>
        <v>0</v>
      </c>
      <c r="AG494" s="399">
        <f t="shared" si="614"/>
        <v>0</v>
      </c>
      <c r="AH494" s="399">
        <f t="shared" si="614"/>
        <v>0</v>
      </c>
      <c r="AI494" s="399">
        <f t="shared" si="614"/>
        <v>0</v>
      </c>
      <c r="AJ494" s="399">
        <f t="shared" si="614"/>
        <v>0</v>
      </c>
      <c r="AK494" s="399">
        <f t="shared" si="614"/>
        <v>0</v>
      </c>
      <c r="AL494" s="399">
        <f t="shared" si="614"/>
        <v>0</v>
      </c>
      <c r="AM494" s="427">
        <f t="shared" si="614"/>
        <v>0</v>
      </c>
      <c r="AN494" s="424"/>
      <c r="AO494" s="424"/>
      <c r="AP494" s="424"/>
      <c r="AQ494" s="424"/>
      <c r="AR494" s="424"/>
      <c r="AS494" s="424"/>
      <c r="AT494" s="424"/>
      <c r="AU494" s="424"/>
      <c r="AV494" s="424"/>
      <c r="AW494" s="424"/>
      <c r="AX494" s="424"/>
      <c r="AY494" s="424"/>
      <c r="AZ494" s="424"/>
      <c r="BA494" s="424"/>
      <c r="BB494" s="424"/>
      <c r="BC494" s="424"/>
      <c r="BD494" s="424"/>
      <c r="BE494" s="424"/>
      <c r="BF494" s="424"/>
    </row>
    <row r="495" spans="1:58" s="428" customFormat="1" ht="15" customHeight="1" x14ac:dyDescent="0.25">
      <c r="A495" s="395"/>
      <c r="B495" s="426" t="s">
        <v>125</v>
      </c>
      <c r="C495" s="397" t="s">
        <v>126</v>
      </c>
      <c r="D495" s="398" t="s">
        <v>431</v>
      </c>
      <c r="E495" s="399" t="s">
        <v>176</v>
      </c>
      <c r="F495" s="402" t="s">
        <v>176</v>
      </c>
      <c r="G495" s="402" t="s">
        <v>176</v>
      </c>
      <c r="H495" s="399" t="s">
        <v>176</v>
      </c>
      <c r="I495" s="402" t="s">
        <v>176</v>
      </c>
      <c r="J495" s="402" t="s">
        <v>176</v>
      </c>
      <c r="K495" s="399" t="s">
        <v>176</v>
      </c>
      <c r="L495" s="402" t="s">
        <v>176</v>
      </c>
      <c r="M495" s="402" t="s">
        <v>176</v>
      </c>
      <c r="N495" s="402" t="s">
        <v>176</v>
      </c>
      <c r="O495" s="399" t="s">
        <v>176</v>
      </c>
      <c r="P495" s="402" t="s">
        <v>176</v>
      </c>
      <c r="Q495" s="402" t="s">
        <v>176</v>
      </c>
      <c r="R495" s="402" t="s">
        <v>176</v>
      </c>
      <c r="S495" s="402" t="s">
        <v>176</v>
      </c>
      <c r="T495" s="402" t="s">
        <v>176</v>
      </c>
      <c r="U495" s="402" t="s">
        <v>176</v>
      </c>
      <c r="V495" s="402" t="s">
        <v>176</v>
      </c>
      <c r="W495" s="399" t="s">
        <v>176</v>
      </c>
      <c r="X495" s="402" t="s">
        <v>176</v>
      </c>
      <c r="Y495" s="402" t="s">
        <v>176</v>
      </c>
      <c r="Z495" s="402" t="s">
        <v>176</v>
      </c>
      <c r="AA495" s="402" t="s">
        <v>176</v>
      </c>
      <c r="AB495" s="402" t="s">
        <v>176</v>
      </c>
      <c r="AC495" s="402" t="s">
        <v>176</v>
      </c>
      <c r="AD495" s="402" t="s">
        <v>176</v>
      </c>
      <c r="AE495" s="402" t="s">
        <v>176</v>
      </c>
      <c r="AF495" s="402" t="s">
        <v>176</v>
      </c>
      <c r="AG495" s="402" t="s">
        <v>176</v>
      </c>
      <c r="AH495" s="402" t="s">
        <v>176</v>
      </c>
      <c r="AI495" s="402" t="s">
        <v>176</v>
      </c>
      <c r="AJ495" s="402"/>
      <c r="AK495" s="402" t="s">
        <v>176</v>
      </c>
      <c r="AL495" s="402" t="s">
        <v>176</v>
      </c>
      <c r="AM495" s="430" t="s">
        <v>176</v>
      </c>
      <c r="AN495" s="424"/>
      <c r="AO495" s="424"/>
      <c r="AP495" s="424"/>
      <c r="AQ495" s="424"/>
      <c r="AR495" s="424"/>
      <c r="AS495" s="424"/>
      <c r="AT495" s="424"/>
      <c r="AU495" s="424"/>
      <c r="AV495" s="424"/>
      <c r="AW495" s="424"/>
      <c r="AX495" s="424"/>
      <c r="AY495" s="424"/>
      <c r="AZ495" s="424"/>
      <c r="BA495" s="424"/>
      <c r="BB495" s="424"/>
      <c r="BC495" s="424"/>
      <c r="BD495" s="424"/>
      <c r="BE495" s="424"/>
      <c r="BF495" s="424"/>
    </row>
    <row r="496" spans="1:58" s="428" customFormat="1" ht="15" customHeight="1" x14ac:dyDescent="0.25">
      <c r="A496" s="395"/>
      <c r="B496" s="426" t="s">
        <v>125</v>
      </c>
      <c r="C496" s="397" t="s">
        <v>126</v>
      </c>
      <c r="D496" s="398" t="s">
        <v>432</v>
      </c>
      <c r="E496" s="399" t="s">
        <v>176</v>
      </c>
      <c r="F496" s="402" t="s">
        <v>176</v>
      </c>
      <c r="G496" s="402" t="s">
        <v>176</v>
      </c>
      <c r="H496" s="399" t="s">
        <v>176</v>
      </c>
      <c r="I496" s="403" t="s">
        <v>176</v>
      </c>
      <c r="J496" s="403" t="s">
        <v>176</v>
      </c>
      <c r="K496" s="399" t="s">
        <v>176</v>
      </c>
      <c r="L496" s="403" t="s">
        <v>176</v>
      </c>
      <c r="M496" s="403" t="s">
        <v>176</v>
      </c>
      <c r="N496" s="403" t="s">
        <v>176</v>
      </c>
      <c r="O496" s="399" t="s">
        <v>176</v>
      </c>
      <c r="P496" s="403" t="s">
        <v>176</v>
      </c>
      <c r="Q496" s="403" t="s">
        <v>176</v>
      </c>
      <c r="R496" s="403" t="s">
        <v>176</v>
      </c>
      <c r="S496" s="403" t="s">
        <v>176</v>
      </c>
      <c r="T496" s="403" t="s">
        <v>176</v>
      </c>
      <c r="U496" s="403" t="s">
        <v>176</v>
      </c>
      <c r="V496" s="403" t="s">
        <v>176</v>
      </c>
      <c r="W496" s="399" t="s">
        <v>176</v>
      </c>
      <c r="X496" s="403" t="s">
        <v>176</v>
      </c>
      <c r="Y496" s="403" t="s">
        <v>176</v>
      </c>
      <c r="Z496" s="403" t="s">
        <v>176</v>
      </c>
      <c r="AA496" s="403" t="s">
        <v>176</v>
      </c>
      <c r="AB496" s="403" t="s">
        <v>176</v>
      </c>
      <c r="AC496" s="403" t="s">
        <v>176</v>
      </c>
      <c r="AD496" s="403" t="s">
        <v>176</v>
      </c>
      <c r="AE496" s="403" t="s">
        <v>176</v>
      </c>
      <c r="AF496" s="403" t="s">
        <v>176</v>
      </c>
      <c r="AG496" s="403" t="s">
        <v>176</v>
      </c>
      <c r="AH496" s="403" t="s">
        <v>176</v>
      </c>
      <c r="AI496" s="403" t="s">
        <v>176</v>
      </c>
      <c r="AJ496" s="403"/>
      <c r="AK496" s="403" t="s">
        <v>176</v>
      </c>
      <c r="AL496" s="403" t="s">
        <v>176</v>
      </c>
      <c r="AM496" s="404" t="s">
        <v>176</v>
      </c>
      <c r="AN496" s="424"/>
      <c r="AO496" s="424"/>
      <c r="AP496" s="424"/>
      <c r="AQ496" s="424"/>
      <c r="AR496" s="424"/>
      <c r="AS496" s="424"/>
      <c r="AT496" s="424"/>
      <c r="AU496" s="424"/>
      <c r="AV496" s="424"/>
      <c r="AW496" s="424"/>
      <c r="AX496" s="424"/>
      <c r="AY496" s="424"/>
      <c r="AZ496" s="424"/>
      <c r="BA496" s="424"/>
      <c r="BB496" s="424"/>
      <c r="BC496" s="424"/>
      <c r="BD496" s="424"/>
      <c r="BE496" s="424"/>
      <c r="BF496" s="424"/>
    </row>
    <row r="497" spans="1:58" s="428" customFormat="1" ht="18" customHeight="1" x14ac:dyDescent="0.25">
      <c r="A497" s="395"/>
      <c r="B497" s="426" t="s">
        <v>125</v>
      </c>
      <c r="C497" s="397" t="s">
        <v>126</v>
      </c>
      <c r="D497" s="407" t="s">
        <v>433</v>
      </c>
      <c r="E497" s="399" t="s">
        <v>176</v>
      </c>
      <c r="F497" s="402" t="s">
        <v>176</v>
      </c>
      <c r="G497" s="402" t="s">
        <v>176</v>
      </c>
      <c r="H497" s="399" t="s">
        <v>176</v>
      </c>
      <c r="I497" s="403" t="s">
        <v>176</v>
      </c>
      <c r="J497" s="403" t="s">
        <v>176</v>
      </c>
      <c r="K497" s="399" t="s">
        <v>176</v>
      </c>
      <c r="L497" s="403" t="s">
        <v>176</v>
      </c>
      <c r="M497" s="403" t="s">
        <v>176</v>
      </c>
      <c r="N497" s="403" t="s">
        <v>176</v>
      </c>
      <c r="O497" s="399" t="s">
        <v>176</v>
      </c>
      <c r="P497" s="403" t="s">
        <v>176</v>
      </c>
      <c r="Q497" s="403" t="s">
        <v>176</v>
      </c>
      <c r="R497" s="403" t="s">
        <v>176</v>
      </c>
      <c r="S497" s="403" t="s">
        <v>176</v>
      </c>
      <c r="T497" s="403" t="s">
        <v>176</v>
      </c>
      <c r="U497" s="403" t="s">
        <v>176</v>
      </c>
      <c r="V497" s="403" t="s">
        <v>176</v>
      </c>
      <c r="W497" s="399" t="s">
        <v>176</v>
      </c>
      <c r="X497" s="403" t="s">
        <v>176</v>
      </c>
      <c r="Y497" s="403" t="s">
        <v>176</v>
      </c>
      <c r="Z497" s="403" t="s">
        <v>176</v>
      </c>
      <c r="AA497" s="403" t="s">
        <v>176</v>
      </c>
      <c r="AB497" s="403" t="s">
        <v>176</v>
      </c>
      <c r="AC497" s="403" t="s">
        <v>176</v>
      </c>
      <c r="AD497" s="403" t="s">
        <v>176</v>
      </c>
      <c r="AE497" s="403" t="s">
        <v>176</v>
      </c>
      <c r="AF497" s="403" t="s">
        <v>176</v>
      </c>
      <c r="AG497" s="403" t="s">
        <v>176</v>
      </c>
      <c r="AH497" s="403" t="s">
        <v>176</v>
      </c>
      <c r="AI497" s="403" t="s">
        <v>176</v>
      </c>
      <c r="AJ497" s="403"/>
      <c r="AK497" s="403" t="s">
        <v>176</v>
      </c>
      <c r="AL497" s="403" t="s">
        <v>176</v>
      </c>
      <c r="AM497" s="404" t="s">
        <v>176</v>
      </c>
      <c r="AN497" s="424"/>
      <c r="AO497" s="424"/>
      <c r="AP497" s="424"/>
      <c r="AQ497" s="424"/>
      <c r="AR497" s="424"/>
      <c r="AS497" s="424"/>
      <c r="AT497" s="424"/>
      <c r="AU497" s="424"/>
      <c r="AV497" s="424"/>
      <c r="AW497" s="424"/>
      <c r="AX497" s="424"/>
      <c r="AY497" s="424"/>
      <c r="AZ497" s="424"/>
      <c r="BA497" s="424"/>
      <c r="BB497" s="424"/>
      <c r="BC497" s="424"/>
      <c r="BD497" s="424"/>
      <c r="BE497" s="424"/>
      <c r="BF497" s="424"/>
    </row>
    <row r="498" spans="1:58" s="428" customFormat="1" ht="18" customHeight="1" x14ac:dyDescent="0.25">
      <c r="A498" s="395"/>
      <c r="B498" s="426" t="s">
        <v>125</v>
      </c>
      <c r="C498" s="397" t="s">
        <v>126</v>
      </c>
      <c r="D498" s="407" t="s">
        <v>434</v>
      </c>
      <c r="E498" s="399" t="s">
        <v>176</v>
      </c>
      <c r="F498" s="402" t="s">
        <v>176</v>
      </c>
      <c r="G498" s="402" t="s">
        <v>176</v>
      </c>
      <c r="H498" s="399" t="s">
        <v>176</v>
      </c>
      <c r="I498" s="403" t="s">
        <v>176</v>
      </c>
      <c r="J498" s="403" t="s">
        <v>176</v>
      </c>
      <c r="K498" s="399" t="s">
        <v>176</v>
      </c>
      <c r="L498" s="403" t="s">
        <v>176</v>
      </c>
      <c r="M498" s="403" t="s">
        <v>176</v>
      </c>
      <c r="N498" s="403" t="s">
        <v>176</v>
      </c>
      <c r="O498" s="399" t="s">
        <v>176</v>
      </c>
      <c r="P498" s="403" t="s">
        <v>176</v>
      </c>
      <c r="Q498" s="403" t="s">
        <v>176</v>
      </c>
      <c r="R498" s="403" t="s">
        <v>176</v>
      </c>
      <c r="S498" s="403" t="s">
        <v>176</v>
      </c>
      <c r="T498" s="403" t="s">
        <v>176</v>
      </c>
      <c r="U498" s="403" t="s">
        <v>176</v>
      </c>
      <c r="V498" s="403" t="s">
        <v>176</v>
      </c>
      <c r="W498" s="399" t="s">
        <v>176</v>
      </c>
      <c r="X498" s="403" t="s">
        <v>176</v>
      </c>
      <c r="Y498" s="403" t="s">
        <v>176</v>
      </c>
      <c r="Z498" s="403" t="s">
        <v>176</v>
      </c>
      <c r="AA498" s="403" t="s">
        <v>176</v>
      </c>
      <c r="AB498" s="403" t="s">
        <v>176</v>
      </c>
      <c r="AC498" s="403" t="s">
        <v>176</v>
      </c>
      <c r="AD498" s="403" t="s">
        <v>176</v>
      </c>
      <c r="AE498" s="403" t="s">
        <v>176</v>
      </c>
      <c r="AF498" s="403" t="s">
        <v>176</v>
      </c>
      <c r="AG498" s="403" t="s">
        <v>176</v>
      </c>
      <c r="AH498" s="403" t="s">
        <v>176</v>
      </c>
      <c r="AI498" s="403" t="s">
        <v>176</v>
      </c>
      <c r="AJ498" s="403"/>
      <c r="AK498" s="403" t="s">
        <v>176</v>
      </c>
      <c r="AL498" s="403" t="s">
        <v>176</v>
      </c>
      <c r="AM498" s="404" t="s">
        <v>176</v>
      </c>
      <c r="AN498" s="424"/>
      <c r="AO498" s="424"/>
      <c r="AP498" s="424"/>
      <c r="AQ498" s="424"/>
      <c r="AR498" s="424"/>
      <c r="AS498" s="424"/>
      <c r="AT498" s="424"/>
      <c r="AU498" s="424"/>
      <c r="AV498" s="424"/>
      <c r="AW498" s="424"/>
      <c r="AX498" s="424"/>
      <c r="AY498" s="424"/>
      <c r="AZ498" s="424"/>
      <c r="BA498" s="424"/>
      <c r="BB498" s="424"/>
      <c r="BC498" s="424"/>
      <c r="BD498" s="424"/>
      <c r="BE498" s="424"/>
      <c r="BF498" s="424"/>
    </row>
    <row r="499" spans="1:58" s="428" customFormat="1" ht="18.75" customHeight="1" x14ac:dyDescent="0.25">
      <c r="A499" s="395"/>
      <c r="B499" s="426" t="s">
        <v>125</v>
      </c>
      <c r="C499" s="397" t="s">
        <v>126</v>
      </c>
      <c r="D499" s="408" t="s">
        <v>435</v>
      </c>
      <c r="E499" s="399">
        <v>198</v>
      </c>
      <c r="F499" s="399">
        <v>103</v>
      </c>
      <c r="G499" s="399">
        <v>95</v>
      </c>
      <c r="H499" s="399">
        <f>SUM(I499:J499)</f>
        <v>0</v>
      </c>
      <c r="I499" s="399">
        <f>I490+I493</f>
        <v>0</v>
      </c>
      <c r="J499" s="399">
        <f>J490+J493</f>
        <v>0</v>
      </c>
      <c r="K499" s="399">
        <f>SUM(L499:M499)</f>
        <v>0</v>
      </c>
      <c r="L499" s="399">
        <f>L490+L493</f>
        <v>0</v>
      </c>
      <c r="M499" s="399">
        <f>M490+M493</f>
        <v>0</v>
      </c>
      <c r="N499" s="399">
        <f>N490+N493</f>
        <v>0</v>
      </c>
      <c r="O499" s="399">
        <f>SUM(P499:V499)</f>
        <v>0</v>
      </c>
      <c r="P499" s="399">
        <f>P490+P493</f>
        <v>0</v>
      </c>
      <c r="Q499" s="399">
        <f t="shared" ref="Q499:V499" si="615">Q490+Q493</f>
        <v>0</v>
      </c>
      <c r="R499" s="399">
        <f t="shared" si="615"/>
        <v>0</v>
      </c>
      <c r="S499" s="399">
        <f t="shared" si="615"/>
        <v>0</v>
      </c>
      <c r="T499" s="399">
        <f t="shared" si="615"/>
        <v>0</v>
      </c>
      <c r="U499" s="399">
        <f t="shared" si="615"/>
        <v>0</v>
      </c>
      <c r="V499" s="399">
        <f t="shared" si="615"/>
        <v>0</v>
      </c>
      <c r="W499" s="399">
        <f>SUM(E499+H499-K499-O499)</f>
        <v>198</v>
      </c>
      <c r="X499" s="399">
        <f>X490+X493</f>
        <v>0</v>
      </c>
      <c r="Y499" s="399">
        <f t="shared" ref="Y499:AM499" si="616">Y490+Y493</f>
        <v>0</v>
      </c>
      <c r="Z499" s="399">
        <f t="shared" si="616"/>
        <v>0</v>
      </c>
      <c r="AA499" s="399">
        <f t="shared" si="616"/>
        <v>0</v>
      </c>
      <c r="AB499" s="399">
        <f t="shared" si="616"/>
        <v>0</v>
      </c>
      <c r="AC499" s="399">
        <f t="shared" si="616"/>
        <v>0</v>
      </c>
      <c r="AD499" s="399">
        <f t="shared" si="616"/>
        <v>0</v>
      </c>
      <c r="AE499" s="399">
        <f t="shared" si="616"/>
        <v>0</v>
      </c>
      <c r="AF499" s="399">
        <f t="shared" si="616"/>
        <v>0</v>
      </c>
      <c r="AG499" s="399">
        <f t="shared" si="616"/>
        <v>0</v>
      </c>
      <c r="AH499" s="399">
        <f t="shared" si="616"/>
        <v>0</v>
      </c>
      <c r="AI499" s="399">
        <f t="shared" si="616"/>
        <v>0</v>
      </c>
      <c r="AJ499" s="399">
        <f t="shared" si="616"/>
        <v>180</v>
      </c>
      <c r="AK499" s="399">
        <f t="shared" si="616"/>
        <v>0</v>
      </c>
      <c r="AL499" s="399">
        <f t="shared" si="616"/>
        <v>0</v>
      </c>
      <c r="AM499" s="427">
        <f t="shared" si="616"/>
        <v>0</v>
      </c>
      <c r="AN499" s="424"/>
      <c r="AO499" s="424"/>
      <c r="AP499" s="424"/>
      <c r="AQ499" s="424"/>
      <c r="AR499" s="424"/>
      <c r="AS499" s="424"/>
      <c r="AT499" s="424"/>
      <c r="AU499" s="424"/>
      <c r="AV499" s="424"/>
      <c r="AW499" s="424"/>
      <c r="AX499" s="424"/>
      <c r="AY499" s="424"/>
      <c r="AZ499" s="424"/>
      <c r="BA499" s="424"/>
      <c r="BB499" s="424"/>
      <c r="BC499" s="424"/>
      <c r="BD499" s="424"/>
      <c r="BE499" s="424"/>
      <c r="BF499" s="424"/>
    </row>
    <row r="500" spans="1:58" s="428" customFormat="1" ht="18.75" customHeight="1" x14ac:dyDescent="0.25">
      <c r="A500" s="409"/>
      <c r="B500" s="431" t="s">
        <v>125</v>
      </c>
      <c r="C500" s="411" t="s">
        <v>126</v>
      </c>
      <c r="D500" s="412" t="s">
        <v>436</v>
      </c>
      <c r="E500" s="413">
        <v>0</v>
      </c>
      <c r="F500" s="413" t="s">
        <v>176</v>
      </c>
      <c r="G500" s="413" t="s">
        <v>176</v>
      </c>
      <c r="H500" s="413">
        <f>SUM(I500:J500)</f>
        <v>0</v>
      </c>
      <c r="I500" s="413" t="str">
        <f>I498</f>
        <v>Х</v>
      </c>
      <c r="J500" s="413" t="str">
        <f>J498</f>
        <v>Х</v>
      </c>
      <c r="K500" s="413">
        <f>SUM(L500:M500)</f>
        <v>0</v>
      </c>
      <c r="L500" s="413" t="str">
        <f>L498</f>
        <v>Х</v>
      </c>
      <c r="M500" s="413" t="str">
        <f>M498</f>
        <v>Х</v>
      </c>
      <c r="N500" s="413" t="str">
        <f>N498</f>
        <v>Х</v>
      </c>
      <c r="O500" s="413">
        <f>SUM(P500:V500)</f>
        <v>0</v>
      </c>
      <c r="P500" s="413" t="str">
        <f>P498</f>
        <v>Х</v>
      </c>
      <c r="Q500" s="413" t="str">
        <f t="shared" ref="Q500:V500" si="617">Q498</f>
        <v>Х</v>
      </c>
      <c r="R500" s="413" t="str">
        <f t="shared" si="617"/>
        <v>Х</v>
      </c>
      <c r="S500" s="413" t="str">
        <f t="shared" si="617"/>
        <v>Х</v>
      </c>
      <c r="T500" s="413" t="str">
        <f t="shared" si="617"/>
        <v>Х</v>
      </c>
      <c r="U500" s="413" t="str">
        <f t="shared" si="617"/>
        <v>Х</v>
      </c>
      <c r="V500" s="413" t="str">
        <f t="shared" si="617"/>
        <v>Х</v>
      </c>
      <c r="W500" s="413">
        <f>SUM(E500+H500-K500-O500)</f>
        <v>0</v>
      </c>
      <c r="X500" s="413" t="str">
        <f>X498</f>
        <v>Х</v>
      </c>
      <c r="Y500" s="413" t="str">
        <f t="shared" ref="Y500:AM500" si="618">Y498</f>
        <v>Х</v>
      </c>
      <c r="Z500" s="413" t="str">
        <f t="shared" si="618"/>
        <v>Х</v>
      </c>
      <c r="AA500" s="413" t="str">
        <f t="shared" si="618"/>
        <v>Х</v>
      </c>
      <c r="AB500" s="413" t="str">
        <f t="shared" si="618"/>
        <v>Х</v>
      </c>
      <c r="AC500" s="413" t="str">
        <f t="shared" si="618"/>
        <v>Х</v>
      </c>
      <c r="AD500" s="413" t="str">
        <f t="shared" si="618"/>
        <v>Х</v>
      </c>
      <c r="AE500" s="413" t="str">
        <f t="shared" si="618"/>
        <v>Х</v>
      </c>
      <c r="AF500" s="413" t="str">
        <f t="shared" si="618"/>
        <v>Х</v>
      </c>
      <c r="AG500" s="413" t="str">
        <f t="shared" si="618"/>
        <v>Х</v>
      </c>
      <c r="AH500" s="413" t="str">
        <f t="shared" si="618"/>
        <v>Х</v>
      </c>
      <c r="AI500" s="413" t="str">
        <f t="shared" si="618"/>
        <v>Х</v>
      </c>
      <c r="AJ500" s="413">
        <f t="shared" si="618"/>
        <v>0</v>
      </c>
      <c r="AK500" s="413" t="str">
        <f t="shared" si="618"/>
        <v>Х</v>
      </c>
      <c r="AL500" s="413" t="str">
        <f t="shared" si="618"/>
        <v>Х</v>
      </c>
      <c r="AM500" s="432" t="str">
        <f t="shared" si="618"/>
        <v>Х</v>
      </c>
      <c r="AN500" s="424"/>
      <c r="AO500" s="424"/>
      <c r="AP500" s="424"/>
      <c r="AQ500" s="424"/>
      <c r="AR500" s="424"/>
      <c r="AS500" s="424"/>
      <c r="AT500" s="424"/>
      <c r="AU500" s="424"/>
      <c r="AV500" s="424"/>
      <c r="AW500" s="424"/>
      <c r="AX500" s="424"/>
      <c r="AY500" s="424"/>
      <c r="AZ500" s="424"/>
      <c r="BA500" s="424"/>
      <c r="BB500" s="424"/>
      <c r="BC500" s="424"/>
      <c r="BD500" s="424"/>
      <c r="BE500" s="424"/>
      <c r="BF500" s="424"/>
    </row>
    <row r="501" spans="1:58" s="204" customFormat="1" ht="17.25" customHeight="1" x14ac:dyDescent="0.25">
      <c r="A501" s="12">
        <v>4</v>
      </c>
      <c r="B501" s="423" t="s">
        <v>624</v>
      </c>
      <c r="C501" s="10" t="s">
        <v>126</v>
      </c>
      <c r="D501" s="13" t="s">
        <v>425</v>
      </c>
      <c r="E501" s="78">
        <v>85</v>
      </c>
      <c r="F501" s="78">
        <v>0</v>
      </c>
      <c r="G501" s="78">
        <v>85</v>
      </c>
      <c r="H501" s="78">
        <f>SUM(I501:J501)</f>
        <v>0</v>
      </c>
      <c r="I501" s="202">
        <f>SUM(I502+I505)</f>
        <v>0</v>
      </c>
      <c r="J501" s="202">
        <f>SUM(J502+J505)</f>
        <v>0</v>
      </c>
      <c r="K501" s="78">
        <f>SUM(L501:M501)</f>
        <v>0</v>
      </c>
      <c r="L501" s="202">
        <f>SUM(L502+L505)</f>
        <v>0</v>
      </c>
      <c r="M501" s="202">
        <f>SUM(M502+M505)</f>
        <v>0</v>
      </c>
      <c r="N501" s="202">
        <f>SUM(N502+N505)</f>
        <v>0</v>
      </c>
      <c r="O501" s="78">
        <f>SUM(P501:V501)</f>
        <v>0</v>
      </c>
      <c r="P501" s="202">
        <f t="shared" ref="P501:V501" si="619">SUM(P502+P505)</f>
        <v>0</v>
      </c>
      <c r="Q501" s="202">
        <f t="shared" si="619"/>
        <v>0</v>
      </c>
      <c r="R501" s="202">
        <f t="shared" si="619"/>
        <v>0</v>
      </c>
      <c r="S501" s="202">
        <f t="shared" si="619"/>
        <v>0</v>
      </c>
      <c r="T501" s="202">
        <f t="shared" si="619"/>
        <v>0</v>
      </c>
      <c r="U501" s="202">
        <f t="shared" si="619"/>
        <v>0</v>
      </c>
      <c r="V501" s="202">
        <f t="shared" si="619"/>
        <v>0</v>
      </c>
      <c r="W501" s="78">
        <f>SUM(E501+H501-K501-O501)</f>
        <v>85</v>
      </c>
      <c r="X501" s="202">
        <f t="shared" ref="X501:AM501" si="620">SUM(X502+X505)</f>
        <v>0</v>
      </c>
      <c r="Y501" s="202">
        <f t="shared" si="620"/>
        <v>0</v>
      </c>
      <c r="Z501" s="202">
        <f t="shared" si="620"/>
        <v>0</v>
      </c>
      <c r="AA501" s="202">
        <f t="shared" si="620"/>
        <v>0</v>
      </c>
      <c r="AB501" s="202">
        <f t="shared" si="620"/>
        <v>0</v>
      </c>
      <c r="AC501" s="202">
        <f t="shared" si="620"/>
        <v>0</v>
      </c>
      <c r="AD501" s="202">
        <f t="shared" si="620"/>
        <v>0</v>
      </c>
      <c r="AE501" s="202">
        <f t="shared" si="620"/>
        <v>0</v>
      </c>
      <c r="AF501" s="202">
        <f t="shared" si="620"/>
        <v>0</v>
      </c>
      <c r="AG501" s="202">
        <f t="shared" si="620"/>
        <v>0</v>
      </c>
      <c r="AH501" s="202">
        <f t="shared" si="620"/>
        <v>0</v>
      </c>
      <c r="AI501" s="202">
        <f t="shared" si="620"/>
        <v>0</v>
      </c>
      <c r="AJ501" s="202">
        <f t="shared" si="620"/>
        <v>0</v>
      </c>
      <c r="AK501" s="202">
        <f t="shared" si="620"/>
        <v>0</v>
      </c>
      <c r="AL501" s="202">
        <f t="shared" si="620"/>
        <v>0</v>
      </c>
      <c r="AM501" s="203">
        <f t="shared" si="620"/>
        <v>0</v>
      </c>
      <c r="AN501" s="199"/>
      <c r="AO501" s="199"/>
      <c r="AP501" s="199"/>
      <c r="AQ501" s="199"/>
      <c r="AR501" s="199"/>
      <c r="AS501" s="199"/>
      <c r="AT501" s="199"/>
      <c r="AU501" s="199"/>
      <c r="AV501" s="199"/>
      <c r="AW501" s="199"/>
      <c r="AX501" s="199"/>
      <c r="AY501" s="199"/>
      <c r="AZ501" s="199"/>
      <c r="BA501" s="199"/>
      <c r="BB501" s="199"/>
      <c r="BC501" s="199"/>
      <c r="BD501" s="199"/>
      <c r="BE501" s="199"/>
      <c r="BF501" s="199"/>
    </row>
    <row r="502" spans="1:58" s="45" customFormat="1" ht="13.5" customHeight="1" x14ac:dyDescent="0.25">
      <c r="A502" s="267"/>
      <c r="B502" s="289" t="s">
        <v>624</v>
      </c>
      <c r="C502" s="268" t="s">
        <v>126</v>
      </c>
      <c r="D502" s="255" t="s">
        <v>426</v>
      </c>
      <c r="E502" s="256">
        <v>52</v>
      </c>
      <c r="F502" s="256">
        <v>0</v>
      </c>
      <c r="G502" s="263">
        <v>52</v>
      </c>
      <c r="H502" s="256">
        <f>SUM(I502:J502)</f>
        <v>0</v>
      </c>
      <c r="I502" s="263">
        <f>I504</f>
        <v>0</v>
      </c>
      <c r="J502" s="263">
        <f>J504</f>
        <v>0</v>
      </c>
      <c r="K502" s="256">
        <f>SUM(L502:M502)</f>
        <v>0</v>
      </c>
      <c r="L502" s="263">
        <f>L504</f>
        <v>0</v>
      </c>
      <c r="M502" s="263">
        <f>M504</f>
        <v>0</v>
      </c>
      <c r="N502" s="263">
        <f>N504</f>
        <v>0</v>
      </c>
      <c r="O502" s="256">
        <f>SUM(P502:V502)</f>
        <v>0</v>
      </c>
      <c r="P502" s="263">
        <f>P504</f>
        <v>0</v>
      </c>
      <c r="Q502" s="263">
        <f t="shared" ref="Q502:V502" si="621">Q504</f>
        <v>0</v>
      </c>
      <c r="R502" s="263">
        <f t="shared" si="621"/>
        <v>0</v>
      </c>
      <c r="S502" s="263">
        <f t="shared" si="621"/>
        <v>0</v>
      </c>
      <c r="T502" s="263">
        <f t="shared" si="621"/>
        <v>0</v>
      </c>
      <c r="U502" s="263">
        <f t="shared" si="621"/>
        <v>0</v>
      </c>
      <c r="V502" s="263">
        <f t="shared" si="621"/>
        <v>0</v>
      </c>
      <c r="W502" s="256">
        <f>SUM(E502+H502-K502-O502)</f>
        <v>52</v>
      </c>
      <c r="X502" s="263">
        <f>X504</f>
        <v>0</v>
      </c>
      <c r="Y502" s="263">
        <f t="shared" ref="Y502:AI502" si="622">Y504</f>
        <v>0</v>
      </c>
      <c r="Z502" s="263">
        <f t="shared" si="622"/>
        <v>0</v>
      </c>
      <c r="AA502" s="263">
        <f t="shared" si="622"/>
        <v>0</v>
      </c>
      <c r="AB502" s="263">
        <f t="shared" si="622"/>
        <v>0</v>
      </c>
      <c r="AC502" s="263">
        <f t="shared" si="622"/>
        <v>0</v>
      </c>
      <c r="AD502" s="263">
        <f t="shared" si="622"/>
        <v>0</v>
      </c>
      <c r="AE502" s="263">
        <f t="shared" si="622"/>
        <v>0</v>
      </c>
      <c r="AF502" s="263">
        <f t="shared" si="622"/>
        <v>0</v>
      </c>
      <c r="AG502" s="263">
        <f t="shared" si="622"/>
        <v>0</v>
      </c>
      <c r="AH502" s="263">
        <f t="shared" si="622"/>
        <v>0</v>
      </c>
      <c r="AI502" s="263">
        <f t="shared" si="622"/>
        <v>0</v>
      </c>
      <c r="AJ502" s="263">
        <f>AJ468</f>
        <v>0</v>
      </c>
      <c r="AK502" s="263">
        <f>AK504</f>
        <v>0</v>
      </c>
      <c r="AL502" s="263">
        <f>AL504</f>
        <v>0</v>
      </c>
      <c r="AM502" s="283">
        <f>AM504</f>
        <v>0</v>
      </c>
      <c r="AN502" s="199"/>
      <c r="AO502" s="199"/>
      <c r="AP502" s="199"/>
      <c r="AQ502" s="199"/>
      <c r="AR502" s="199"/>
      <c r="AS502" s="199"/>
      <c r="AT502" s="199"/>
      <c r="AU502" s="199"/>
      <c r="AV502" s="199"/>
      <c r="AW502" s="199"/>
      <c r="AX502" s="199"/>
      <c r="AY502" s="199"/>
      <c r="AZ502" s="199"/>
      <c r="BA502" s="199"/>
      <c r="BB502" s="199"/>
      <c r="BC502" s="199"/>
      <c r="BD502" s="199"/>
      <c r="BE502" s="199"/>
      <c r="BF502" s="199"/>
    </row>
    <row r="503" spans="1:58" s="45" customFormat="1" ht="15" customHeight="1" x14ac:dyDescent="0.25">
      <c r="A503" s="267"/>
      <c r="B503" s="289" t="s">
        <v>624</v>
      </c>
      <c r="C503" s="268" t="s">
        <v>126</v>
      </c>
      <c r="D503" s="255" t="s">
        <v>427</v>
      </c>
      <c r="E503" s="256" t="s">
        <v>176</v>
      </c>
      <c r="F503" s="258" t="s">
        <v>176</v>
      </c>
      <c r="G503" s="258" t="s">
        <v>176</v>
      </c>
      <c r="H503" s="256" t="s">
        <v>176</v>
      </c>
      <c r="I503" s="259" t="s">
        <v>176</v>
      </c>
      <c r="J503" s="259" t="s">
        <v>176</v>
      </c>
      <c r="K503" s="256" t="s">
        <v>176</v>
      </c>
      <c r="L503" s="259" t="s">
        <v>176</v>
      </c>
      <c r="M503" s="259" t="s">
        <v>176</v>
      </c>
      <c r="N503" s="259" t="s">
        <v>176</v>
      </c>
      <c r="O503" s="256" t="s">
        <v>176</v>
      </c>
      <c r="P503" s="259" t="s">
        <v>176</v>
      </c>
      <c r="Q503" s="259" t="s">
        <v>176</v>
      </c>
      <c r="R503" s="259" t="s">
        <v>176</v>
      </c>
      <c r="S503" s="259" t="s">
        <v>176</v>
      </c>
      <c r="T503" s="259" t="s">
        <v>176</v>
      </c>
      <c r="U503" s="259" t="s">
        <v>176</v>
      </c>
      <c r="V503" s="259" t="s">
        <v>176</v>
      </c>
      <c r="W503" s="256" t="s">
        <v>176</v>
      </c>
      <c r="X503" s="259" t="s">
        <v>176</v>
      </c>
      <c r="Y503" s="259" t="s">
        <v>176</v>
      </c>
      <c r="Z503" s="259" t="s">
        <v>176</v>
      </c>
      <c r="AA503" s="259" t="s">
        <v>176</v>
      </c>
      <c r="AB503" s="259" t="s">
        <v>176</v>
      </c>
      <c r="AC503" s="259" t="s">
        <v>176</v>
      </c>
      <c r="AD503" s="259" t="s">
        <v>176</v>
      </c>
      <c r="AE503" s="259" t="s">
        <v>176</v>
      </c>
      <c r="AF503" s="259" t="s">
        <v>176</v>
      </c>
      <c r="AG503" s="259" t="s">
        <v>176</v>
      </c>
      <c r="AH503" s="259" t="s">
        <v>176</v>
      </c>
      <c r="AI503" s="259" t="s">
        <v>176</v>
      </c>
      <c r="AJ503" s="259"/>
      <c r="AK503" s="259" t="s">
        <v>176</v>
      </c>
      <c r="AL503" s="259" t="s">
        <v>176</v>
      </c>
      <c r="AM503" s="261" t="s">
        <v>176</v>
      </c>
      <c r="AN503" s="199"/>
      <c r="AO503" s="199"/>
      <c r="AP503" s="199"/>
      <c r="AQ503" s="199"/>
      <c r="AR503" s="199"/>
      <c r="AS503" s="199"/>
      <c r="AT503" s="199"/>
      <c r="AU503" s="199"/>
      <c r="AV503" s="199"/>
      <c r="AW503" s="199"/>
      <c r="AX503" s="199"/>
      <c r="AY503" s="199"/>
      <c r="AZ503" s="199"/>
      <c r="BA503" s="199"/>
      <c r="BB503" s="199"/>
      <c r="BC503" s="199"/>
      <c r="BD503" s="199"/>
      <c r="BE503" s="199"/>
      <c r="BF503" s="199"/>
    </row>
    <row r="504" spans="1:58" s="45" customFormat="1" ht="15" customHeight="1" x14ac:dyDescent="0.25">
      <c r="A504" s="267"/>
      <c r="B504" s="289" t="s">
        <v>624</v>
      </c>
      <c r="C504" s="268" t="s">
        <v>126</v>
      </c>
      <c r="D504" s="255" t="s">
        <v>428</v>
      </c>
      <c r="E504" s="256">
        <v>52</v>
      </c>
      <c r="F504" s="258"/>
      <c r="G504" s="258">
        <v>52</v>
      </c>
      <c r="H504" s="256">
        <f>SUM(I504:J504)</f>
        <v>0</v>
      </c>
      <c r="I504" s="259"/>
      <c r="J504" s="259"/>
      <c r="K504" s="256">
        <f>SUM(L504:M504)</f>
        <v>0</v>
      </c>
      <c r="L504" s="259"/>
      <c r="M504" s="259"/>
      <c r="N504" s="259"/>
      <c r="O504" s="256">
        <f>SUM(P504:V504)</f>
        <v>0</v>
      </c>
      <c r="P504" s="259"/>
      <c r="Q504" s="259"/>
      <c r="R504" s="259"/>
      <c r="S504" s="259"/>
      <c r="T504" s="259"/>
      <c r="U504" s="259"/>
      <c r="V504" s="259"/>
      <c r="W504" s="256">
        <f>SUM(E504+H504-K504-O504)</f>
        <v>52</v>
      </c>
      <c r="X504" s="259"/>
      <c r="Y504" s="259"/>
      <c r="Z504" s="290"/>
      <c r="AA504" s="259"/>
      <c r="AB504" s="259"/>
      <c r="AC504" s="259"/>
      <c r="AD504" s="259"/>
      <c r="AE504" s="259"/>
      <c r="AF504" s="259"/>
      <c r="AG504" s="260"/>
      <c r="AH504" s="259"/>
      <c r="AI504" s="259"/>
      <c r="AJ504" s="259"/>
      <c r="AK504" s="259"/>
      <c r="AL504" s="259"/>
      <c r="AM504" s="261"/>
      <c r="AN504" s="199"/>
      <c r="AO504" s="199"/>
      <c r="AP504" s="199"/>
      <c r="AQ504" s="199"/>
      <c r="AR504" s="199"/>
      <c r="AS504" s="199"/>
      <c r="AT504" s="199"/>
      <c r="AU504" s="199"/>
      <c r="AV504" s="199"/>
      <c r="AW504" s="199"/>
      <c r="AX504" s="199"/>
      <c r="AY504" s="199"/>
      <c r="AZ504" s="199"/>
      <c r="BA504" s="199"/>
      <c r="BB504" s="199"/>
      <c r="BC504" s="199"/>
      <c r="BD504" s="199"/>
      <c r="BE504" s="199"/>
      <c r="BF504" s="199"/>
    </row>
    <row r="505" spans="1:58" s="45" customFormat="1" ht="15" customHeight="1" x14ac:dyDescent="0.25">
      <c r="A505" s="267"/>
      <c r="B505" s="289" t="s">
        <v>624</v>
      </c>
      <c r="C505" s="268" t="s">
        <v>126</v>
      </c>
      <c r="D505" s="255" t="s">
        <v>429</v>
      </c>
      <c r="E505" s="256">
        <v>33</v>
      </c>
      <c r="F505" s="258"/>
      <c r="G505" s="258">
        <v>33</v>
      </c>
      <c r="H505" s="256">
        <f>SUM(I505:J505)</f>
        <v>0</v>
      </c>
      <c r="I505" s="259"/>
      <c r="J505" s="259"/>
      <c r="K505" s="256">
        <f>SUM(L505:M505)</f>
        <v>0</v>
      </c>
      <c r="L505" s="259"/>
      <c r="M505" s="259"/>
      <c r="N505" s="259"/>
      <c r="O505" s="256">
        <f>SUM(P505:V505)</f>
        <v>0</v>
      </c>
      <c r="P505" s="242"/>
      <c r="Q505" s="242"/>
      <c r="R505" s="242"/>
      <c r="S505" s="259"/>
      <c r="T505" s="259"/>
      <c r="U505" s="259"/>
      <c r="V505" s="259"/>
      <c r="W505" s="256">
        <f>SUM(E505+H505-K505-O505)</f>
        <v>33</v>
      </c>
      <c r="X505" s="259"/>
      <c r="Y505" s="259"/>
      <c r="Z505" s="290"/>
      <c r="AA505" s="259"/>
      <c r="AB505" s="259"/>
      <c r="AC505" s="259"/>
      <c r="AD505" s="259"/>
      <c r="AE505" s="259"/>
      <c r="AF505" s="259"/>
      <c r="AG505" s="260"/>
      <c r="AH505" s="259"/>
      <c r="AI505" s="259"/>
      <c r="AJ505" s="259"/>
      <c r="AK505" s="259"/>
      <c r="AL505" s="259"/>
      <c r="AM505" s="261"/>
      <c r="AN505" s="199"/>
      <c r="AO505" s="199"/>
      <c r="AP505" s="199"/>
      <c r="AQ505" s="199"/>
      <c r="AR505" s="199"/>
      <c r="AS505" s="199"/>
      <c r="AT505" s="199"/>
      <c r="AU505" s="199"/>
      <c r="AV505" s="199"/>
      <c r="AW505" s="199"/>
      <c r="AX505" s="199"/>
      <c r="AY505" s="199"/>
      <c r="AZ505" s="199"/>
      <c r="BA505" s="199"/>
      <c r="BB505" s="199"/>
      <c r="BC505" s="199"/>
      <c r="BD505" s="199"/>
      <c r="BE505" s="199"/>
      <c r="BF505" s="199"/>
    </row>
    <row r="506" spans="1:58" s="45" customFormat="1" ht="15" customHeight="1" x14ac:dyDescent="0.25">
      <c r="A506" s="267"/>
      <c r="B506" s="289" t="s">
        <v>624</v>
      </c>
      <c r="C506" s="268" t="s">
        <v>126</v>
      </c>
      <c r="D506" s="255" t="s">
        <v>430</v>
      </c>
      <c r="E506" s="256">
        <v>85</v>
      </c>
      <c r="F506" s="256">
        <v>0</v>
      </c>
      <c r="G506" s="256">
        <v>85</v>
      </c>
      <c r="H506" s="256">
        <f>SUM(I506:J506)</f>
        <v>0</v>
      </c>
      <c r="I506" s="263">
        <f>I504+I505</f>
        <v>0</v>
      </c>
      <c r="J506" s="263">
        <f>J504+J505</f>
        <v>0</v>
      </c>
      <c r="K506" s="256">
        <f>SUM(L506:M506)</f>
        <v>0</v>
      </c>
      <c r="L506" s="263">
        <f>L504+L505</f>
        <v>0</v>
      </c>
      <c r="M506" s="263">
        <f>M504+M505</f>
        <v>0</v>
      </c>
      <c r="N506" s="263">
        <f>N504+N505</f>
        <v>0</v>
      </c>
      <c r="O506" s="256">
        <f>SUM(P506:V506)</f>
        <v>0</v>
      </c>
      <c r="P506" s="263">
        <f>P504+P505</f>
        <v>0</v>
      </c>
      <c r="Q506" s="263">
        <f t="shared" ref="Q506:V506" si="623">Q504+Q505</f>
        <v>0</v>
      </c>
      <c r="R506" s="263">
        <f t="shared" si="623"/>
        <v>0</v>
      </c>
      <c r="S506" s="263">
        <f t="shared" si="623"/>
        <v>0</v>
      </c>
      <c r="T506" s="263">
        <f t="shared" si="623"/>
        <v>0</v>
      </c>
      <c r="U506" s="263">
        <f t="shared" si="623"/>
        <v>0</v>
      </c>
      <c r="V506" s="263">
        <f t="shared" si="623"/>
        <v>0</v>
      </c>
      <c r="W506" s="256">
        <f>SUM(E506+H506-K506-O506)</f>
        <v>85</v>
      </c>
      <c r="X506" s="263">
        <f>X504+X505</f>
        <v>0</v>
      </c>
      <c r="Y506" s="263">
        <f t="shared" ref="Y506:AM506" si="624">Y504+Y505</f>
        <v>0</v>
      </c>
      <c r="Z506" s="263">
        <f t="shared" si="624"/>
        <v>0</v>
      </c>
      <c r="AA506" s="263">
        <f t="shared" si="624"/>
        <v>0</v>
      </c>
      <c r="AB506" s="263">
        <f t="shared" si="624"/>
        <v>0</v>
      </c>
      <c r="AC506" s="263">
        <f t="shared" si="624"/>
        <v>0</v>
      </c>
      <c r="AD506" s="263">
        <f t="shared" si="624"/>
        <v>0</v>
      </c>
      <c r="AE506" s="263">
        <f t="shared" si="624"/>
        <v>0</v>
      </c>
      <c r="AF506" s="263">
        <f t="shared" si="624"/>
        <v>0</v>
      </c>
      <c r="AG506" s="263">
        <f t="shared" si="624"/>
        <v>0</v>
      </c>
      <c r="AH506" s="263">
        <f t="shared" si="624"/>
        <v>0</v>
      </c>
      <c r="AI506" s="263">
        <f t="shared" si="624"/>
        <v>0</v>
      </c>
      <c r="AJ506" s="263">
        <f t="shared" si="624"/>
        <v>0</v>
      </c>
      <c r="AK506" s="263">
        <f t="shared" si="624"/>
        <v>0</v>
      </c>
      <c r="AL506" s="263">
        <f t="shared" si="624"/>
        <v>0</v>
      </c>
      <c r="AM506" s="283">
        <f t="shared" si="624"/>
        <v>0</v>
      </c>
      <c r="AN506" s="199"/>
      <c r="AO506" s="199"/>
      <c r="AP506" s="199"/>
      <c r="AQ506" s="199"/>
      <c r="AR506" s="199"/>
      <c r="AS506" s="199"/>
      <c r="AT506" s="199"/>
      <c r="AU506" s="199"/>
      <c r="AV506" s="199"/>
      <c r="AW506" s="199"/>
      <c r="AX506" s="199"/>
      <c r="AY506" s="199"/>
      <c r="AZ506" s="199"/>
      <c r="BA506" s="199"/>
      <c r="BB506" s="199"/>
      <c r="BC506" s="199"/>
      <c r="BD506" s="199"/>
      <c r="BE506" s="199"/>
      <c r="BF506" s="199"/>
    </row>
    <row r="507" spans="1:58" s="45" customFormat="1" ht="15" customHeight="1" x14ac:dyDescent="0.25">
      <c r="A507" s="267"/>
      <c r="B507" s="289" t="s">
        <v>624</v>
      </c>
      <c r="C507" s="268" t="s">
        <v>126</v>
      </c>
      <c r="D507" s="255" t="s">
        <v>431</v>
      </c>
      <c r="E507" s="256" t="s">
        <v>176</v>
      </c>
      <c r="F507" s="258" t="s">
        <v>176</v>
      </c>
      <c r="G507" s="258" t="s">
        <v>176</v>
      </c>
      <c r="H507" s="256" t="s">
        <v>176</v>
      </c>
      <c r="I507" s="259" t="s">
        <v>176</v>
      </c>
      <c r="J507" s="259" t="s">
        <v>176</v>
      </c>
      <c r="K507" s="256" t="s">
        <v>176</v>
      </c>
      <c r="L507" s="259" t="s">
        <v>176</v>
      </c>
      <c r="M507" s="259" t="s">
        <v>176</v>
      </c>
      <c r="N507" s="259" t="s">
        <v>176</v>
      </c>
      <c r="O507" s="256" t="s">
        <v>176</v>
      </c>
      <c r="P507" s="259" t="s">
        <v>176</v>
      </c>
      <c r="Q507" s="259" t="s">
        <v>176</v>
      </c>
      <c r="R507" s="259" t="s">
        <v>176</v>
      </c>
      <c r="S507" s="259" t="s">
        <v>176</v>
      </c>
      <c r="T507" s="259" t="s">
        <v>176</v>
      </c>
      <c r="U507" s="259" t="s">
        <v>176</v>
      </c>
      <c r="V507" s="259" t="s">
        <v>176</v>
      </c>
      <c r="W507" s="256" t="s">
        <v>176</v>
      </c>
      <c r="X507" s="259" t="s">
        <v>176</v>
      </c>
      <c r="Y507" s="259" t="s">
        <v>176</v>
      </c>
      <c r="Z507" s="259" t="s">
        <v>176</v>
      </c>
      <c r="AA507" s="259" t="s">
        <v>176</v>
      </c>
      <c r="AB507" s="259" t="s">
        <v>176</v>
      </c>
      <c r="AC507" s="259" t="s">
        <v>176</v>
      </c>
      <c r="AD507" s="259" t="s">
        <v>176</v>
      </c>
      <c r="AE507" s="259" t="s">
        <v>176</v>
      </c>
      <c r="AF507" s="259" t="s">
        <v>176</v>
      </c>
      <c r="AG507" s="259" t="s">
        <v>176</v>
      </c>
      <c r="AH507" s="259" t="s">
        <v>176</v>
      </c>
      <c r="AI507" s="259" t="s">
        <v>176</v>
      </c>
      <c r="AJ507" s="259"/>
      <c r="AK507" s="259" t="s">
        <v>176</v>
      </c>
      <c r="AL507" s="259" t="s">
        <v>176</v>
      </c>
      <c r="AM507" s="261" t="s">
        <v>176</v>
      </c>
      <c r="AN507" s="199"/>
      <c r="AO507" s="199"/>
      <c r="AP507" s="199"/>
      <c r="AQ507" s="199"/>
      <c r="AR507" s="199"/>
      <c r="AS507" s="199"/>
      <c r="AT507" s="199"/>
      <c r="AU507" s="199"/>
      <c r="AV507" s="199"/>
      <c r="AW507" s="199"/>
      <c r="AX507" s="199"/>
      <c r="AY507" s="199"/>
      <c r="AZ507" s="199"/>
      <c r="BA507" s="199"/>
      <c r="BB507" s="199"/>
      <c r="BC507" s="199"/>
      <c r="BD507" s="199"/>
      <c r="BE507" s="199"/>
      <c r="BF507" s="199"/>
    </row>
    <row r="508" spans="1:58" s="45" customFormat="1" ht="15" customHeight="1" x14ac:dyDescent="0.25">
      <c r="A508" s="267"/>
      <c r="B508" s="289" t="s">
        <v>624</v>
      </c>
      <c r="C508" s="268" t="s">
        <v>126</v>
      </c>
      <c r="D508" s="255" t="s">
        <v>432</v>
      </c>
      <c r="E508" s="256" t="s">
        <v>176</v>
      </c>
      <c r="F508" s="258" t="s">
        <v>176</v>
      </c>
      <c r="G508" s="258" t="s">
        <v>176</v>
      </c>
      <c r="H508" s="256" t="s">
        <v>176</v>
      </c>
      <c r="I508" s="259" t="s">
        <v>176</v>
      </c>
      <c r="J508" s="259" t="s">
        <v>176</v>
      </c>
      <c r="K508" s="256" t="s">
        <v>176</v>
      </c>
      <c r="L508" s="259" t="s">
        <v>176</v>
      </c>
      <c r="M508" s="259" t="s">
        <v>176</v>
      </c>
      <c r="N508" s="259" t="s">
        <v>176</v>
      </c>
      <c r="O508" s="256" t="s">
        <v>176</v>
      </c>
      <c r="P508" s="259" t="s">
        <v>176</v>
      </c>
      <c r="Q508" s="259" t="s">
        <v>176</v>
      </c>
      <c r="R508" s="259" t="s">
        <v>176</v>
      </c>
      <c r="S508" s="259" t="s">
        <v>176</v>
      </c>
      <c r="T508" s="259" t="s">
        <v>176</v>
      </c>
      <c r="U508" s="259" t="s">
        <v>176</v>
      </c>
      <c r="V508" s="259" t="s">
        <v>176</v>
      </c>
      <c r="W508" s="256" t="s">
        <v>176</v>
      </c>
      <c r="X508" s="259" t="s">
        <v>176</v>
      </c>
      <c r="Y508" s="259" t="s">
        <v>176</v>
      </c>
      <c r="Z508" s="259" t="s">
        <v>176</v>
      </c>
      <c r="AA508" s="259" t="s">
        <v>176</v>
      </c>
      <c r="AB508" s="259" t="s">
        <v>176</v>
      </c>
      <c r="AC508" s="259" t="s">
        <v>176</v>
      </c>
      <c r="AD508" s="259" t="s">
        <v>176</v>
      </c>
      <c r="AE508" s="259" t="s">
        <v>176</v>
      </c>
      <c r="AF508" s="259" t="s">
        <v>176</v>
      </c>
      <c r="AG508" s="259" t="s">
        <v>176</v>
      </c>
      <c r="AH508" s="259" t="s">
        <v>176</v>
      </c>
      <c r="AI508" s="259" t="s">
        <v>176</v>
      </c>
      <c r="AJ508" s="259"/>
      <c r="AK508" s="259" t="s">
        <v>176</v>
      </c>
      <c r="AL508" s="259" t="s">
        <v>176</v>
      </c>
      <c r="AM508" s="261" t="s">
        <v>176</v>
      </c>
      <c r="AN508" s="199"/>
      <c r="AO508" s="199"/>
      <c r="AP508" s="199"/>
      <c r="AQ508" s="199"/>
      <c r="AR508" s="199"/>
      <c r="AS508" s="199"/>
      <c r="AT508" s="199"/>
      <c r="AU508" s="199"/>
      <c r="AV508" s="199"/>
      <c r="AW508" s="199"/>
      <c r="AX508" s="199"/>
      <c r="AY508" s="199"/>
      <c r="AZ508" s="199"/>
      <c r="BA508" s="199"/>
      <c r="BB508" s="199"/>
      <c r="BC508" s="199"/>
      <c r="BD508" s="199"/>
      <c r="BE508" s="199"/>
      <c r="BF508" s="199"/>
    </row>
    <row r="509" spans="1:58" s="45" customFormat="1" ht="18" customHeight="1" x14ac:dyDescent="0.25">
      <c r="A509" s="267"/>
      <c r="B509" s="289" t="s">
        <v>624</v>
      </c>
      <c r="C509" s="268" t="s">
        <v>126</v>
      </c>
      <c r="D509" s="246" t="s">
        <v>433</v>
      </c>
      <c r="E509" s="256" t="s">
        <v>176</v>
      </c>
      <c r="F509" s="258" t="s">
        <v>176</v>
      </c>
      <c r="G509" s="258" t="s">
        <v>176</v>
      </c>
      <c r="H509" s="256" t="s">
        <v>176</v>
      </c>
      <c r="I509" s="259" t="s">
        <v>176</v>
      </c>
      <c r="J509" s="259" t="s">
        <v>176</v>
      </c>
      <c r="K509" s="256" t="s">
        <v>176</v>
      </c>
      <c r="L509" s="259" t="s">
        <v>176</v>
      </c>
      <c r="M509" s="259" t="s">
        <v>176</v>
      </c>
      <c r="N509" s="259" t="s">
        <v>176</v>
      </c>
      <c r="O509" s="256" t="s">
        <v>176</v>
      </c>
      <c r="P509" s="259" t="s">
        <v>176</v>
      </c>
      <c r="Q509" s="259" t="s">
        <v>176</v>
      </c>
      <c r="R509" s="259" t="s">
        <v>176</v>
      </c>
      <c r="S509" s="259" t="s">
        <v>176</v>
      </c>
      <c r="T509" s="259" t="s">
        <v>176</v>
      </c>
      <c r="U509" s="259" t="s">
        <v>176</v>
      </c>
      <c r="V509" s="259" t="s">
        <v>176</v>
      </c>
      <c r="W509" s="256" t="s">
        <v>176</v>
      </c>
      <c r="X509" s="259" t="s">
        <v>176</v>
      </c>
      <c r="Y509" s="259" t="s">
        <v>176</v>
      </c>
      <c r="Z509" s="259" t="s">
        <v>176</v>
      </c>
      <c r="AA509" s="259" t="s">
        <v>176</v>
      </c>
      <c r="AB509" s="259" t="s">
        <v>176</v>
      </c>
      <c r="AC509" s="259" t="s">
        <v>176</v>
      </c>
      <c r="AD509" s="259" t="s">
        <v>176</v>
      </c>
      <c r="AE509" s="259" t="s">
        <v>176</v>
      </c>
      <c r="AF509" s="259" t="s">
        <v>176</v>
      </c>
      <c r="AG509" s="259" t="s">
        <v>176</v>
      </c>
      <c r="AH509" s="259" t="s">
        <v>176</v>
      </c>
      <c r="AI509" s="259" t="s">
        <v>176</v>
      </c>
      <c r="AJ509" s="259"/>
      <c r="AK509" s="259" t="s">
        <v>176</v>
      </c>
      <c r="AL509" s="259" t="s">
        <v>176</v>
      </c>
      <c r="AM509" s="261" t="s">
        <v>176</v>
      </c>
      <c r="AN509" s="199"/>
      <c r="AO509" s="199"/>
      <c r="AP509" s="199"/>
      <c r="AQ509" s="199"/>
      <c r="AR509" s="199"/>
      <c r="AS509" s="199"/>
      <c r="AT509" s="199"/>
      <c r="AU509" s="199"/>
      <c r="AV509" s="199"/>
      <c r="AW509" s="199"/>
      <c r="AX509" s="199"/>
      <c r="AY509" s="199"/>
      <c r="AZ509" s="199"/>
      <c r="BA509" s="199"/>
      <c r="BB509" s="199"/>
      <c r="BC509" s="199"/>
      <c r="BD509" s="199"/>
      <c r="BE509" s="199"/>
      <c r="BF509" s="199"/>
    </row>
    <row r="510" spans="1:58" s="45" customFormat="1" ht="18" customHeight="1" x14ac:dyDescent="0.25">
      <c r="A510" s="267"/>
      <c r="B510" s="289" t="s">
        <v>624</v>
      </c>
      <c r="C510" s="268" t="s">
        <v>126</v>
      </c>
      <c r="D510" s="246" t="s">
        <v>434</v>
      </c>
      <c r="E510" s="256" t="s">
        <v>176</v>
      </c>
      <c r="F510" s="258" t="s">
        <v>176</v>
      </c>
      <c r="G510" s="258" t="s">
        <v>176</v>
      </c>
      <c r="H510" s="256" t="s">
        <v>176</v>
      </c>
      <c r="I510" s="259" t="s">
        <v>176</v>
      </c>
      <c r="J510" s="259" t="s">
        <v>176</v>
      </c>
      <c r="K510" s="256" t="s">
        <v>176</v>
      </c>
      <c r="L510" s="259" t="s">
        <v>176</v>
      </c>
      <c r="M510" s="259" t="s">
        <v>176</v>
      </c>
      <c r="N510" s="259" t="s">
        <v>176</v>
      </c>
      <c r="O510" s="256" t="s">
        <v>176</v>
      </c>
      <c r="P510" s="259" t="s">
        <v>176</v>
      </c>
      <c r="Q510" s="259" t="s">
        <v>176</v>
      </c>
      <c r="R510" s="259" t="s">
        <v>176</v>
      </c>
      <c r="S510" s="259" t="s">
        <v>176</v>
      </c>
      <c r="T510" s="259" t="s">
        <v>176</v>
      </c>
      <c r="U510" s="259" t="s">
        <v>176</v>
      </c>
      <c r="V510" s="259" t="s">
        <v>176</v>
      </c>
      <c r="W510" s="256" t="s">
        <v>176</v>
      </c>
      <c r="X510" s="259" t="s">
        <v>176</v>
      </c>
      <c r="Y510" s="259" t="s">
        <v>176</v>
      </c>
      <c r="Z510" s="259" t="s">
        <v>176</v>
      </c>
      <c r="AA510" s="259" t="s">
        <v>176</v>
      </c>
      <c r="AB510" s="259" t="s">
        <v>176</v>
      </c>
      <c r="AC510" s="259" t="s">
        <v>176</v>
      </c>
      <c r="AD510" s="259" t="s">
        <v>176</v>
      </c>
      <c r="AE510" s="259" t="s">
        <v>176</v>
      </c>
      <c r="AF510" s="259" t="s">
        <v>176</v>
      </c>
      <c r="AG510" s="259" t="s">
        <v>176</v>
      </c>
      <c r="AH510" s="259" t="s">
        <v>176</v>
      </c>
      <c r="AI510" s="259" t="s">
        <v>176</v>
      </c>
      <c r="AJ510" s="259"/>
      <c r="AK510" s="259" t="s">
        <v>176</v>
      </c>
      <c r="AL510" s="259" t="s">
        <v>176</v>
      </c>
      <c r="AM510" s="261" t="s">
        <v>176</v>
      </c>
      <c r="AN510" s="199"/>
      <c r="AO510" s="199"/>
      <c r="AP510" s="199"/>
      <c r="AQ510" s="199"/>
      <c r="AR510" s="199"/>
      <c r="AS510" s="199"/>
      <c r="AT510" s="199"/>
      <c r="AU510" s="199"/>
      <c r="AV510" s="199"/>
      <c r="AW510" s="199"/>
      <c r="AX510" s="199"/>
      <c r="AY510" s="199"/>
      <c r="AZ510" s="199"/>
      <c r="BA510" s="199"/>
      <c r="BB510" s="199"/>
      <c r="BC510" s="199"/>
      <c r="BD510" s="199"/>
      <c r="BE510" s="199"/>
      <c r="BF510" s="199"/>
    </row>
    <row r="511" spans="1:58" s="45" customFormat="1" ht="18.75" customHeight="1" x14ac:dyDescent="0.25">
      <c r="A511" s="267"/>
      <c r="B511" s="289" t="s">
        <v>624</v>
      </c>
      <c r="C511" s="268" t="s">
        <v>126</v>
      </c>
      <c r="D511" s="247" t="s">
        <v>435</v>
      </c>
      <c r="E511" s="256">
        <v>85</v>
      </c>
      <c r="F511" s="256">
        <v>0</v>
      </c>
      <c r="G511" s="256">
        <v>85</v>
      </c>
      <c r="H511" s="256">
        <f>SUM(I511:J511)</f>
        <v>0</v>
      </c>
      <c r="I511" s="263">
        <f>I502+I505</f>
        <v>0</v>
      </c>
      <c r="J511" s="263">
        <f>J502+J505</f>
        <v>0</v>
      </c>
      <c r="K511" s="256">
        <f>SUM(L511:M511)</f>
        <v>0</v>
      </c>
      <c r="L511" s="263">
        <f>L502+L505</f>
        <v>0</v>
      </c>
      <c r="M511" s="263">
        <f>M502+M505</f>
        <v>0</v>
      </c>
      <c r="N511" s="263">
        <f>N502+N505</f>
        <v>0</v>
      </c>
      <c r="O511" s="256">
        <f>SUM(P511:V511)</f>
        <v>0</v>
      </c>
      <c r="P511" s="263">
        <f>P502+P505</f>
        <v>0</v>
      </c>
      <c r="Q511" s="263">
        <f t="shared" ref="Q511:V511" si="625">Q502+Q505</f>
        <v>0</v>
      </c>
      <c r="R511" s="263">
        <f t="shared" si="625"/>
        <v>0</v>
      </c>
      <c r="S511" s="263">
        <f t="shared" si="625"/>
        <v>0</v>
      </c>
      <c r="T511" s="263">
        <f t="shared" si="625"/>
        <v>0</v>
      </c>
      <c r="U511" s="263">
        <f t="shared" si="625"/>
        <v>0</v>
      </c>
      <c r="V511" s="263">
        <f t="shared" si="625"/>
        <v>0</v>
      </c>
      <c r="W511" s="256">
        <f>SUM(E511+H511-K511-O511)</f>
        <v>85</v>
      </c>
      <c r="X511" s="263">
        <f>X502+X505</f>
        <v>0</v>
      </c>
      <c r="Y511" s="263">
        <f t="shared" ref="Y511:AM511" si="626">Y502+Y505</f>
        <v>0</v>
      </c>
      <c r="Z511" s="263">
        <f t="shared" si="626"/>
        <v>0</v>
      </c>
      <c r="AA511" s="263">
        <f t="shared" si="626"/>
        <v>0</v>
      </c>
      <c r="AB511" s="263">
        <f t="shared" si="626"/>
        <v>0</v>
      </c>
      <c r="AC511" s="263">
        <f t="shared" si="626"/>
        <v>0</v>
      </c>
      <c r="AD511" s="263">
        <f t="shared" si="626"/>
        <v>0</v>
      </c>
      <c r="AE511" s="263">
        <f t="shared" si="626"/>
        <v>0</v>
      </c>
      <c r="AF511" s="263">
        <f t="shared" si="626"/>
        <v>0</v>
      </c>
      <c r="AG511" s="263">
        <f t="shared" si="626"/>
        <v>0</v>
      </c>
      <c r="AH511" s="263">
        <f t="shared" si="626"/>
        <v>0</v>
      </c>
      <c r="AI511" s="263">
        <f t="shared" si="626"/>
        <v>0</v>
      </c>
      <c r="AJ511" s="263">
        <f t="shared" si="626"/>
        <v>0</v>
      </c>
      <c r="AK511" s="263">
        <f t="shared" si="626"/>
        <v>0</v>
      </c>
      <c r="AL511" s="263">
        <f t="shared" si="626"/>
        <v>0</v>
      </c>
      <c r="AM511" s="283">
        <f t="shared" si="626"/>
        <v>0</v>
      </c>
      <c r="AN511" s="199"/>
      <c r="AO511" s="199"/>
      <c r="AP511" s="199"/>
      <c r="AQ511" s="199"/>
      <c r="AR511" s="199"/>
      <c r="AS511" s="199"/>
      <c r="AT511" s="199"/>
      <c r="AU511" s="199"/>
      <c r="AV511" s="199"/>
      <c r="AW511" s="199"/>
      <c r="AX511" s="199"/>
      <c r="AY511" s="199"/>
      <c r="AZ511" s="199"/>
      <c r="BA511" s="199"/>
      <c r="BB511" s="199"/>
      <c r="BC511" s="199"/>
      <c r="BD511" s="199"/>
      <c r="BE511" s="199"/>
      <c r="BF511" s="199"/>
    </row>
    <row r="512" spans="1:58" s="45" customFormat="1" ht="18.75" customHeight="1" x14ac:dyDescent="0.25">
      <c r="A512" s="291"/>
      <c r="B512" s="292" t="s">
        <v>624</v>
      </c>
      <c r="C512" s="285" t="s">
        <v>126</v>
      </c>
      <c r="D512" s="251" t="s">
        <v>436</v>
      </c>
      <c r="E512" s="281">
        <v>0</v>
      </c>
      <c r="F512" s="281" t="s">
        <v>176</v>
      </c>
      <c r="G512" s="281" t="s">
        <v>176</v>
      </c>
      <c r="H512" s="281">
        <f>SUM(I512:J512)</f>
        <v>0</v>
      </c>
      <c r="I512" s="287" t="str">
        <f>I510</f>
        <v>Х</v>
      </c>
      <c r="J512" s="287" t="str">
        <f>J510</f>
        <v>Х</v>
      </c>
      <c r="K512" s="281">
        <f>SUM(L512:M512)</f>
        <v>0</v>
      </c>
      <c r="L512" s="287" t="str">
        <f>L510</f>
        <v>Х</v>
      </c>
      <c r="M512" s="287" t="str">
        <f>M510</f>
        <v>Х</v>
      </c>
      <c r="N512" s="287" t="str">
        <f>N510</f>
        <v>Х</v>
      </c>
      <c r="O512" s="281">
        <f>SUM(P512:V512)</f>
        <v>0</v>
      </c>
      <c r="P512" s="287" t="str">
        <f>P510</f>
        <v>Х</v>
      </c>
      <c r="Q512" s="287" t="str">
        <f t="shared" ref="Q512:V512" si="627">Q510</f>
        <v>Х</v>
      </c>
      <c r="R512" s="287" t="str">
        <f t="shared" si="627"/>
        <v>Х</v>
      </c>
      <c r="S512" s="287" t="str">
        <f t="shared" si="627"/>
        <v>Х</v>
      </c>
      <c r="T512" s="287" t="str">
        <f t="shared" si="627"/>
        <v>Х</v>
      </c>
      <c r="U512" s="287" t="str">
        <f t="shared" si="627"/>
        <v>Х</v>
      </c>
      <c r="V512" s="287" t="str">
        <f t="shared" si="627"/>
        <v>Х</v>
      </c>
      <c r="W512" s="281">
        <f>SUM(E512+H512-K512-O512)</f>
        <v>0</v>
      </c>
      <c r="X512" s="287" t="str">
        <f>X510</f>
        <v>Х</v>
      </c>
      <c r="Y512" s="287" t="str">
        <f t="shared" ref="Y512:AM512" si="628">Y510</f>
        <v>Х</v>
      </c>
      <c r="Z512" s="287" t="str">
        <f t="shared" si="628"/>
        <v>Х</v>
      </c>
      <c r="AA512" s="287" t="str">
        <f t="shared" si="628"/>
        <v>Х</v>
      </c>
      <c r="AB512" s="287" t="str">
        <f t="shared" si="628"/>
        <v>Х</v>
      </c>
      <c r="AC512" s="287" t="str">
        <f t="shared" si="628"/>
        <v>Х</v>
      </c>
      <c r="AD512" s="287" t="str">
        <f t="shared" si="628"/>
        <v>Х</v>
      </c>
      <c r="AE512" s="287" t="str">
        <f t="shared" si="628"/>
        <v>Х</v>
      </c>
      <c r="AF512" s="287" t="str">
        <f t="shared" si="628"/>
        <v>Х</v>
      </c>
      <c r="AG512" s="287" t="str">
        <f t="shared" si="628"/>
        <v>Х</v>
      </c>
      <c r="AH512" s="287" t="str">
        <f t="shared" si="628"/>
        <v>Х</v>
      </c>
      <c r="AI512" s="287" t="str">
        <f t="shared" si="628"/>
        <v>Х</v>
      </c>
      <c r="AJ512" s="287">
        <f t="shared" si="628"/>
        <v>0</v>
      </c>
      <c r="AK512" s="287" t="str">
        <f t="shared" si="628"/>
        <v>Х</v>
      </c>
      <c r="AL512" s="287" t="str">
        <f t="shared" si="628"/>
        <v>Х</v>
      </c>
      <c r="AM512" s="288" t="str">
        <f t="shared" si="628"/>
        <v>Х</v>
      </c>
      <c r="AN512" s="199"/>
      <c r="AO512" s="199"/>
      <c r="AP512" s="199"/>
      <c r="AQ512" s="199"/>
      <c r="AR512" s="199"/>
      <c r="AS512" s="199"/>
      <c r="AT512" s="199"/>
      <c r="AU512" s="199"/>
      <c r="AV512" s="199"/>
      <c r="AW512" s="199"/>
      <c r="AX512" s="199"/>
      <c r="AY512" s="199"/>
      <c r="AZ512" s="199"/>
      <c r="BA512" s="199"/>
      <c r="BB512" s="199"/>
      <c r="BC512" s="199"/>
      <c r="BD512" s="199"/>
      <c r="BE512" s="199"/>
      <c r="BF512" s="199"/>
    </row>
    <row r="513" spans="1:58" s="204" customFormat="1" ht="17.25" customHeight="1" x14ac:dyDescent="0.25">
      <c r="A513" s="12">
        <v>5</v>
      </c>
      <c r="B513" s="394" t="s">
        <v>413</v>
      </c>
      <c r="C513" s="10" t="s">
        <v>126</v>
      </c>
      <c r="D513" s="13" t="s">
        <v>425</v>
      </c>
      <c r="E513" s="78">
        <v>206</v>
      </c>
      <c r="F513" s="78">
        <v>32</v>
      </c>
      <c r="G513" s="78">
        <v>174</v>
      </c>
      <c r="H513" s="78">
        <f>SUM(I513:J513)</f>
        <v>0</v>
      </c>
      <c r="I513" s="202">
        <f>SUM(I514+I517)</f>
        <v>0</v>
      </c>
      <c r="J513" s="202">
        <f>SUM(J514+J517)</f>
        <v>0</v>
      </c>
      <c r="K513" s="78">
        <f>SUM(L513:M513)</f>
        <v>0</v>
      </c>
      <c r="L513" s="202">
        <f>SUM(L514+L517)</f>
        <v>0</v>
      </c>
      <c r="M513" s="202">
        <f>SUM(M514+M517)</f>
        <v>0</v>
      </c>
      <c r="N513" s="202">
        <f>SUM(N514+N517)</f>
        <v>0</v>
      </c>
      <c r="O513" s="78">
        <f>SUM(P513:V513)</f>
        <v>0</v>
      </c>
      <c r="P513" s="202">
        <f t="shared" ref="P513:V513" si="629">SUM(P514+P517)</f>
        <v>0</v>
      </c>
      <c r="Q513" s="202">
        <f t="shared" si="629"/>
        <v>0</v>
      </c>
      <c r="R513" s="202">
        <f t="shared" si="629"/>
        <v>0</v>
      </c>
      <c r="S513" s="202">
        <f t="shared" si="629"/>
        <v>0</v>
      </c>
      <c r="T513" s="202">
        <f t="shared" si="629"/>
        <v>0</v>
      </c>
      <c r="U513" s="202">
        <f t="shared" si="629"/>
        <v>0</v>
      </c>
      <c r="V513" s="202">
        <f t="shared" si="629"/>
        <v>0</v>
      </c>
      <c r="W513" s="78">
        <f>SUM(E513+H513-K513-O513)</f>
        <v>206</v>
      </c>
      <c r="X513" s="202">
        <f t="shared" ref="X513:AM513" si="630">SUM(X514+X517)</f>
        <v>0</v>
      </c>
      <c r="Y513" s="202">
        <f t="shared" si="630"/>
        <v>0</v>
      </c>
      <c r="Z513" s="202">
        <f t="shared" si="630"/>
        <v>0</v>
      </c>
      <c r="AA513" s="202">
        <f t="shared" si="630"/>
        <v>0</v>
      </c>
      <c r="AB513" s="202">
        <f t="shared" si="630"/>
        <v>0</v>
      </c>
      <c r="AC513" s="202">
        <f t="shared" si="630"/>
        <v>0</v>
      </c>
      <c r="AD513" s="202">
        <f t="shared" si="630"/>
        <v>0</v>
      </c>
      <c r="AE513" s="202">
        <f t="shared" si="630"/>
        <v>0</v>
      </c>
      <c r="AF513" s="202">
        <f t="shared" si="630"/>
        <v>0</v>
      </c>
      <c r="AG513" s="202">
        <f t="shared" si="630"/>
        <v>0</v>
      </c>
      <c r="AH513" s="202">
        <f t="shared" si="630"/>
        <v>0</v>
      </c>
      <c r="AI513" s="202">
        <f t="shared" si="630"/>
        <v>0</v>
      </c>
      <c r="AJ513" s="202">
        <f t="shared" si="630"/>
        <v>0</v>
      </c>
      <c r="AK513" s="202">
        <f t="shared" si="630"/>
        <v>0</v>
      </c>
      <c r="AL513" s="202">
        <f t="shared" si="630"/>
        <v>0</v>
      </c>
      <c r="AM513" s="203">
        <f t="shared" si="630"/>
        <v>0</v>
      </c>
      <c r="AN513" s="199"/>
      <c r="AO513" s="199"/>
      <c r="AP513" s="199"/>
      <c r="AQ513" s="199"/>
      <c r="AR513" s="199"/>
      <c r="AS513" s="199"/>
      <c r="AT513" s="199"/>
      <c r="AU513" s="199"/>
      <c r="AV513" s="199"/>
      <c r="AW513" s="199"/>
      <c r="AX513" s="199"/>
      <c r="AY513" s="199"/>
      <c r="AZ513" s="199"/>
      <c r="BA513" s="199"/>
      <c r="BB513" s="199"/>
      <c r="BC513" s="199"/>
      <c r="BD513" s="199"/>
      <c r="BE513" s="199"/>
      <c r="BF513" s="199"/>
    </row>
    <row r="514" spans="1:58" s="45" customFormat="1" ht="13.5" customHeight="1" x14ac:dyDescent="0.25">
      <c r="A514" s="478"/>
      <c r="B514" s="479" t="s">
        <v>413</v>
      </c>
      <c r="C514" s="480" t="s">
        <v>126</v>
      </c>
      <c r="D514" s="481" t="s">
        <v>426</v>
      </c>
      <c r="E514" s="482">
        <v>206</v>
      </c>
      <c r="F514" s="482">
        <v>32</v>
      </c>
      <c r="G514" s="482">
        <v>174</v>
      </c>
      <c r="H514" s="256">
        <f>SUM(I514:J514)</f>
        <v>0</v>
      </c>
      <c r="I514" s="263">
        <f>I516</f>
        <v>0</v>
      </c>
      <c r="J514" s="263">
        <f>J516</f>
        <v>0</v>
      </c>
      <c r="K514" s="256">
        <f>SUM(L514:M514)</f>
        <v>0</v>
      </c>
      <c r="L514" s="263">
        <f>L516</f>
        <v>0</v>
      </c>
      <c r="M514" s="263">
        <f>M516</f>
        <v>0</v>
      </c>
      <c r="N514" s="263">
        <f>N516</f>
        <v>0</v>
      </c>
      <c r="O514" s="256">
        <f>SUM(P514:V514)</f>
        <v>0</v>
      </c>
      <c r="P514" s="263">
        <f>P516</f>
        <v>0</v>
      </c>
      <c r="Q514" s="263">
        <f t="shared" ref="Q514:V514" si="631">Q516</f>
        <v>0</v>
      </c>
      <c r="R514" s="263">
        <f t="shared" si="631"/>
        <v>0</v>
      </c>
      <c r="S514" s="263">
        <f t="shared" si="631"/>
        <v>0</v>
      </c>
      <c r="T514" s="263">
        <f t="shared" si="631"/>
        <v>0</v>
      </c>
      <c r="U514" s="263">
        <f t="shared" si="631"/>
        <v>0</v>
      </c>
      <c r="V514" s="263">
        <f t="shared" si="631"/>
        <v>0</v>
      </c>
      <c r="W514" s="256">
        <f>SUM(E514+H514-K514-O514)</f>
        <v>206</v>
      </c>
      <c r="X514" s="263">
        <f>X516</f>
        <v>0</v>
      </c>
      <c r="Y514" s="263">
        <f t="shared" ref="Y514:AI514" si="632">Y516</f>
        <v>0</v>
      </c>
      <c r="Z514" s="263">
        <f t="shared" si="632"/>
        <v>0</v>
      </c>
      <c r="AA514" s="263">
        <f t="shared" si="632"/>
        <v>0</v>
      </c>
      <c r="AB514" s="263">
        <f t="shared" si="632"/>
        <v>0</v>
      </c>
      <c r="AC514" s="263">
        <f t="shared" si="632"/>
        <v>0</v>
      </c>
      <c r="AD514" s="263">
        <f t="shared" si="632"/>
        <v>0</v>
      </c>
      <c r="AE514" s="263">
        <f t="shared" si="632"/>
        <v>0</v>
      </c>
      <c r="AF514" s="263">
        <f t="shared" si="632"/>
        <v>0</v>
      </c>
      <c r="AG514" s="263">
        <f t="shared" si="632"/>
        <v>0</v>
      </c>
      <c r="AH514" s="263">
        <f t="shared" si="632"/>
        <v>0</v>
      </c>
      <c r="AI514" s="263">
        <f t="shared" si="632"/>
        <v>0</v>
      </c>
      <c r="AJ514" s="263">
        <f>AJ480</f>
        <v>0</v>
      </c>
      <c r="AK514" s="263">
        <f>AK516</f>
        <v>0</v>
      </c>
      <c r="AL514" s="263">
        <f>AL516</f>
        <v>0</v>
      </c>
      <c r="AM514" s="283">
        <f>AM516</f>
        <v>0</v>
      </c>
      <c r="AN514" s="199"/>
      <c r="AO514" s="199"/>
      <c r="AP514" s="199"/>
      <c r="AQ514" s="199"/>
      <c r="AR514" s="199"/>
      <c r="AS514" s="199"/>
      <c r="AT514" s="199"/>
      <c r="AU514" s="199"/>
      <c r="AV514" s="199"/>
      <c r="AW514" s="199"/>
      <c r="AX514" s="199"/>
      <c r="AY514" s="199"/>
      <c r="AZ514" s="199"/>
      <c r="BA514" s="199"/>
      <c r="BB514" s="199"/>
      <c r="BC514" s="199"/>
      <c r="BD514" s="199"/>
      <c r="BE514" s="199"/>
      <c r="BF514" s="199"/>
    </row>
    <row r="515" spans="1:58" s="45" customFormat="1" ht="15" customHeight="1" x14ac:dyDescent="0.25">
      <c r="A515" s="478"/>
      <c r="B515" s="479" t="s">
        <v>413</v>
      </c>
      <c r="C515" s="480" t="s">
        <v>126</v>
      </c>
      <c r="D515" s="481" t="s">
        <v>427</v>
      </c>
      <c r="E515" s="482" t="s">
        <v>176</v>
      </c>
      <c r="F515" s="483" t="s">
        <v>176</v>
      </c>
      <c r="G515" s="483" t="s">
        <v>176</v>
      </c>
      <c r="H515" s="256" t="s">
        <v>176</v>
      </c>
      <c r="I515" s="259" t="s">
        <v>176</v>
      </c>
      <c r="J515" s="259" t="s">
        <v>176</v>
      </c>
      <c r="K515" s="256" t="s">
        <v>176</v>
      </c>
      <c r="L515" s="259" t="s">
        <v>176</v>
      </c>
      <c r="M515" s="259" t="s">
        <v>176</v>
      </c>
      <c r="N515" s="259" t="s">
        <v>176</v>
      </c>
      <c r="O515" s="256" t="s">
        <v>176</v>
      </c>
      <c r="P515" s="259" t="s">
        <v>176</v>
      </c>
      <c r="Q515" s="259" t="s">
        <v>176</v>
      </c>
      <c r="R515" s="259" t="s">
        <v>176</v>
      </c>
      <c r="S515" s="259" t="s">
        <v>176</v>
      </c>
      <c r="T515" s="259" t="s">
        <v>176</v>
      </c>
      <c r="U515" s="259" t="s">
        <v>176</v>
      </c>
      <c r="V515" s="259" t="s">
        <v>176</v>
      </c>
      <c r="W515" s="256" t="s">
        <v>176</v>
      </c>
      <c r="X515" s="259" t="s">
        <v>176</v>
      </c>
      <c r="Y515" s="259" t="s">
        <v>176</v>
      </c>
      <c r="Z515" s="259" t="s">
        <v>176</v>
      </c>
      <c r="AA515" s="259" t="s">
        <v>176</v>
      </c>
      <c r="AB515" s="259" t="s">
        <v>176</v>
      </c>
      <c r="AC515" s="259" t="s">
        <v>176</v>
      </c>
      <c r="AD515" s="259" t="s">
        <v>176</v>
      </c>
      <c r="AE515" s="259" t="s">
        <v>176</v>
      </c>
      <c r="AF515" s="259" t="s">
        <v>176</v>
      </c>
      <c r="AG515" s="259" t="s">
        <v>176</v>
      </c>
      <c r="AH515" s="259" t="s">
        <v>176</v>
      </c>
      <c r="AI515" s="259" t="s">
        <v>176</v>
      </c>
      <c r="AJ515" s="259"/>
      <c r="AK515" s="259" t="s">
        <v>176</v>
      </c>
      <c r="AL515" s="259" t="s">
        <v>176</v>
      </c>
      <c r="AM515" s="261" t="s">
        <v>176</v>
      </c>
      <c r="AN515" s="199"/>
      <c r="AO515" s="199"/>
      <c r="AP515" s="199"/>
      <c r="AQ515" s="199"/>
      <c r="AR515" s="199"/>
      <c r="AS515" s="199"/>
      <c r="AT515" s="199"/>
      <c r="AU515" s="199"/>
      <c r="AV515" s="199"/>
      <c r="AW515" s="199"/>
      <c r="AX515" s="199"/>
      <c r="AY515" s="199"/>
      <c r="AZ515" s="199"/>
      <c r="BA515" s="199"/>
      <c r="BB515" s="199"/>
      <c r="BC515" s="199"/>
      <c r="BD515" s="199"/>
      <c r="BE515" s="199"/>
      <c r="BF515" s="199"/>
    </row>
    <row r="516" spans="1:58" s="45" customFormat="1" ht="15" customHeight="1" x14ac:dyDescent="0.25">
      <c r="A516" s="478"/>
      <c r="B516" s="479" t="s">
        <v>413</v>
      </c>
      <c r="C516" s="480" t="s">
        <v>126</v>
      </c>
      <c r="D516" s="481" t="s">
        <v>428</v>
      </c>
      <c r="E516" s="482">
        <v>206</v>
      </c>
      <c r="F516" s="483">
        <v>32</v>
      </c>
      <c r="G516" s="483">
        <v>174</v>
      </c>
      <c r="H516" s="256">
        <f>SUM(I516:J516)</f>
        <v>0</v>
      </c>
      <c r="I516" s="259"/>
      <c r="J516" s="259"/>
      <c r="K516" s="256">
        <f>SUM(L516:M516)</f>
        <v>0</v>
      </c>
      <c r="L516" s="259"/>
      <c r="M516" s="259"/>
      <c r="N516" s="259"/>
      <c r="O516" s="256">
        <f>SUM(P516:V516)</f>
        <v>0</v>
      </c>
      <c r="P516" s="259"/>
      <c r="Q516" s="259"/>
      <c r="R516" s="259"/>
      <c r="S516" s="259"/>
      <c r="T516" s="259"/>
      <c r="U516" s="259"/>
      <c r="V516" s="259"/>
      <c r="W516" s="256">
        <f>SUM(E516+H516-K516-O516)</f>
        <v>206</v>
      </c>
      <c r="X516" s="259"/>
      <c r="Y516" s="259"/>
      <c r="Z516" s="290"/>
      <c r="AA516" s="259"/>
      <c r="AB516" s="259"/>
      <c r="AC516" s="259"/>
      <c r="AD516" s="259"/>
      <c r="AE516" s="259"/>
      <c r="AF516" s="259"/>
      <c r="AG516" s="260"/>
      <c r="AH516" s="259"/>
      <c r="AI516" s="259"/>
      <c r="AJ516" s="259"/>
      <c r="AK516" s="259"/>
      <c r="AL516" s="259"/>
      <c r="AM516" s="261"/>
      <c r="AN516" s="199"/>
      <c r="AO516" s="199"/>
      <c r="AP516" s="199"/>
      <c r="AQ516" s="199"/>
      <c r="AR516" s="199"/>
      <c r="AS516" s="199"/>
      <c r="AT516" s="199"/>
      <c r="AU516" s="199"/>
      <c r="AV516" s="199"/>
      <c r="AW516" s="199"/>
      <c r="AX516" s="199"/>
      <c r="AY516" s="199"/>
      <c r="AZ516" s="199"/>
      <c r="BA516" s="199"/>
      <c r="BB516" s="199"/>
      <c r="BC516" s="199"/>
      <c r="BD516" s="199"/>
      <c r="BE516" s="199"/>
      <c r="BF516" s="199"/>
    </row>
    <row r="517" spans="1:58" s="45" customFormat="1" ht="15" customHeight="1" x14ac:dyDescent="0.25">
      <c r="A517" s="478"/>
      <c r="B517" s="479" t="s">
        <v>413</v>
      </c>
      <c r="C517" s="480" t="s">
        <v>126</v>
      </c>
      <c r="D517" s="481" t="s">
        <v>429</v>
      </c>
      <c r="E517" s="482">
        <v>0</v>
      </c>
      <c r="F517" s="483"/>
      <c r="G517" s="483"/>
      <c r="H517" s="256">
        <f>SUM(I517:J517)</f>
        <v>0</v>
      </c>
      <c r="I517" s="259"/>
      <c r="J517" s="259"/>
      <c r="K517" s="256">
        <f>SUM(L517:M517)</f>
        <v>0</v>
      </c>
      <c r="L517" s="259"/>
      <c r="M517" s="259"/>
      <c r="N517" s="259"/>
      <c r="O517" s="256">
        <f>SUM(P517:V517)</f>
        <v>0</v>
      </c>
      <c r="P517" s="242"/>
      <c r="Q517" s="242"/>
      <c r="R517" s="242"/>
      <c r="S517" s="259"/>
      <c r="T517" s="259"/>
      <c r="U517" s="259"/>
      <c r="V517" s="259"/>
      <c r="W517" s="256">
        <f>SUM(E517+H517-K517-O517)</f>
        <v>0</v>
      </c>
      <c r="X517" s="259"/>
      <c r="Y517" s="259"/>
      <c r="Z517" s="290"/>
      <c r="AA517" s="259"/>
      <c r="AB517" s="259"/>
      <c r="AC517" s="259"/>
      <c r="AD517" s="259"/>
      <c r="AE517" s="259"/>
      <c r="AF517" s="259"/>
      <c r="AG517" s="260"/>
      <c r="AH517" s="259"/>
      <c r="AI517" s="259"/>
      <c r="AJ517" s="259"/>
      <c r="AK517" s="259"/>
      <c r="AL517" s="259"/>
      <c r="AM517" s="261"/>
      <c r="AN517" s="199"/>
      <c r="AO517" s="199"/>
      <c r="AP517" s="199"/>
      <c r="AQ517" s="199"/>
      <c r="AR517" s="199"/>
      <c r="AS517" s="199"/>
      <c r="AT517" s="199"/>
      <c r="AU517" s="199"/>
      <c r="AV517" s="199"/>
      <c r="AW517" s="199"/>
      <c r="AX517" s="199"/>
      <c r="AY517" s="199"/>
      <c r="AZ517" s="199"/>
      <c r="BA517" s="199"/>
      <c r="BB517" s="199"/>
      <c r="BC517" s="199"/>
      <c r="BD517" s="199"/>
      <c r="BE517" s="199"/>
      <c r="BF517" s="199"/>
    </row>
    <row r="518" spans="1:58" s="45" customFormat="1" ht="15" customHeight="1" x14ac:dyDescent="0.25">
      <c r="A518" s="478"/>
      <c r="B518" s="479" t="s">
        <v>413</v>
      </c>
      <c r="C518" s="480" t="s">
        <v>126</v>
      </c>
      <c r="D518" s="481" t="s">
        <v>430</v>
      </c>
      <c r="E518" s="482">
        <v>206</v>
      </c>
      <c r="F518" s="482">
        <v>32</v>
      </c>
      <c r="G518" s="482">
        <v>174</v>
      </c>
      <c r="H518" s="256">
        <f>SUM(I518:J518)</f>
        <v>0</v>
      </c>
      <c r="I518" s="263">
        <f>I516+I517</f>
        <v>0</v>
      </c>
      <c r="J518" s="263">
        <f>J516+J517</f>
        <v>0</v>
      </c>
      <c r="K518" s="256">
        <f>SUM(L518:M518)</f>
        <v>0</v>
      </c>
      <c r="L518" s="263">
        <f>L516+L517</f>
        <v>0</v>
      </c>
      <c r="M518" s="263">
        <f>M516+M517</f>
        <v>0</v>
      </c>
      <c r="N518" s="263">
        <f>N516+N517</f>
        <v>0</v>
      </c>
      <c r="O518" s="256">
        <f>SUM(P518:V518)</f>
        <v>0</v>
      </c>
      <c r="P518" s="263">
        <f>P516+P517</f>
        <v>0</v>
      </c>
      <c r="Q518" s="263">
        <f t="shared" ref="Q518:V518" si="633">Q516+Q517</f>
        <v>0</v>
      </c>
      <c r="R518" s="263">
        <f t="shared" si="633"/>
        <v>0</v>
      </c>
      <c r="S518" s="263">
        <f t="shared" si="633"/>
        <v>0</v>
      </c>
      <c r="T518" s="263">
        <f t="shared" si="633"/>
        <v>0</v>
      </c>
      <c r="U518" s="263">
        <f t="shared" si="633"/>
        <v>0</v>
      </c>
      <c r="V518" s="263">
        <f t="shared" si="633"/>
        <v>0</v>
      </c>
      <c r="W518" s="256">
        <f>SUM(E518+H518-K518-O518)</f>
        <v>206</v>
      </c>
      <c r="X518" s="263">
        <f>X516+X517</f>
        <v>0</v>
      </c>
      <c r="Y518" s="263">
        <f t="shared" ref="Y518:AM518" si="634">Y516+Y517</f>
        <v>0</v>
      </c>
      <c r="Z518" s="263">
        <f t="shared" si="634"/>
        <v>0</v>
      </c>
      <c r="AA518" s="263">
        <f t="shared" si="634"/>
        <v>0</v>
      </c>
      <c r="AB518" s="263">
        <f t="shared" si="634"/>
        <v>0</v>
      </c>
      <c r="AC518" s="263">
        <f t="shared" si="634"/>
        <v>0</v>
      </c>
      <c r="AD518" s="263">
        <f t="shared" si="634"/>
        <v>0</v>
      </c>
      <c r="AE518" s="263">
        <f t="shared" si="634"/>
        <v>0</v>
      </c>
      <c r="AF518" s="263">
        <f t="shared" si="634"/>
        <v>0</v>
      </c>
      <c r="AG518" s="263">
        <f t="shared" si="634"/>
        <v>0</v>
      </c>
      <c r="AH518" s="263">
        <f t="shared" si="634"/>
        <v>0</v>
      </c>
      <c r="AI518" s="263">
        <f t="shared" si="634"/>
        <v>0</v>
      </c>
      <c r="AJ518" s="263">
        <f t="shared" si="634"/>
        <v>0</v>
      </c>
      <c r="AK518" s="263">
        <f t="shared" si="634"/>
        <v>0</v>
      </c>
      <c r="AL518" s="263">
        <f t="shared" si="634"/>
        <v>0</v>
      </c>
      <c r="AM518" s="283">
        <f t="shared" si="634"/>
        <v>0</v>
      </c>
      <c r="AN518" s="199"/>
      <c r="AO518" s="199"/>
      <c r="AP518" s="199"/>
      <c r="AQ518" s="199"/>
      <c r="AR518" s="199"/>
      <c r="AS518" s="199"/>
      <c r="AT518" s="199"/>
      <c r="AU518" s="199"/>
      <c r="AV518" s="199"/>
      <c r="AW518" s="199"/>
      <c r="AX518" s="199"/>
      <c r="AY518" s="199"/>
      <c r="AZ518" s="199"/>
      <c r="BA518" s="199"/>
      <c r="BB518" s="199"/>
      <c r="BC518" s="199"/>
      <c r="BD518" s="199"/>
      <c r="BE518" s="199"/>
      <c r="BF518" s="199"/>
    </row>
    <row r="519" spans="1:58" s="45" customFormat="1" ht="15" customHeight="1" x14ac:dyDescent="0.25">
      <c r="A519" s="478"/>
      <c r="B519" s="479" t="s">
        <v>413</v>
      </c>
      <c r="C519" s="480" t="s">
        <v>126</v>
      </c>
      <c r="D519" s="481" t="s">
        <v>431</v>
      </c>
      <c r="E519" s="482" t="s">
        <v>176</v>
      </c>
      <c r="F519" s="483" t="s">
        <v>176</v>
      </c>
      <c r="G519" s="483" t="s">
        <v>176</v>
      </c>
      <c r="H519" s="256" t="s">
        <v>176</v>
      </c>
      <c r="I519" s="259" t="s">
        <v>176</v>
      </c>
      <c r="J519" s="259" t="s">
        <v>176</v>
      </c>
      <c r="K519" s="256" t="s">
        <v>176</v>
      </c>
      <c r="L519" s="259" t="s">
        <v>176</v>
      </c>
      <c r="M519" s="259" t="s">
        <v>176</v>
      </c>
      <c r="N519" s="259" t="s">
        <v>176</v>
      </c>
      <c r="O519" s="256" t="s">
        <v>176</v>
      </c>
      <c r="P519" s="259" t="s">
        <v>176</v>
      </c>
      <c r="Q519" s="259" t="s">
        <v>176</v>
      </c>
      <c r="R519" s="259" t="s">
        <v>176</v>
      </c>
      <c r="S519" s="259" t="s">
        <v>176</v>
      </c>
      <c r="T519" s="259" t="s">
        <v>176</v>
      </c>
      <c r="U519" s="259" t="s">
        <v>176</v>
      </c>
      <c r="V519" s="259" t="s">
        <v>176</v>
      </c>
      <c r="W519" s="256" t="s">
        <v>176</v>
      </c>
      <c r="X519" s="259" t="s">
        <v>176</v>
      </c>
      <c r="Y519" s="259" t="s">
        <v>176</v>
      </c>
      <c r="Z519" s="259" t="s">
        <v>176</v>
      </c>
      <c r="AA519" s="259" t="s">
        <v>176</v>
      </c>
      <c r="AB519" s="259" t="s">
        <v>176</v>
      </c>
      <c r="AC519" s="259" t="s">
        <v>176</v>
      </c>
      <c r="AD519" s="259" t="s">
        <v>176</v>
      </c>
      <c r="AE519" s="259" t="s">
        <v>176</v>
      </c>
      <c r="AF519" s="259" t="s">
        <v>176</v>
      </c>
      <c r="AG519" s="259" t="s">
        <v>176</v>
      </c>
      <c r="AH519" s="259" t="s">
        <v>176</v>
      </c>
      <c r="AI519" s="259" t="s">
        <v>176</v>
      </c>
      <c r="AJ519" s="259"/>
      <c r="AK519" s="259" t="s">
        <v>176</v>
      </c>
      <c r="AL519" s="259" t="s">
        <v>176</v>
      </c>
      <c r="AM519" s="261" t="s">
        <v>176</v>
      </c>
      <c r="AN519" s="199"/>
      <c r="AO519" s="199"/>
      <c r="AP519" s="199"/>
      <c r="AQ519" s="199"/>
      <c r="AR519" s="199"/>
      <c r="AS519" s="199"/>
      <c r="AT519" s="199"/>
      <c r="AU519" s="199"/>
      <c r="AV519" s="199"/>
      <c r="AW519" s="199"/>
      <c r="AX519" s="199"/>
      <c r="AY519" s="199"/>
      <c r="AZ519" s="199"/>
      <c r="BA519" s="199"/>
      <c r="BB519" s="199"/>
      <c r="BC519" s="199"/>
      <c r="BD519" s="199"/>
      <c r="BE519" s="199"/>
      <c r="BF519" s="199"/>
    </row>
    <row r="520" spans="1:58" s="45" customFormat="1" ht="15" customHeight="1" x14ac:dyDescent="0.25">
      <c r="A520" s="478"/>
      <c r="B520" s="479" t="s">
        <v>413</v>
      </c>
      <c r="C520" s="480" t="s">
        <v>126</v>
      </c>
      <c r="D520" s="481" t="s">
        <v>432</v>
      </c>
      <c r="E520" s="482" t="s">
        <v>176</v>
      </c>
      <c r="F520" s="483" t="s">
        <v>176</v>
      </c>
      <c r="G520" s="483" t="s">
        <v>176</v>
      </c>
      <c r="H520" s="256" t="s">
        <v>176</v>
      </c>
      <c r="I520" s="259" t="s">
        <v>176</v>
      </c>
      <c r="J520" s="259" t="s">
        <v>176</v>
      </c>
      <c r="K520" s="256" t="s">
        <v>176</v>
      </c>
      <c r="L520" s="259" t="s">
        <v>176</v>
      </c>
      <c r="M520" s="259" t="s">
        <v>176</v>
      </c>
      <c r="N520" s="259" t="s">
        <v>176</v>
      </c>
      <c r="O520" s="256" t="s">
        <v>176</v>
      </c>
      <c r="P520" s="259" t="s">
        <v>176</v>
      </c>
      <c r="Q520" s="259" t="s">
        <v>176</v>
      </c>
      <c r="R520" s="259" t="s">
        <v>176</v>
      </c>
      <c r="S520" s="259" t="s">
        <v>176</v>
      </c>
      <c r="T520" s="259" t="s">
        <v>176</v>
      </c>
      <c r="U520" s="259" t="s">
        <v>176</v>
      </c>
      <c r="V520" s="259" t="s">
        <v>176</v>
      </c>
      <c r="W520" s="256" t="s">
        <v>176</v>
      </c>
      <c r="X520" s="259" t="s">
        <v>176</v>
      </c>
      <c r="Y520" s="259" t="s">
        <v>176</v>
      </c>
      <c r="Z520" s="259" t="s">
        <v>176</v>
      </c>
      <c r="AA520" s="259" t="s">
        <v>176</v>
      </c>
      <c r="AB520" s="259" t="s">
        <v>176</v>
      </c>
      <c r="AC520" s="259" t="s">
        <v>176</v>
      </c>
      <c r="AD520" s="259" t="s">
        <v>176</v>
      </c>
      <c r="AE520" s="259" t="s">
        <v>176</v>
      </c>
      <c r="AF520" s="259" t="s">
        <v>176</v>
      </c>
      <c r="AG520" s="259" t="s">
        <v>176</v>
      </c>
      <c r="AH520" s="259" t="s">
        <v>176</v>
      </c>
      <c r="AI520" s="259" t="s">
        <v>176</v>
      </c>
      <c r="AJ520" s="259"/>
      <c r="AK520" s="259" t="s">
        <v>176</v>
      </c>
      <c r="AL520" s="259" t="s">
        <v>176</v>
      </c>
      <c r="AM520" s="261" t="s">
        <v>176</v>
      </c>
      <c r="AN520" s="199"/>
      <c r="AO520" s="199"/>
      <c r="AP520" s="199"/>
      <c r="AQ520" s="199"/>
      <c r="AR520" s="199"/>
      <c r="AS520" s="199"/>
      <c r="AT520" s="199"/>
      <c r="AU520" s="199"/>
      <c r="AV520" s="199"/>
      <c r="AW520" s="199"/>
      <c r="AX520" s="199"/>
      <c r="AY520" s="199"/>
      <c r="AZ520" s="199"/>
      <c r="BA520" s="199"/>
      <c r="BB520" s="199"/>
      <c r="BC520" s="199"/>
      <c r="BD520" s="199"/>
      <c r="BE520" s="199"/>
      <c r="BF520" s="199"/>
    </row>
    <row r="521" spans="1:58" s="45" customFormat="1" ht="18" customHeight="1" x14ac:dyDescent="0.25">
      <c r="A521" s="478"/>
      <c r="B521" s="479" t="s">
        <v>413</v>
      </c>
      <c r="C521" s="480" t="s">
        <v>126</v>
      </c>
      <c r="D521" s="487" t="s">
        <v>433</v>
      </c>
      <c r="E521" s="482" t="s">
        <v>176</v>
      </c>
      <c r="F521" s="483" t="s">
        <v>176</v>
      </c>
      <c r="G521" s="483" t="s">
        <v>176</v>
      </c>
      <c r="H521" s="256" t="s">
        <v>176</v>
      </c>
      <c r="I521" s="259" t="s">
        <v>176</v>
      </c>
      <c r="J521" s="259" t="s">
        <v>176</v>
      </c>
      <c r="K521" s="256" t="s">
        <v>176</v>
      </c>
      <c r="L521" s="259" t="s">
        <v>176</v>
      </c>
      <c r="M521" s="259" t="s">
        <v>176</v>
      </c>
      <c r="N521" s="259" t="s">
        <v>176</v>
      </c>
      <c r="O521" s="256" t="s">
        <v>176</v>
      </c>
      <c r="P521" s="259" t="s">
        <v>176</v>
      </c>
      <c r="Q521" s="259" t="s">
        <v>176</v>
      </c>
      <c r="R521" s="259" t="s">
        <v>176</v>
      </c>
      <c r="S521" s="259" t="s">
        <v>176</v>
      </c>
      <c r="T521" s="259" t="s">
        <v>176</v>
      </c>
      <c r="U521" s="259" t="s">
        <v>176</v>
      </c>
      <c r="V521" s="259" t="s">
        <v>176</v>
      </c>
      <c r="W521" s="256" t="s">
        <v>176</v>
      </c>
      <c r="X521" s="259" t="s">
        <v>176</v>
      </c>
      <c r="Y521" s="259" t="s">
        <v>176</v>
      </c>
      <c r="Z521" s="259" t="s">
        <v>176</v>
      </c>
      <c r="AA521" s="259" t="s">
        <v>176</v>
      </c>
      <c r="AB521" s="259" t="s">
        <v>176</v>
      </c>
      <c r="AC521" s="259" t="s">
        <v>176</v>
      </c>
      <c r="AD521" s="259" t="s">
        <v>176</v>
      </c>
      <c r="AE521" s="259" t="s">
        <v>176</v>
      </c>
      <c r="AF521" s="259" t="s">
        <v>176</v>
      </c>
      <c r="AG521" s="259" t="s">
        <v>176</v>
      </c>
      <c r="AH521" s="259" t="s">
        <v>176</v>
      </c>
      <c r="AI521" s="259" t="s">
        <v>176</v>
      </c>
      <c r="AJ521" s="259"/>
      <c r="AK521" s="259" t="s">
        <v>176</v>
      </c>
      <c r="AL521" s="259" t="s">
        <v>176</v>
      </c>
      <c r="AM521" s="261" t="s">
        <v>176</v>
      </c>
      <c r="AN521" s="199"/>
      <c r="AO521" s="199"/>
      <c r="AP521" s="199"/>
      <c r="AQ521" s="199"/>
      <c r="AR521" s="199"/>
      <c r="AS521" s="199"/>
      <c r="AT521" s="199"/>
      <c r="AU521" s="199"/>
      <c r="AV521" s="199"/>
      <c r="AW521" s="199"/>
      <c r="AX521" s="199"/>
      <c r="AY521" s="199"/>
      <c r="AZ521" s="199"/>
      <c r="BA521" s="199"/>
      <c r="BB521" s="199"/>
      <c r="BC521" s="199"/>
      <c r="BD521" s="199"/>
      <c r="BE521" s="199"/>
      <c r="BF521" s="199"/>
    </row>
    <row r="522" spans="1:58" s="45" customFormat="1" ht="18" customHeight="1" x14ac:dyDescent="0.25">
      <c r="A522" s="478"/>
      <c r="B522" s="479" t="s">
        <v>413</v>
      </c>
      <c r="C522" s="480" t="s">
        <v>126</v>
      </c>
      <c r="D522" s="487" t="s">
        <v>434</v>
      </c>
      <c r="E522" s="482" t="s">
        <v>176</v>
      </c>
      <c r="F522" s="483" t="s">
        <v>176</v>
      </c>
      <c r="G522" s="483" t="s">
        <v>176</v>
      </c>
      <c r="H522" s="256" t="s">
        <v>176</v>
      </c>
      <c r="I522" s="259" t="s">
        <v>176</v>
      </c>
      <c r="J522" s="259" t="s">
        <v>176</v>
      </c>
      <c r="K522" s="256" t="s">
        <v>176</v>
      </c>
      <c r="L522" s="259" t="s">
        <v>176</v>
      </c>
      <c r="M522" s="259" t="s">
        <v>176</v>
      </c>
      <c r="N522" s="259" t="s">
        <v>176</v>
      </c>
      <c r="O522" s="256" t="s">
        <v>176</v>
      </c>
      <c r="P522" s="259" t="s">
        <v>176</v>
      </c>
      <c r="Q522" s="259" t="s">
        <v>176</v>
      </c>
      <c r="R522" s="259" t="s">
        <v>176</v>
      </c>
      <c r="S522" s="259" t="s">
        <v>176</v>
      </c>
      <c r="T522" s="259" t="s">
        <v>176</v>
      </c>
      <c r="U522" s="259" t="s">
        <v>176</v>
      </c>
      <c r="V522" s="259" t="s">
        <v>176</v>
      </c>
      <c r="W522" s="256" t="s">
        <v>176</v>
      </c>
      <c r="X522" s="259" t="s">
        <v>176</v>
      </c>
      <c r="Y522" s="259" t="s">
        <v>176</v>
      </c>
      <c r="Z522" s="259" t="s">
        <v>176</v>
      </c>
      <c r="AA522" s="259" t="s">
        <v>176</v>
      </c>
      <c r="AB522" s="259" t="s">
        <v>176</v>
      </c>
      <c r="AC522" s="259" t="s">
        <v>176</v>
      </c>
      <c r="AD522" s="259" t="s">
        <v>176</v>
      </c>
      <c r="AE522" s="259" t="s">
        <v>176</v>
      </c>
      <c r="AF522" s="259" t="s">
        <v>176</v>
      </c>
      <c r="AG522" s="259" t="s">
        <v>176</v>
      </c>
      <c r="AH522" s="259" t="s">
        <v>176</v>
      </c>
      <c r="AI522" s="259" t="s">
        <v>176</v>
      </c>
      <c r="AJ522" s="259"/>
      <c r="AK522" s="259" t="s">
        <v>176</v>
      </c>
      <c r="AL522" s="259" t="s">
        <v>176</v>
      </c>
      <c r="AM522" s="261" t="s">
        <v>176</v>
      </c>
      <c r="AN522" s="199"/>
      <c r="AO522" s="199"/>
      <c r="AP522" s="199"/>
      <c r="AQ522" s="199"/>
      <c r="AR522" s="199"/>
      <c r="AS522" s="199"/>
      <c r="AT522" s="199"/>
      <c r="AU522" s="199"/>
      <c r="AV522" s="199"/>
      <c r="AW522" s="199"/>
      <c r="AX522" s="199"/>
      <c r="AY522" s="199"/>
      <c r="AZ522" s="199"/>
      <c r="BA522" s="199"/>
      <c r="BB522" s="199"/>
      <c r="BC522" s="199"/>
      <c r="BD522" s="199"/>
      <c r="BE522" s="199"/>
      <c r="BF522" s="199"/>
    </row>
    <row r="523" spans="1:58" s="45" customFormat="1" ht="18.75" customHeight="1" x14ac:dyDescent="0.25">
      <c r="A523" s="478"/>
      <c r="B523" s="479" t="s">
        <v>413</v>
      </c>
      <c r="C523" s="480" t="s">
        <v>126</v>
      </c>
      <c r="D523" s="488" t="s">
        <v>435</v>
      </c>
      <c r="E523" s="482">
        <v>206</v>
      </c>
      <c r="F523" s="482">
        <v>32</v>
      </c>
      <c r="G523" s="482">
        <v>174</v>
      </c>
      <c r="H523" s="256">
        <f>SUM(I523:J523)</f>
        <v>0</v>
      </c>
      <c r="I523" s="263">
        <f>I514+I517</f>
        <v>0</v>
      </c>
      <c r="J523" s="263">
        <f>J514+J517</f>
        <v>0</v>
      </c>
      <c r="K523" s="256">
        <f>SUM(L523:M523)</f>
        <v>0</v>
      </c>
      <c r="L523" s="263">
        <f>L514+L517</f>
        <v>0</v>
      </c>
      <c r="M523" s="263">
        <f>M514+M517</f>
        <v>0</v>
      </c>
      <c r="N523" s="263">
        <f>N514+N517</f>
        <v>0</v>
      </c>
      <c r="O523" s="256">
        <f>SUM(P523:V523)</f>
        <v>0</v>
      </c>
      <c r="P523" s="263">
        <f>P514+P517</f>
        <v>0</v>
      </c>
      <c r="Q523" s="263">
        <f t="shared" ref="Q523:V523" si="635">Q514+Q517</f>
        <v>0</v>
      </c>
      <c r="R523" s="263">
        <f t="shared" si="635"/>
        <v>0</v>
      </c>
      <c r="S523" s="263">
        <f t="shared" si="635"/>
        <v>0</v>
      </c>
      <c r="T523" s="263">
        <f t="shared" si="635"/>
        <v>0</v>
      </c>
      <c r="U523" s="263">
        <f t="shared" si="635"/>
        <v>0</v>
      </c>
      <c r="V523" s="263">
        <f t="shared" si="635"/>
        <v>0</v>
      </c>
      <c r="W523" s="256">
        <f>SUM(E523+H523-K523-O523)</f>
        <v>206</v>
      </c>
      <c r="X523" s="263">
        <f>X514+X517</f>
        <v>0</v>
      </c>
      <c r="Y523" s="263">
        <f t="shared" ref="Y523:AM523" si="636">Y514+Y517</f>
        <v>0</v>
      </c>
      <c r="Z523" s="263">
        <f t="shared" si="636"/>
        <v>0</v>
      </c>
      <c r="AA523" s="263">
        <f t="shared" si="636"/>
        <v>0</v>
      </c>
      <c r="AB523" s="263">
        <f t="shared" si="636"/>
        <v>0</v>
      </c>
      <c r="AC523" s="263">
        <f t="shared" si="636"/>
        <v>0</v>
      </c>
      <c r="AD523" s="263">
        <f t="shared" si="636"/>
        <v>0</v>
      </c>
      <c r="AE523" s="263">
        <f t="shared" si="636"/>
        <v>0</v>
      </c>
      <c r="AF523" s="263">
        <f t="shared" si="636"/>
        <v>0</v>
      </c>
      <c r="AG523" s="263">
        <f t="shared" si="636"/>
        <v>0</v>
      </c>
      <c r="AH523" s="263">
        <f t="shared" si="636"/>
        <v>0</v>
      </c>
      <c r="AI523" s="263">
        <f t="shared" si="636"/>
        <v>0</v>
      </c>
      <c r="AJ523" s="263">
        <f t="shared" si="636"/>
        <v>0</v>
      </c>
      <c r="AK523" s="263">
        <f t="shared" si="636"/>
        <v>0</v>
      </c>
      <c r="AL523" s="263">
        <f t="shared" si="636"/>
        <v>0</v>
      </c>
      <c r="AM523" s="283">
        <f t="shared" si="636"/>
        <v>0</v>
      </c>
      <c r="AN523" s="199"/>
      <c r="AO523" s="199"/>
      <c r="AP523" s="199"/>
      <c r="AQ523" s="199"/>
      <c r="AR523" s="199"/>
      <c r="AS523" s="199"/>
      <c r="AT523" s="199"/>
      <c r="AU523" s="199"/>
      <c r="AV523" s="199"/>
      <c r="AW523" s="199"/>
      <c r="AX523" s="199"/>
      <c r="AY523" s="199"/>
      <c r="AZ523" s="199"/>
      <c r="BA523" s="199"/>
      <c r="BB523" s="199"/>
      <c r="BC523" s="199"/>
      <c r="BD523" s="199"/>
      <c r="BE523" s="199"/>
      <c r="BF523" s="199"/>
    </row>
    <row r="524" spans="1:58" s="45" customFormat="1" ht="18.75" customHeight="1" x14ac:dyDescent="0.25">
      <c r="A524" s="489"/>
      <c r="B524" s="490" t="s">
        <v>413</v>
      </c>
      <c r="C524" s="491" t="s">
        <v>126</v>
      </c>
      <c r="D524" s="492" t="s">
        <v>436</v>
      </c>
      <c r="E524" s="493">
        <v>0</v>
      </c>
      <c r="F524" s="493" t="s">
        <v>176</v>
      </c>
      <c r="G524" s="493" t="s">
        <v>176</v>
      </c>
      <c r="H524" s="281">
        <f>SUM(I524:J524)</f>
        <v>0</v>
      </c>
      <c r="I524" s="287" t="str">
        <f>I522</f>
        <v>Х</v>
      </c>
      <c r="J524" s="287" t="str">
        <f>J522</f>
        <v>Х</v>
      </c>
      <c r="K524" s="281">
        <f>SUM(L524:M524)</f>
        <v>0</v>
      </c>
      <c r="L524" s="287" t="str">
        <f>L522</f>
        <v>Х</v>
      </c>
      <c r="M524" s="287" t="str">
        <f>M522</f>
        <v>Х</v>
      </c>
      <c r="N524" s="287" t="str">
        <f>N522</f>
        <v>Х</v>
      </c>
      <c r="O524" s="281">
        <f>SUM(P524:V524)</f>
        <v>0</v>
      </c>
      <c r="P524" s="287" t="str">
        <f>P522</f>
        <v>Х</v>
      </c>
      <c r="Q524" s="287" t="str">
        <f t="shared" ref="Q524:V524" si="637">Q522</f>
        <v>Х</v>
      </c>
      <c r="R524" s="287" t="str">
        <f t="shared" si="637"/>
        <v>Х</v>
      </c>
      <c r="S524" s="287" t="str">
        <f t="shared" si="637"/>
        <v>Х</v>
      </c>
      <c r="T524" s="287" t="str">
        <f t="shared" si="637"/>
        <v>Х</v>
      </c>
      <c r="U524" s="287" t="str">
        <f t="shared" si="637"/>
        <v>Х</v>
      </c>
      <c r="V524" s="287" t="str">
        <f t="shared" si="637"/>
        <v>Х</v>
      </c>
      <c r="W524" s="281">
        <f>SUM(E524+H524-K524-O524)</f>
        <v>0</v>
      </c>
      <c r="X524" s="287" t="str">
        <f>X522</f>
        <v>Х</v>
      </c>
      <c r="Y524" s="287" t="str">
        <f t="shared" ref="Y524:AM524" si="638">Y522</f>
        <v>Х</v>
      </c>
      <c r="Z524" s="287" t="str">
        <f t="shared" si="638"/>
        <v>Х</v>
      </c>
      <c r="AA524" s="287" t="str">
        <f t="shared" si="638"/>
        <v>Х</v>
      </c>
      <c r="AB524" s="287" t="str">
        <f t="shared" si="638"/>
        <v>Х</v>
      </c>
      <c r="AC524" s="287" t="str">
        <f t="shared" si="638"/>
        <v>Х</v>
      </c>
      <c r="AD524" s="287" t="str">
        <f t="shared" si="638"/>
        <v>Х</v>
      </c>
      <c r="AE524" s="287" t="str">
        <f t="shared" si="638"/>
        <v>Х</v>
      </c>
      <c r="AF524" s="287" t="str">
        <f t="shared" si="638"/>
        <v>Х</v>
      </c>
      <c r="AG524" s="287" t="str">
        <f t="shared" si="638"/>
        <v>Х</v>
      </c>
      <c r="AH524" s="287" t="str">
        <f t="shared" si="638"/>
        <v>Х</v>
      </c>
      <c r="AI524" s="287" t="str">
        <f t="shared" si="638"/>
        <v>Х</v>
      </c>
      <c r="AJ524" s="287">
        <f t="shared" si="638"/>
        <v>0</v>
      </c>
      <c r="AK524" s="287" t="str">
        <f t="shared" si="638"/>
        <v>Х</v>
      </c>
      <c r="AL524" s="287" t="str">
        <f t="shared" si="638"/>
        <v>Х</v>
      </c>
      <c r="AM524" s="288" t="str">
        <f t="shared" si="638"/>
        <v>Х</v>
      </c>
      <c r="AN524" s="199"/>
      <c r="AO524" s="199"/>
      <c r="AP524" s="199"/>
      <c r="AQ524" s="199"/>
      <c r="AR524" s="199"/>
      <c r="AS524" s="199"/>
      <c r="AT524" s="199"/>
      <c r="AU524" s="199"/>
      <c r="AV524" s="199"/>
      <c r="AW524" s="199"/>
      <c r="AX524" s="199"/>
      <c r="AY524" s="199"/>
      <c r="AZ524" s="199"/>
      <c r="BA524" s="199"/>
      <c r="BB524" s="199"/>
      <c r="BC524" s="199"/>
      <c r="BD524" s="199"/>
      <c r="BE524" s="199"/>
      <c r="BF524" s="199"/>
    </row>
    <row r="525" spans="1:58" s="204" customFormat="1" ht="17.25" customHeight="1" x14ac:dyDescent="0.25">
      <c r="A525" s="12">
        <v>6</v>
      </c>
      <c r="B525" s="433" t="s">
        <v>45</v>
      </c>
      <c r="C525" s="10" t="s">
        <v>126</v>
      </c>
      <c r="D525" s="13" t="s">
        <v>425</v>
      </c>
      <c r="E525" s="78">
        <v>997</v>
      </c>
      <c r="F525" s="78">
        <v>475</v>
      </c>
      <c r="G525" s="78">
        <v>522</v>
      </c>
      <c r="H525" s="78">
        <f>SUM(I525:J525)</f>
        <v>0</v>
      </c>
      <c r="I525" s="202">
        <f>SUM(I526+I529)</f>
        <v>0</v>
      </c>
      <c r="J525" s="202">
        <f>SUM(J526+J529)</f>
        <v>0</v>
      </c>
      <c r="K525" s="78">
        <f>SUM(L525:M525)</f>
        <v>0</v>
      </c>
      <c r="L525" s="202">
        <f>SUM(L526+L529)</f>
        <v>0</v>
      </c>
      <c r="M525" s="202">
        <f>SUM(M526+M529)</f>
        <v>0</v>
      </c>
      <c r="N525" s="202">
        <f>SUM(N526+N529)</f>
        <v>0</v>
      </c>
      <c r="O525" s="78">
        <f>SUM(P525:V525)</f>
        <v>0</v>
      </c>
      <c r="P525" s="202">
        <f t="shared" ref="P525:V525" si="639">SUM(P526+P529)</f>
        <v>0</v>
      </c>
      <c r="Q525" s="202">
        <f t="shared" si="639"/>
        <v>0</v>
      </c>
      <c r="R525" s="202">
        <f t="shared" si="639"/>
        <v>0</v>
      </c>
      <c r="S525" s="202">
        <f t="shared" si="639"/>
        <v>0</v>
      </c>
      <c r="T525" s="202">
        <f t="shared" si="639"/>
        <v>0</v>
      </c>
      <c r="U525" s="202">
        <f t="shared" si="639"/>
        <v>0</v>
      </c>
      <c r="V525" s="202">
        <f t="shared" si="639"/>
        <v>0</v>
      </c>
      <c r="W525" s="78">
        <f>SUM(E525+H525-K525-O525)</f>
        <v>997</v>
      </c>
      <c r="X525" s="202">
        <f t="shared" ref="X525:AM525" si="640">SUM(X526+X529)</f>
        <v>0</v>
      </c>
      <c r="Y525" s="202">
        <f t="shared" si="640"/>
        <v>0</v>
      </c>
      <c r="Z525" s="202">
        <f t="shared" si="640"/>
        <v>0</v>
      </c>
      <c r="AA525" s="202">
        <f t="shared" si="640"/>
        <v>0</v>
      </c>
      <c r="AB525" s="202">
        <f t="shared" si="640"/>
        <v>0</v>
      </c>
      <c r="AC525" s="202">
        <f t="shared" si="640"/>
        <v>0</v>
      </c>
      <c r="AD525" s="202">
        <f t="shared" si="640"/>
        <v>0</v>
      </c>
      <c r="AE525" s="202">
        <f t="shared" si="640"/>
        <v>0</v>
      </c>
      <c r="AF525" s="202">
        <f t="shared" si="640"/>
        <v>0</v>
      </c>
      <c r="AG525" s="202">
        <f t="shared" si="640"/>
        <v>0</v>
      </c>
      <c r="AH525" s="202">
        <f t="shared" si="640"/>
        <v>0</v>
      </c>
      <c r="AI525" s="202">
        <f t="shared" si="640"/>
        <v>0</v>
      </c>
      <c r="AJ525" s="202">
        <f t="shared" si="640"/>
        <v>0</v>
      </c>
      <c r="AK525" s="202">
        <f t="shared" si="640"/>
        <v>0</v>
      </c>
      <c r="AL525" s="202">
        <f t="shared" si="640"/>
        <v>0</v>
      </c>
      <c r="AM525" s="203">
        <f t="shared" si="640"/>
        <v>0</v>
      </c>
      <c r="AN525" s="199"/>
      <c r="AO525" s="199"/>
      <c r="AP525" s="199"/>
      <c r="AQ525" s="199"/>
      <c r="AR525" s="199"/>
      <c r="AS525" s="199"/>
      <c r="AT525" s="199"/>
      <c r="AU525" s="199"/>
      <c r="AV525" s="199"/>
      <c r="AW525" s="199"/>
      <c r="AX525" s="199"/>
      <c r="AY525" s="199"/>
      <c r="AZ525" s="199"/>
      <c r="BA525" s="199"/>
      <c r="BB525" s="199"/>
      <c r="BC525" s="199"/>
      <c r="BD525" s="199"/>
      <c r="BE525" s="199"/>
      <c r="BF525" s="199"/>
    </row>
    <row r="526" spans="1:58" s="45" customFormat="1" ht="13.5" customHeight="1" x14ac:dyDescent="0.25">
      <c r="A526" s="395"/>
      <c r="B526" s="434" t="s">
        <v>45</v>
      </c>
      <c r="C526" s="397" t="s">
        <v>126</v>
      </c>
      <c r="D526" s="398" t="s">
        <v>426</v>
      </c>
      <c r="E526" s="399">
        <v>594</v>
      </c>
      <c r="F526" s="399">
        <v>260</v>
      </c>
      <c r="G526" s="399">
        <v>334</v>
      </c>
      <c r="H526" s="399">
        <f>SUM(I526:J526)</f>
        <v>0</v>
      </c>
      <c r="I526" s="400">
        <f>I528</f>
        <v>0</v>
      </c>
      <c r="J526" s="400">
        <f>J528</f>
        <v>0</v>
      </c>
      <c r="K526" s="399">
        <f>SUM(L526:M526)</f>
        <v>0</v>
      </c>
      <c r="L526" s="400">
        <f>L528</f>
        <v>0</v>
      </c>
      <c r="M526" s="400">
        <f>M528</f>
        <v>0</v>
      </c>
      <c r="N526" s="400">
        <f>N528</f>
        <v>0</v>
      </c>
      <c r="O526" s="399">
        <f>SUM(P526:V526)</f>
        <v>0</v>
      </c>
      <c r="P526" s="400">
        <f>P528</f>
        <v>0</v>
      </c>
      <c r="Q526" s="400">
        <f t="shared" ref="Q526:V526" si="641">Q528</f>
        <v>0</v>
      </c>
      <c r="R526" s="400">
        <f t="shared" si="641"/>
        <v>0</v>
      </c>
      <c r="S526" s="400">
        <f t="shared" si="641"/>
        <v>0</v>
      </c>
      <c r="T526" s="400">
        <f t="shared" si="641"/>
        <v>0</v>
      </c>
      <c r="U526" s="400">
        <f t="shared" si="641"/>
        <v>0</v>
      </c>
      <c r="V526" s="400">
        <f t="shared" si="641"/>
        <v>0</v>
      </c>
      <c r="W526" s="399">
        <f>SUM(E526+H526-K526-O526)</f>
        <v>594</v>
      </c>
      <c r="X526" s="400">
        <f>X528</f>
        <v>0</v>
      </c>
      <c r="Y526" s="400">
        <f t="shared" ref="Y526:AM526" si="642">Y528</f>
        <v>0</v>
      </c>
      <c r="Z526" s="400">
        <f t="shared" si="642"/>
        <v>0</v>
      </c>
      <c r="AA526" s="400">
        <f t="shared" si="642"/>
        <v>0</v>
      </c>
      <c r="AB526" s="400">
        <f t="shared" si="642"/>
        <v>0</v>
      </c>
      <c r="AC526" s="400">
        <f t="shared" si="642"/>
        <v>0</v>
      </c>
      <c r="AD526" s="400">
        <f t="shared" si="642"/>
        <v>0</v>
      </c>
      <c r="AE526" s="400">
        <f t="shared" si="642"/>
        <v>0</v>
      </c>
      <c r="AF526" s="400">
        <f t="shared" si="642"/>
        <v>0</v>
      </c>
      <c r="AG526" s="400">
        <f t="shared" si="642"/>
        <v>0</v>
      </c>
      <c r="AH526" s="400">
        <f t="shared" si="642"/>
        <v>0</v>
      </c>
      <c r="AI526" s="400">
        <f t="shared" si="642"/>
        <v>0</v>
      </c>
      <c r="AJ526" s="400">
        <f>AJ480</f>
        <v>0</v>
      </c>
      <c r="AK526" s="400">
        <f t="shared" si="642"/>
        <v>0</v>
      </c>
      <c r="AL526" s="400">
        <f t="shared" si="642"/>
        <v>0</v>
      </c>
      <c r="AM526" s="401">
        <f t="shared" si="642"/>
        <v>0</v>
      </c>
      <c r="AN526" s="199"/>
      <c r="AO526" s="199"/>
      <c r="AP526" s="199"/>
      <c r="AQ526" s="199"/>
      <c r="AR526" s="199"/>
      <c r="AS526" s="199"/>
      <c r="AT526" s="199"/>
      <c r="AU526" s="199"/>
      <c r="AV526" s="199"/>
      <c r="AW526" s="199"/>
      <c r="AX526" s="199"/>
      <c r="AY526" s="199"/>
      <c r="AZ526" s="199"/>
      <c r="BA526" s="199"/>
      <c r="BB526" s="199"/>
      <c r="BC526" s="199"/>
      <c r="BD526" s="199"/>
      <c r="BE526" s="199"/>
      <c r="BF526" s="199"/>
    </row>
    <row r="527" spans="1:58" s="45" customFormat="1" ht="15" customHeight="1" x14ac:dyDescent="0.25">
      <c r="A527" s="395"/>
      <c r="B527" s="434" t="s">
        <v>45</v>
      </c>
      <c r="C527" s="397" t="s">
        <v>126</v>
      </c>
      <c r="D527" s="398" t="s">
        <v>427</v>
      </c>
      <c r="E527" s="399" t="s">
        <v>176</v>
      </c>
      <c r="F527" s="402" t="s">
        <v>176</v>
      </c>
      <c r="G527" s="402" t="s">
        <v>176</v>
      </c>
      <c r="H527" s="399" t="s">
        <v>176</v>
      </c>
      <c r="I527" s="403" t="s">
        <v>176</v>
      </c>
      <c r="J527" s="403" t="s">
        <v>176</v>
      </c>
      <c r="K527" s="399" t="s">
        <v>176</v>
      </c>
      <c r="L527" s="403" t="s">
        <v>176</v>
      </c>
      <c r="M527" s="403" t="s">
        <v>176</v>
      </c>
      <c r="N527" s="403" t="s">
        <v>176</v>
      </c>
      <c r="O527" s="399" t="s">
        <v>176</v>
      </c>
      <c r="P527" s="403" t="s">
        <v>176</v>
      </c>
      <c r="Q527" s="403" t="s">
        <v>176</v>
      </c>
      <c r="R527" s="403" t="s">
        <v>176</v>
      </c>
      <c r="S527" s="403" t="s">
        <v>176</v>
      </c>
      <c r="T527" s="403" t="s">
        <v>176</v>
      </c>
      <c r="U527" s="403" t="s">
        <v>176</v>
      </c>
      <c r="V527" s="403" t="s">
        <v>176</v>
      </c>
      <c r="W527" s="399" t="s">
        <v>176</v>
      </c>
      <c r="X527" s="403" t="s">
        <v>176</v>
      </c>
      <c r="Y527" s="403" t="s">
        <v>176</v>
      </c>
      <c r="Z527" s="403" t="s">
        <v>176</v>
      </c>
      <c r="AA527" s="403" t="s">
        <v>176</v>
      </c>
      <c r="AB527" s="403" t="s">
        <v>176</v>
      </c>
      <c r="AC527" s="403" t="s">
        <v>176</v>
      </c>
      <c r="AD527" s="403" t="s">
        <v>176</v>
      </c>
      <c r="AE527" s="403" t="s">
        <v>176</v>
      </c>
      <c r="AF527" s="403" t="s">
        <v>176</v>
      </c>
      <c r="AG527" s="403" t="s">
        <v>176</v>
      </c>
      <c r="AH527" s="403" t="s">
        <v>176</v>
      </c>
      <c r="AI527" s="403" t="s">
        <v>176</v>
      </c>
      <c r="AJ527" s="403"/>
      <c r="AK527" s="403" t="s">
        <v>176</v>
      </c>
      <c r="AL527" s="403" t="s">
        <v>176</v>
      </c>
      <c r="AM527" s="404" t="s">
        <v>176</v>
      </c>
      <c r="AN527" s="199"/>
      <c r="AO527" s="199"/>
      <c r="AP527" s="199"/>
      <c r="AQ527" s="199"/>
      <c r="AR527" s="199"/>
      <c r="AS527" s="199"/>
      <c r="AT527" s="199"/>
      <c r="AU527" s="199"/>
      <c r="AV527" s="199"/>
      <c r="AW527" s="199"/>
      <c r="AX527" s="199"/>
      <c r="AY527" s="199"/>
      <c r="AZ527" s="199"/>
      <c r="BA527" s="199"/>
      <c r="BB527" s="199"/>
      <c r="BC527" s="199"/>
      <c r="BD527" s="199"/>
      <c r="BE527" s="199"/>
      <c r="BF527" s="199"/>
    </row>
    <row r="528" spans="1:58" s="45" customFormat="1" ht="15" customHeight="1" x14ac:dyDescent="0.25">
      <c r="A528" s="395"/>
      <c r="B528" s="434" t="s">
        <v>45</v>
      </c>
      <c r="C528" s="397" t="s">
        <v>126</v>
      </c>
      <c r="D528" s="398" t="s">
        <v>428</v>
      </c>
      <c r="E528" s="399">
        <v>594</v>
      </c>
      <c r="F528" s="402">
        <v>260</v>
      </c>
      <c r="G528" s="402">
        <v>334</v>
      </c>
      <c r="H528" s="399">
        <f>SUM(I528:J528)</f>
        <v>0</v>
      </c>
      <c r="I528" s="403"/>
      <c r="J528" s="403"/>
      <c r="K528" s="399">
        <f>SUM(L528:M528)</f>
        <v>0</v>
      </c>
      <c r="L528" s="403"/>
      <c r="M528" s="403"/>
      <c r="N528" s="403"/>
      <c r="O528" s="399">
        <f>SUM(P528:V528)</f>
        <v>0</v>
      </c>
      <c r="P528" s="403"/>
      <c r="Q528" s="403"/>
      <c r="R528" s="403"/>
      <c r="S528" s="403"/>
      <c r="T528" s="403"/>
      <c r="U528" s="403"/>
      <c r="V528" s="403"/>
      <c r="W528" s="399">
        <f>SUM(E528+H528-K528-O528)</f>
        <v>594</v>
      </c>
      <c r="X528" s="403"/>
      <c r="Y528" s="403"/>
      <c r="Z528" s="403"/>
      <c r="AA528" s="403"/>
      <c r="AB528" s="403"/>
      <c r="AC528" s="403"/>
      <c r="AD528" s="403"/>
      <c r="AE528" s="403"/>
      <c r="AF528" s="403"/>
      <c r="AG528" s="405"/>
      <c r="AH528" s="403"/>
      <c r="AI528" s="403"/>
      <c r="AJ528" s="403"/>
      <c r="AK528" s="403"/>
      <c r="AL528" s="403"/>
      <c r="AM528" s="404"/>
      <c r="AN528" s="199"/>
      <c r="AO528" s="199"/>
      <c r="AP528" s="199"/>
      <c r="AQ528" s="199"/>
      <c r="AR528" s="199"/>
      <c r="AS528" s="199"/>
      <c r="AT528" s="199"/>
      <c r="AU528" s="199"/>
      <c r="AV528" s="199"/>
      <c r="AW528" s="199"/>
      <c r="AX528" s="199"/>
      <c r="AY528" s="199"/>
      <c r="AZ528" s="199"/>
      <c r="BA528" s="199"/>
      <c r="BB528" s="199"/>
      <c r="BC528" s="199"/>
      <c r="BD528" s="199"/>
      <c r="BE528" s="199"/>
      <c r="BF528" s="199"/>
    </row>
    <row r="529" spans="1:58" s="45" customFormat="1" ht="15" customHeight="1" x14ac:dyDescent="0.25">
      <c r="A529" s="395"/>
      <c r="B529" s="434" t="s">
        <v>45</v>
      </c>
      <c r="C529" s="397" t="s">
        <v>126</v>
      </c>
      <c r="D529" s="398" t="s">
        <v>429</v>
      </c>
      <c r="E529" s="399">
        <v>403</v>
      </c>
      <c r="F529" s="402">
        <v>215</v>
      </c>
      <c r="G529" s="402">
        <v>188</v>
      </c>
      <c r="H529" s="399">
        <f>SUM(I529:J529)</f>
        <v>0</v>
      </c>
      <c r="I529" s="403"/>
      <c r="J529" s="403"/>
      <c r="K529" s="399">
        <f>SUM(L529:M529)</f>
        <v>0</v>
      </c>
      <c r="L529" s="403"/>
      <c r="M529" s="403"/>
      <c r="N529" s="403"/>
      <c r="O529" s="399">
        <f>SUM(P529:V529)</f>
        <v>0</v>
      </c>
      <c r="P529" s="406"/>
      <c r="Q529" s="406"/>
      <c r="R529" s="406"/>
      <c r="S529" s="403"/>
      <c r="T529" s="403"/>
      <c r="U529" s="403"/>
      <c r="V529" s="403"/>
      <c r="W529" s="399">
        <f>SUM(E529+H529-K529-O529)</f>
        <v>403</v>
      </c>
      <c r="X529" s="403"/>
      <c r="Y529" s="403"/>
      <c r="Z529" s="403"/>
      <c r="AA529" s="403"/>
      <c r="AB529" s="403"/>
      <c r="AC529" s="403"/>
      <c r="AD529" s="403"/>
      <c r="AE529" s="403"/>
      <c r="AF529" s="403"/>
      <c r="AG529" s="405"/>
      <c r="AH529" s="403"/>
      <c r="AI529" s="403"/>
      <c r="AJ529" s="403"/>
      <c r="AK529" s="403"/>
      <c r="AL529" s="403"/>
      <c r="AM529" s="404"/>
      <c r="AN529" s="199"/>
      <c r="AO529" s="199"/>
      <c r="AP529" s="199"/>
      <c r="AQ529" s="199"/>
      <c r="AR529" s="199"/>
      <c r="AS529" s="199"/>
      <c r="AT529" s="199"/>
      <c r="AU529" s="199"/>
      <c r="AV529" s="199"/>
      <c r="AW529" s="199"/>
      <c r="AX529" s="199"/>
      <c r="AY529" s="199"/>
      <c r="AZ529" s="199"/>
      <c r="BA529" s="199"/>
      <c r="BB529" s="199"/>
      <c r="BC529" s="199"/>
      <c r="BD529" s="199"/>
      <c r="BE529" s="199"/>
      <c r="BF529" s="199"/>
    </row>
    <row r="530" spans="1:58" s="45" customFormat="1" ht="15" customHeight="1" x14ac:dyDescent="0.25">
      <c r="A530" s="395"/>
      <c r="B530" s="434" t="s">
        <v>45</v>
      </c>
      <c r="C530" s="397" t="s">
        <v>126</v>
      </c>
      <c r="D530" s="398" t="s">
        <v>430</v>
      </c>
      <c r="E530" s="399">
        <v>997</v>
      </c>
      <c r="F530" s="399">
        <v>475</v>
      </c>
      <c r="G530" s="399">
        <v>522</v>
      </c>
      <c r="H530" s="399">
        <f>SUM(I530:J530)</f>
        <v>0</v>
      </c>
      <c r="I530" s="400">
        <f>I528+I529</f>
        <v>0</v>
      </c>
      <c r="J530" s="400">
        <f>J528+J529</f>
        <v>0</v>
      </c>
      <c r="K530" s="399">
        <f>SUM(L530:M530)</f>
        <v>0</v>
      </c>
      <c r="L530" s="400">
        <f>L528+L529</f>
        <v>0</v>
      </c>
      <c r="M530" s="400">
        <f>M528+M529</f>
        <v>0</v>
      </c>
      <c r="N530" s="400">
        <f>N528+N529</f>
        <v>0</v>
      </c>
      <c r="O530" s="399">
        <f>SUM(P530:V530)</f>
        <v>0</v>
      </c>
      <c r="P530" s="400">
        <f>P528+P529</f>
        <v>0</v>
      </c>
      <c r="Q530" s="400">
        <f t="shared" ref="Q530:V530" si="643">Q528+Q529</f>
        <v>0</v>
      </c>
      <c r="R530" s="400">
        <f t="shared" si="643"/>
        <v>0</v>
      </c>
      <c r="S530" s="400">
        <f t="shared" si="643"/>
        <v>0</v>
      </c>
      <c r="T530" s="400">
        <f t="shared" si="643"/>
        <v>0</v>
      </c>
      <c r="U530" s="400">
        <f t="shared" si="643"/>
        <v>0</v>
      </c>
      <c r="V530" s="400">
        <f t="shared" si="643"/>
        <v>0</v>
      </c>
      <c r="W530" s="399">
        <f>SUM(E530+H530-K530-O530)</f>
        <v>997</v>
      </c>
      <c r="X530" s="400">
        <f>X528+X529</f>
        <v>0</v>
      </c>
      <c r="Y530" s="400">
        <f t="shared" ref="Y530:AM530" si="644">Y528+Y529</f>
        <v>0</v>
      </c>
      <c r="Z530" s="400">
        <f t="shared" si="644"/>
        <v>0</v>
      </c>
      <c r="AA530" s="400">
        <f t="shared" si="644"/>
        <v>0</v>
      </c>
      <c r="AB530" s="400">
        <f t="shared" si="644"/>
        <v>0</v>
      </c>
      <c r="AC530" s="400">
        <f t="shared" si="644"/>
        <v>0</v>
      </c>
      <c r="AD530" s="400">
        <f t="shared" si="644"/>
        <v>0</v>
      </c>
      <c r="AE530" s="400">
        <f t="shared" si="644"/>
        <v>0</v>
      </c>
      <c r="AF530" s="400">
        <f t="shared" si="644"/>
        <v>0</v>
      </c>
      <c r="AG530" s="400">
        <f t="shared" si="644"/>
        <v>0</v>
      </c>
      <c r="AH530" s="400">
        <f t="shared" si="644"/>
        <v>0</v>
      </c>
      <c r="AI530" s="400">
        <f t="shared" si="644"/>
        <v>0</v>
      </c>
      <c r="AJ530" s="400">
        <f t="shared" si="644"/>
        <v>0</v>
      </c>
      <c r="AK530" s="400">
        <f t="shared" si="644"/>
        <v>0</v>
      </c>
      <c r="AL530" s="400">
        <f t="shared" si="644"/>
        <v>0</v>
      </c>
      <c r="AM530" s="401">
        <f t="shared" si="644"/>
        <v>0</v>
      </c>
      <c r="AN530" s="199"/>
      <c r="AO530" s="199"/>
      <c r="AP530" s="199"/>
      <c r="AQ530" s="199"/>
      <c r="AR530" s="199"/>
      <c r="AS530" s="199"/>
      <c r="AT530" s="199"/>
      <c r="AU530" s="199"/>
      <c r="AV530" s="199"/>
      <c r="AW530" s="199"/>
      <c r="AX530" s="199"/>
      <c r="AY530" s="199"/>
      <c r="AZ530" s="199"/>
      <c r="BA530" s="199"/>
      <c r="BB530" s="199"/>
      <c r="BC530" s="199"/>
      <c r="BD530" s="199"/>
      <c r="BE530" s="199"/>
      <c r="BF530" s="199"/>
    </row>
    <row r="531" spans="1:58" s="45" customFormat="1" ht="15" customHeight="1" x14ac:dyDescent="0.25">
      <c r="A531" s="395"/>
      <c r="B531" s="434" t="s">
        <v>45</v>
      </c>
      <c r="C531" s="397" t="s">
        <v>126</v>
      </c>
      <c r="D531" s="398" t="s">
        <v>431</v>
      </c>
      <c r="E531" s="399" t="s">
        <v>176</v>
      </c>
      <c r="F531" s="402" t="s">
        <v>176</v>
      </c>
      <c r="G531" s="402" t="s">
        <v>176</v>
      </c>
      <c r="H531" s="399" t="s">
        <v>176</v>
      </c>
      <c r="I531" s="403" t="s">
        <v>176</v>
      </c>
      <c r="J531" s="403" t="s">
        <v>176</v>
      </c>
      <c r="K531" s="399" t="s">
        <v>176</v>
      </c>
      <c r="L531" s="403" t="s">
        <v>176</v>
      </c>
      <c r="M531" s="403" t="s">
        <v>176</v>
      </c>
      <c r="N531" s="403" t="s">
        <v>176</v>
      </c>
      <c r="O531" s="399" t="s">
        <v>176</v>
      </c>
      <c r="P531" s="403" t="s">
        <v>176</v>
      </c>
      <c r="Q531" s="403" t="s">
        <v>176</v>
      </c>
      <c r="R531" s="403" t="s">
        <v>176</v>
      </c>
      <c r="S531" s="403" t="s">
        <v>176</v>
      </c>
      <c r="T531" s="403" t="s">
        <v>176</v>
      </c>
      <c r="U531" s="403" t="s">
        <v>176</v>
      </c>
      <c r="V531" s="403" t="s">
        <v>176</v>
      </c>
      <c r="W531" s="399" t="s">
        <v>176</v>
      </c>
      <c r="X531" s="403" t="s">
        <v>176</v>
      </c>
      <c r="Y531" s="403" t="s">
        <v>176</v>
      </c>
      <c r="Z531" s="403" t="s">
        <v>176</v>
      </c>
      <c r="AA531" s="403" t="s">
        <v>176</v>
      </c>
      <c r="AB531" s="403" t="s">
        <v>176</v>
      </c>
      <c r="AC531" s="403" t="s">
        <v>176</v>
      </c>
      <c r="AD531" s="403" t="s">
        <v>176</v>
      </c>
      <c r="AE531" s="403" t="s">
        <v>176</v>
      </c>
      <c r="AF531" s="403" t="s">
        <v>176</v>
      </c>
      <c r="AG531" s="403" t="s">
        <v>176</v>
      </c>
      <c r="AH531" s="403" t="s">
        <v>176</v>
      </c>
      <c r="AI531" s="403" t="s">
        <v>176</v>
      </c>
      <c r="AJ531" s="403"/>
      <c r="AK531" s="403" t="s">
        <v>176</v>
      </c>
      <c r="AL531" s="403" t="s">
        <v>176</v>
      </c>
      <c r="AM531" s="404" t="s">
        <v>176</v>
      </c>
      <c r="AN531" s="199"/>
      <c r="AO531" s="199"/>
      <c r="AP531" s="199"/>
      <c r="AQ531" s="199"/>
      <c r="AR531" s="199"/>
      <c r="AS531" s="199"/>
      <c r="AT531" s="199"/>
      <c r="AU531" s="199"/>
      <c r="AV531" s="199"/>
      <c r="AW531" s="199"/>
      <c r="AX531" s="199"/>
      <c r="AY531" s="199"/>
      <c r="AZ531" s="199"/>
      <c r="BA531" s="199"/>
      <c r="BB531" s="199"/>
      <c r="BC531" s="199"/>
      <c r="BD531" s="199"/>
      <c r="BE531" s="199"/>
      <c r="BF531" s="199"/>
    </row>
    <row r="532" spans="1:58" s="45" customFormat="1" ht="15" customHeight="1" x14ac:dyDescent="0.25">
      <c r="A532" s="395"/>
      <c r="B532" s="434" t="s">
        <v>45</v>
      </c>
      <c r="C532" s="397" t="s">
        <v>126</v>
      </c>
      <c r="D532" s="398" t="s">
        <v>432</v>
      </c>
      <c r="E532" s="399" t="s">
        <v>176</v>
      </c>
      <c r="F532" s="402" t="s">
        <v>176</v>
      </c>
      <c r="G532" s="402" t="s">
        <v>176</v>
      </c>
      <c r="H532" s="399" t="s">
        <v>176</v>
      </c>
      <c r="I532" s="403" t="s">
        <v>176</v>
      </c>
      <c r="J532" s="403" t="s">
        <v>176</v>
      </c>
      <c r="K532" s="399" t="s">
        <v>176</v>
      </c>
      <c r="L532" s="403" t="s">
        <v>176</v>
      </c>
      <c r="M532" s="403" t="s">
        <v>176</v>
      </c>
      <c r="N532" s="403" t="s">
        <v>176</v>
      </c>
      <c r="O532" s="399" t="s">
        <v>176</v>
      </c>
      <c r="P532" s="403" t="s">
        <v>176</v>
      </c>
      <c r="Q532" s="403" t="s">
        <v>176</v>
      </c>
      <c r="R532" s="403" t="s">
        <v>176</v>
      </c>
      <c r="S532" s="403" t="s">
        <v>176</v>
      </c>
      <c r="T532" s="403" t="s">
        <v>176</v>
      </c>
      <c r="U532" s="403" t="s">
        <v>176</v>
      </c>
      <c r="V532" s="403" t="s">
        <v>176</v>
      </c>
      <c r="W532" s="399" t="s">
        <v>176</v>
      </c>
      <c r="X532" s="403" t="s">
        <v>176</v>
      </c>
      <c r="Y532" s="403" t="s">
        <v>176</v>
      </c>
      <c r="Z532" s="403" t="s">
        <v>176</v>
      </c>
      <c r="AA532" s="403" t="s">
        <v>176</v>
      </c>
      <c r="AB532" s="403" t="s">
        <v>176</v>
      </c>
      <c r="AC532" s="403" t="s">
        <v>176</v>
      </c>
      <c r="AD532" s="403" t="s">
        <v>176</v>
      </c>
      <c r="AE532" s="403" t="s">
        <v>176</v>
      </c>
      <c r="AF532" s="403" t="s">
        <v>176</v>
      </c>
      <c r="AG532" s="403" t="s">
        <v>176</v>
      </c>
      <c r="AH532" s="403" t="s">
        <v>176</v>
      </c>
      <c r="AI532" s="403" t="s">
        <v>176</v>
      </c>
      <c r="AJ532" s="403"/>
      <c r="AK532" s="403" t="s">
        <v>176</v>
      </c>
      <c r="AL532" s="403" t="s">
        <v>176</v>
      </c>
      <c r="AM532" s="404" t="s">
        <v>176</v>
      </c>
      <c r="AN532" s="199"/>
      <c r="AO532" s="199"/>
      <c r="AP532" s="199"/>
      <c r="AQ532" s="199"/>
      <c r="AR532" s="199"/>
      <c r="AS532" s="199"/>
      <c r="AT532" s="199"/>
      <c r="AU532" s="199"/>
      <c r="AV532" s="199"/>
      <c r="AW532" s="199"/>
      <c r="AX532" s="199"/>
      <c r="AY532" s="199"/>
      <c r="AZ532" s="199"/>
      <c r="BA532" s="199"/>
      <c r="BB532" s="199"/>
      <c r="BC532" s="199"/>
      <c r="BD532" s="199"/>
      <c r="BE532" s="199"/>
      <c r="BF532" s="199"/>
    </row>
    <row r="533" spans="1:58" s="45" customFormat="1" ht="20.25" customHeight="1" x14ac:dyDescent="0.25">
      <c r="A533" s="395"/>
      <c r="B533" s="434" t="s">
        <v>45</v>
      </c>
      <c r="C533" s="397" t="s">
        <v>126</v>
      </c>
      <c r="D533" s="407" t="s">
        <v>433</v>
      </c>
      <c r="E533" s="399" t="s">
        <v>176</v>
      </c>
      <c r="F533" s="402" t="s">
        <v>176</v>
      </c>
      <c r="G533" s="402" t="s">
        <v>176</v>
      </c>
      <c r="H533" s="399" t="s">
        <v>176</v>
      </c>
      <c r="I533" s="403" t="s">
        <v>176</v>
      </c>
      <c r="J533" s="403" t="s">
        <v>176</v>
      </c>
      <c r="K533" s="399" t="s">
        <v>176</v>
      </c>
      <c r="L533" s="403" t="s">
        <v>176</v>
      </c>
      <c r="M533" s="403" t="s">
        <v>176</v>
      </c>
      <c r="N533" s="403" t="s">
        <v>176</v>
      </c>
      <c r="O533" s="399" t="s">
        <v>176</v>
      </c>
      <c r="P533" s="403" t="s">
        <v>176</v>
      </c>
      <c r="Q533" s="403" t="s">
        <v>176</v>
      </c>
      <c r="R533" s="403" t="s">
        <v>176</v>
      </c>
      <c r="S533" s="403" t="s">
        <v>176</v>
      </c>
      <c r="T533" s="403" t="s">
        <v>176</v>
      </c>
      <c r="U533" s="403" t="s">
        <v>176</v>
      </c>
      <c r="V533" s="403" t="s">
        <v>176</v>
      </c>
      <c r="W533" s="399" t="s">
        <v>176</v>
      </c>
      <c r="X533" s="403" t="s">
        <v>176</v>
      </c>
      <c r="Y533" s="403" t="s">
        <v>176</v>
      </c>
      <c r="Z533" s="403" t="s">
        <v>176</v>
      </c>
      <c r="AA533" s="403" t="s">
        <v>176</v>
      </c>
      <c r="AB533" s="403" t="s">
        <v>176</v>
      </c>
      <c r="AC533" s="403" t="s">
        <v>176</v>
      </c>
      <c r="AD533" s="403" t="s">
        <v>176</v>
      </c>
      <c r="AE533" s="403" t="s">
        <v>176</v>
      </c>
      <c r="AF533" s="403" t="s">
        <v>176</v>
      </c>
      <c r="AG533" s="403" t="s">
        <v>176</v>
      </c>
      <c r="AH533" s="403" t="s">
        <v>176</v>
      </c>
      <c r="AI533" s="403" t="s">
        <v>176</v>
      </c>
      <c r="AJ533" s="403"/>
      <c r="AK533" s="403" t="s">
        <v>176</v>
      </c>
      <c r="AL533" s="403" t="s">
        <v>176</v>
      </c>
      <c r="AM533" s="404" t="s">
        <v>176</v>
      </c>
      <c r="AN533" s="199"/>
      <c r="AO533" s="199"/>
      <c r="AP533" s="199"/>
      <c r="AQ533" s="199"/>
      <c r="AR533" s="199"/>
      <c r="AS533" s="199"/>
      <c r="AT533" s="199"/>
      <c r="AU533" s="199"/>
      <c r="AV533" s="199"/>
      <c r="AW533" s="199"/>
      <c r="AX533" s="199"/>
      <c r="AY533" s="199"/>
      <c r="AZ533" s="199"/>
      <c r="BA533" s="199"/>
      <c r="BB533" s="199"/>
      <c r="BC533" s="199"/>
      <c r="BD533" s="199"/>
      <c r="BE533" s="199"/>
      <c r="BF533" s="199"/>
    </row>
    <row r="534" spans="1:58" s="45" customFormat="1" ht="21.75" customHeight="1" x14ac:dyDescent="0.25">
      <c r="A534" s="395"/>
      <c r="B534" s="434" t="s">
        <v>45</v>
      </c>
      <c r="C534" s="397" t="s">
        <v>126</v>
      </c>
      <c r="D534" s="407" t="s">
        <v>434</v>
      </c>
      <c r="E534" s="399" t="s">
        <v>176</v>
      </c>
      <c r="F534" s="402" t="s">
        <v>176</v>
      </c>
      <c r="G534" s="402" t="s">
        <v>176</v>
      </c>
      <c r="H534" s="399" t="s">
        <v>176</v>
      </c>
      <c r="I534" s="403" t="s">
        <v>176</v>
      </c>
      <c r="J534" s="403" t="s">
        <v>176</v>
      </c>
      <c r="K534" s="399" t="s">
        <v>176</v>
      </c>
      <c r="L534" s="403" t="s">
        <v>176</v>
      </c>
      <c r="M534" s="403" t="s">
        <v>176</v>
      </c>
      <c r="N534" s="403" t="s">
        <v>176</v>
      </c>
      <c r="O534" s="399" t="s">
        <v>176</v>
      </c>
      <c r="P534" s="403" t="s">
        <v>176</v>
      </c>
      <c r="Q534" s="403" t="s">
        <v>176</v>
      </c>
      <c r="R534" s="403" t="s">
        <v>176</v>
      </c>
      <c r="S534" s="403" t="s">
        <v>176</v>
      </c>
      <c r="T534" s="403" t="s">
        <v>176</v>
      </c>
      <c r="U534" s="403" t="s">
        <v>176</v>
      </c>
      <c r="V534" s="403" t="s">
        <v>176</v>
      </c>
      <c r="W534" s="399" t="s">
        <v>176</v>
      </c>
      <c r="X534" s="403" t="s">
        <v>176</v>
      </c>
      <c r="Y534" s="403" t="s">
        <v>176</v>
      </c>
      <c r="Z534" s="403" t="s">
        <v>176</v>
      </c>
      <c r="AA534" s="403" t="s">
        <v>176</v>
      </c>
      <c r="AB534" s="403" t="s">
        <v>176</v>
      </c>
      <c r="AC534" s="403" t="s">
        <v>176</v>
      </c>
      <c r="AD534" s="403" t="s">
        <v>176</v>
      </c>
      <c r="AE534" s="403" t="s">
        <v>176</v>
      </c>
      <c r="AF534" s="403" t="s">
        <v>176</v>
      </c>
      <c r="AG534" s="403" t="s">
        <v>176</v>
      </c>
      <c r="AH534" s="403" t="s">
        <v>176</v>
      </c>
      <c r="AI534" s="403" t="s">
        <v>176</v>
      </c>
      <c r="AJ534" s="403"/>
      <c r="AK534" s="403" t="s">
        <v>176</v>
      </c>
      <c r="AL534" s="403" t="s">
        <v>176</v>
      </c>
      <c r="AM534" s="404" t="s">
        <v>176</v>
      </c>
      <c r="AN534" s="199"/>
      <c r="AO534" s="199"/>
      <c r="AP534" s="199"/>
      <c r="AQ534" s="199"/>
      <c r="AR534" s="199"/>
      <c r="AS534" s="199"/>
      <c r="AT534" s="199"/>
      <c r="AU534" s="199"/>
      <c r="AV534" s="199"/>
      <c r="AW534" s="199"/>
      <c r="AX534" s="199"/>
      <c r="AY534" s="199"/>
      <c r="AZ534" s="199"/>
      <c r="BA534" s="199"/>
      <c r="BB534" s="199"/>
      <c r="BC534" s="199"/>
      <c r="BD534" s="199"/>
      <c r="BE534" s="199"/>
      <c r="BF534" s="199"/>
    </row>
    <row r="535" spans="1:58" s="45" customFormat="1" ht="27.75" customHeight="1" x14ac:dyDescent="0.25">
      <c r="A535" s="395"/>
      <c r="B535" s="434" t="s">
        <v>45</v>
      </c>
      <c r="C535" s="397" t="s">
        <v>126</v>
      </c>
      <c r="D535" s="408" t="s">
        <v>435</v>
      </c>
      <c r="E535" s="399">
        <v>997</v>
      </c>
      <c r="F535" s="399">
        <v>475</v>
      </c>
      <c r="G535" s="399">
        <v>522</v>
      </c>
      <c r="H535" s="399">
        <f>SUM(I535:J535)</f>
        <v>0</v>
      </c>
      <c r="I535" s="400">
        <f>I526+I529</f>
        <v>0</v>
      </c>
      <c r="J535" s="400">
        <f>J526+J529</f>
        <v>0</v>
      </c>
      <c r="K535" s="399">
        <f>SUM(L535:M535)</f>
        <v>0</v>
      </c>
      <c r="L535" s="400">
        <f>L526+L529</f>
        <v>0</v>
      </c>
      <c r="M535" s="400">
        <f>M526+M529</f>
        <v>0</v>
      </c>
      <c r="N535" s="400">
        <f>N526+N529</f>
        <v>0</v>
      </c>
      <c r="O535" s="399">
        <f>SUM(P535:V535)</f>
        <v>0</v>
      </c>
      <c r="P535" s="400">
        <f>P526+P529</f>
        <v>0</v>
      </c>
      <c r="Q535" s="400">
        <f t="shared" ref="Q535:V535" si="645">Q526+Q529</f>
        <v>0</v>
      </c>
      <c r="R535" s="400">
        <f t="shared" si="645"/>
        <v>0</v>
      </c>
      <c r="S535" s="400">
        <f t="shared" si="645"/>
        <v>0</v>
      </c>
      <c r="T535" s="400">
        <f t="shared" si="645"/>
        <v>0</v>
      </c>
      <c r="U535" s="400">
        <f t="shared" si="645"/>
        <v>0</v>
      </c>
      <c r="V535" s="400">
        <f t="shared" si="645"/>
        <v>0</v>
      </c>
      <c r="W535" s="399">
        <f>SUM(E535+H535-K535-O535)</f>
        <v>997</v>
      </c>
      <c r="X535" s="400">
        <f>X526+X529</f>
        <v>0</v>
      </c>
      <c r="Y535" s="400">
        <f t="shared" ref="Y535:AM535" si="646">Y526+Y529</f>
        <v>0</v>
      </c>
      <c r="Z535" s="400">
        <f t="shared" si="646"/>
        <v>0</v>
      </c>
      <c r="AA535" s="400">
        <f t="shared" si="646"/>
        <v>0</v>
      </c>
      <c r="AB535" s="400">
        <f t="shared" si="646"/>
        <v>0</v>
      </c>
      <c r="AC535" s="400">
        <f t="shared" si="646"/>
        <v>0</v>
      </c>
      <c r="AD535" s="400">
        <f t="shared" si="646"/>
        <v>0</v>
      </c>
      <c r="AE535" s="400">
        <f t="shared" si="646"/>
        <v>0</v>
      </c>
      <c r="AF535" s="400">
        <f t="shared" si="646"/>
        <v>0</v>
      </c>
      <c r="AG535" s="400">
        <f t="shared" si="646"/>
        <v>0</v>
      </c>
      <c r="AH535" s="400">
        <f t="shared" si="646"/>
        <v>0</v>
      </c>
      <c r="AI535" s="400">
        <f t="shared" si="646"/>
        <v>0</v>
      </c>
      <c r="AJ535" s="400">
        <f t="shared" si="646"/>
        <v>0</v>
      </c>
      <c r="AK535" s="400">
        <f t="shared" si="646"/>
        <v>0</v>
      </c>
      <c r="AL535" s="400">
        <f t="shared" si="646"/>
        <v>0</v>
      </c>
      <c r="AM535" s="401">
        <f t="shared" si="646"/>
        <v>0</v>
      </c>
      <c r="AN535" s="199"/>
      <c r="AO535" s="199"/>
      <c r="AP535" s="199"/>
      <c r="AQ535" s="199"/>
      <c r="AR535" s="199"/>
      <c r="AS535" s="199"/>
      <c r="AT535" s="199"/>
      <c r="AU535" s="199"/>
      <c r="AV535" s="199"/>
      <c r="AW535" s="199"/>
      <c r="AX535" s="199"/>
      <c r="AY535" s="199"/>
      <c r="AZ535" s="199"/>
      <c r="BA535" s="199"/>
      <c r="BB535" s="199"/>
      <c r="BC535" s="199"/>
      <c r="BD535" s="199"/>
      <c r="BE535" s="199"/>
      <c r="BF535" s="199"/>
    </row>
    <row r="536" spans="1:58" s="45" customFormat="1" ht="24.75" customHeight="1" x14ac:dyDescent="0.25">
      <c r="A536" s="409"/>
      <c r="B536" s="435" t="s">
        <v>45</v>
      </c>
      <c r="C536" s="411" t="s">
        <v>126</v>
      </c>
      <c r="D536" s="412" t="s">
        <v>436</v>
      </c>
      <c r="E536" s="413">
        <v>0</v>
      </c>
      <c r="F536" s="413" t="s">
        <v>176</v>
      </c>
      <c r="G536" s="413" t="s">
        <v>176</v>
      </c>
      <c r="H536" s="413">
        <f>SUM(I536:J536)</f>
        <v>0</v>
      </c>
      <c r="I536" s="414" t="str">
        <f>I534</f>
        <v>Х</v>
      </c>
      <c r="J536" s="414" t="str">
        <f>J534</f>
        <v>Х</v>
      </c>
      <c r="K536" s="413">
        <f>SUM(L536:M536)</f>
        <v>0</v>
      </c>
      <c r="L536" s="414" t="str">
        <f>L534</f>
        <v>Х</v>
      </c>
      <c r="M536" s="414" t="str">
        <f>M534</f>
        <v>Х</v>
      </c>
      <c r="N536" s="414" t="str">
        <f>N534</f>
        <v>Х</v>
      </c>
      <c r="O536" s="413">
        <f>SUM(P536:V536)</f>
        <v>0</v>
      </c>
      <c r="P536" s="414" t="str">
        <f>P534</f>
        <v>Х</v>
      </c>
      <c r="Q536" s="414" t="str">
        <f t="shared" ref="Q536:V536" si="647">Q534</f>
        <v>Х</v>
      </c>
      <c r="R536" s="414" t="str">
        <f t="shared" si="647"/>
        <v>Х</v>
      </c>
      <c r="S536" s="414" t="str">
        <f t="shared" si="647"/>
        <v>Х</v>
      </c>
      <c r="T536" s="414" t="str">
        <f t="shared" si="647"/>
        <v>Х</v>
      </c>
      <c r="U536" s="414" t="str">
        <f t="shared" si="647"/>
        <v>Х</v>
      </c>
      <c r="V536" s="414" t="str">
        <f t="shared" si="647"/>
        <v>Х</v>
      </c>
      <c r="W536" s="413">
        <f>SUM(E536+H536-K536-O536)</f>
        <v>0</v>
      </c>
      <c r="X536" s="414" t="str">
        <f>X534</f>
        <v>Х</v>
      </c>
      <c r="Y536" s="414" t="str">
        <f t="shared" ref="Y536:AM536" si="648">Y534</f>
        <v>Х</v>
      </c>
      <c r="Z536" s="414" t="str">
        <f t="shared" si="648"/>
        <v>Х</v>
      </c>
      <c r="AA536" s="414" t="str">
        <f t="shared" si="648"/>
        <v>Х</v>
      </c>
      <c r="AB536" s="414" t="str">
        <f t="shared" si="648"/>
        <v>Х</v>
      </c>
      <c r="AC536" s="414" t="str">
        <f t="shared" si="648"/>
        <v>Х</v>
      </c>
      <c r="AD536" s="414" t="str">
        <f t="shared" si="648"/>
        <v>Х</v>
      </c>
      <c r="AE536" s="414" t="str">
        <f t="shared" si="648"/>
        <v>Х</v>
      </c>
      <c r="AF536" s="414" t="str">
        <f t="shared" si="648"/>
        <v>Х</v>
      </c>
      <c r="AG536" s="414" t="str">
        <f t="shared" si="648"/>
        <v>Х</v>
      </c>
      <c r="AH536" s="414" t="str">
        <f t="shared" si="648"/>
        <v>Х</v>
      </c>
      <c r="AI536" s="414" t="str">
        <f t="shared" si="648"/>
        <v>Х</v>
      </c>
      <c r="AJ536" s="414">
        <f t="shared" si="648"/>
        <v>0</v>
      </c>
      <c r="AK536" s="414" t="str">
        <f t="shared" si="648"/>
        <v>Х</v>
      </c>
      <c r="AL536" s="414" t="str">
        <f t="shared" si="648"/>
        <v>Х</v>
      </c>
      <c r="AM536" s="415" t="str">
        <f t="shared" si="648"/>
        <v>Х</v>
      </c>
      <c r="AN536" s="199"/>
      <c r="AO536" s="199"/>
      <c r="AP536" s="199"/>
      <c r="AQ536" s="199"/>
      <c r="AR536" s="199"/>
      <c r="AS536" s="199"/>
      <c r="AT536" s="199"/>
      <c r="AU536" s="199"/>
      <c r="AV536" s="199"/>
      <c r="AW536" s="199"/>
      <c r="AX536" s="199"/>
      <c r="AY536" s="199"/>
      <c r="AZ536" s="199"/>
      <c r="BA536" s="199"/>
      <c r="BB536" s="199"/>
      <c r="BC536" s="199"/>
      <c r="BD536" s="199"/>
      <c r="BE536" s="199"/>
      <c r="BF536" s="199"/>
    </row>
    <row r="537" spans="1:58" s="205" customFormat="1" ht="17.25" customHeight="1" x14ac:dyDescent="0.25">
      <c r="A537" s="12">
        <v>7</v>
      </c>
      <c r="B537" s="394" t="s">
        <v>417</v>
      </c>
      <c r="C537" s="10" t="s">
        <v>126</v>
      </c>
      <c r="D537" s="13" t="s">
        <v>425</v>
      </c>
      <c r="E537" s="436">
        <v>65</v>
      </c>
      <c r="F537" s="436">
        <v>64</v>
      </c>
      <c r="G537" s="436">
        <v>1</v>
      </c>
      <c r="H537" s="436">
        <f>SUM(I537:J537)</f>
        <v>0</v>
      </c>
      <c r="I537" s="437">
        <f>SUM(I538+I541)</f>
        <v>0</v>
      </c>
      <c r="J537" s="437">
        <f>SUM(J538+J541)</f>
        <v>0</v>
      </c>
      <c r="K537" s="436">
        <f>SUM(L537:M537)</f>
        <v>0</v>
      </c>
      <c r="L537" s="437">
        <f>SUM(L538+L541)</f>
        <v>0</v>
      </c>
      <c r="M537" s="437">
        <f>SUM(M538+M541)</f>
        <v>0</v>
      </c>
      <c r="N537" s="437">
        <f>SUM(N538+N541)</f>
        <v>0</v>
      </c>
      <c r="O537" s="436">
        <f>SUM(P537:V537)</f>
        <v>0</v>
      </c>
      <c r="P537" s="437">
        <f t="shared" ref="P537:V537" si="649">SUM(P538+P541)</f>
        <v>0</v>
      </c>
      <c r="Q537" s="437">
        <f t="shared" si="649"/>
        <v>0</v>
      </c>
      <c r="R537" s="437">
        <f t="shared" si="649"/>
        <v>0</v>
      </c>
      <c r="S537" s="437">
        <f t="shared" si="649"/>
        <v>0</v>
      </c>
      <c r="T537" s="437">
        <f t="shared" si="649"/>
        <v>0</v>
      </c>
      <c r="U537" s="437">
        <f t="shared" si="649"/>
        <v>0</v>
      </c>
      <c r="V537" s="437">
        <f t="shared" si="649"/>
        <v>0</v>
      </c>
      <c r="W537" s="436">
        <f>SUM(E537+H537-K537-O537)</f>
        <v>65</v>
      </c>
      <c r="X537" s="437">
        <f t="shared" ref="X537:AM537" si="650">SUM(X538+X541)</f>
        <v>0</v>
      </c>
      <c r="Y537" s="437">
        <f t="shared" si="650"/>
        <v>0</v>
      </c>
      <c r="Z537" s="437">
        <f t="shared" si="650"/>
        <v>0</v>
      </c>
      <c r="AA537" s="437">
        <f t="shared" si="650"/>
        <v>0</v>
      </c>
      <c r="AB537" s="437">
        <f t="shared" si="650"/>
        <v>0</v>
      </c>
      <c r="AC537" s="437">
        <f t="shared" si="650"/>
        <v>0</v>
      </c>
      <c r="AD537" s="437">
        <f t="shared" si="650"/>
        <v>0</v>
      </c>
      <c r="AE537" s="437">
        <f t="shared" si="650"/>
        <v>0</v>
      </c>
      <c r="AF537" s="437">
        <f t="shared" si="650"/>
        <v>0</v>
      </c>
      <c r="AG537" s="437">
        <f t="shared" si="650"/>
        <v>0</v>
      </c>
      <c r="AH537" s="437">
        <f t="shared" si="650"/>
        <v>0</v>
      </c>
      <c r="AI537" s="437">
        <f t="shared" si="650"/>
        <v>0</v>
      </c>
      <c r="AJ537" s="437">
        <f t="shared" si="650"/>
        <v>0</v>
      </c>
      <c r="AK537" s="437">
        <f t="shared" si="650"/>
        <v>0</v>
      </c>
      <c r="AL537" s="437">
        <f t="shared" si="650"/>
        <v>0</v>
      </c>
      <c r="AM537" s="438">
        <f t="shared" si="650"/>
        <v>0</v>
      </c>
      <c r="AN537" s="200"/>
      <c r="AO537" s="200"/>
      <c r="AP537" s="200"/>
      <c r="AQ537" s="200"/>
      <c r="AR537" s="200"/>
      <c r="AS537" s="200"/>
      <c r="AT537" s="200"/>
      <c r="AU537" s="200"/>
      <c r="AV537" s="200"/>
      <c r="AW537" s="200"/>
      <c r="AX537" s="200"/>
      <c r="AY537" s="200"/>
      <c r="AZ537" s="200"/>
      <c r="BA537" s="200"/>
      <c r="BB537" s="200"/>
      <c r="BC537" s="200"/>
      <c r="BD537" s="200"/>
      <c r="BE537" s="200"/>
      <c r="BF537" s="200"/>
    </row>
    <row r="538" spans="1:58" s="201" customFormat="1" ht="13.5" customHeight="1" x14ac:dyDescent="0.25">
      <c r="A538" s="395"/>
      <c r="B538" s="396" t="s">
        <v>417</v>
      </c>
      <c r="C538" s="397" t="s">
        <v>126</v>
      </c>
      <c r="D538" s="398" t="s">
        <v>426</v>
      </c>
      <c r="E538" s="439">
        <v>65</v>
      </c>
      <c r="F538" s="439">
        <v>64</v>
      </c>
      <c r="G538" s="439">
        <v>1</v>
      </c>
      <c r="H538" s="439">
        <f>SUM(I538:J538)</f>
        <v>0</v>
      </c>
      <c r="I538" s="440">
        <f>I540</f>
        <v>0</v>
      </c>
      <c r="J538" s="440">
        <f>J540</f>
        <v>0</v>
      </c>
      <c r="K538" s="439">
        <f>SUM(L538:M538)</f>
        <v>0</v>
      </c>
      <c r="L538" s="440">
        <f>L540</f>
        <v>0</v>
      </c>
      <c r="M538" s="440">
        <f>M540</f>
        <v>0</v>
      </c>
      <c r="N538" s="440">
        <f>N540</f>
        <v>0</v>
      </c>
      <c r="O538" s="439">
        <f>SUM(P538:V538)</f>
        <v>0</v>
      </c>
      <c r="P538" s="440">
        <f>P540</f>
        <v>0</v>
      </c>
      <c r="Q538" s="440">
        <f t="shared" ref="Q538:V538" si="651">Q540</f>
        <v>0</v>
      </c>
      <c r="R538" s="440">
        <f t="shared" si="651"/>
        <v>0</v>
      </c>
      <c r="S538" s="440">
        <f t="shared" si="651"/>
        <v>0</v>
      </c>
      <c r="T538" s="440">
        <f t="shared" si="651"/>
        <v>0</v>
      </c>
      <c r="U538" s="440">
        <f t="shared" si="651"/>
        <v>0</v>
      </c>
      <c r="V538" s="440">
        <f t="shared" si="651"/>
        <v>0</v>
      </c>
      <c r="W538" s="439">
        <f>SUM(E538+H538-K538-O538)</f>
        <v>65</v>
      </c>
      <c r="X538" s="440">
        <f>X540</f>
        <v>0</v>
      </c>
      <c r="Y538" s="440">
        <f t="shared" ref="Y538:AM538" si="652">Y540</f>
        <v>0</v>
      </c>
      <c r="Z538" s="440">
        <f t="shared" si="652"/>
        <v>0</v>
      </c>
      <c r="AA538" s="440">
        <f t="shared" si="652"/>
        <v>0</v>
      </c>
      <c r="AB538" s="440">
        <f t="shared" si="652"/>
        <v>0</v>
      </c>
      <c r="AC538" s="440">
        <f t="shared" si="652"/>
        <v>0</v>
      </c>
      <c r="AD538" s="440">
        <f t="shared" si="652"/>
        <v>0</v>
      </c>
      <c r="AE538" s="440">
        <f t="shared" si="652"/>
        <v>0</v>
      </c>
      <c r="AF538" s="440">
        <f t="shared" si="652"/>
        <v>0</v>
      </c>
      <c r="AG538" s="440">
        <f t="shared" si="652"/>
        <v>0</v>
      </c>
      <c r="AH538" s="440">
        <f t="shared" si="652"/>
        <v>0</v>
      </c>
      <c r="AI538" s="440">
        <f t="shared" si="652"/>
        <v>0</v>
      </c>
      <c r="AJ538" s="440">
        <f>AJ492</f>
        <v>0</v>
      </c>
      <c r="AK538" s="440">
        <f t="shared" si="652"/>
        <v>0</v>
      </c>
      <c r="AL538" s="440">
        <f t="shared" si="652"/>
        <v>0</v>
      </c>
      <c r="AM538" s="441">
        <f t="shared" si="652"/>
        <v>0</v>
      </c>
      <c r="AN538" s="200"/>
      <c r="AO538" s="200"/>
      <c r="AP538" s="200"/>
      <c r="AQ538" s="200"/>
      <c r="AR538" s="200"/>
      <c r="AS538" s="200"/>
      <c r="AT538" s="200"/>
      <c r="AU538" s="200"/>
      <c r="AV538" s="200"/>
      <c r="AW538" s="200"/>
      <c r="AX538" s="200"/>
      <c r="AY538" s="200"/>
      <c r="AZ538" s="200"/>
      <c r="BA538" s="200"/>
      <c r="BB538" s="200"/>
      <c r="BC538" s="200"/>
      <c r="BD538" s="200"/>
      <c r="BE538" s="200"/>
      <c r="BF538" s="200"/>
    </row>
    <row r="539" spans="1:58" s="201" customFormat="1" ht="15" customHeight="1" x14ac:dyDescent="0.25">
      <c r="A539" s="395"/>
      <c r="B539" s="396" t="s">
        <v>417</v>
      </c>
      <c r="C539" s="397" t="s">
        <v>126</v>
      </c>
      <c r="D539" s="398" t="s">
        <v>427</v>
      </c>
      <c r="E539" s="439" t="s">
        <v>176</v>
      </c>
      <c r="F539" s="402" t="s">
        <v>176</v>
      </c>
      <c r="G539" s="402" t="s">
        <v>176</v>
      </c>
      <c r="H539" s="439" t="s">
        <v>176</v>
      </c>
      <c r="I539" s="403" t="s">
        <v>176</v>
      </c>
      <c r="J539" s="403" t="s">
        <v>176</v>
      </c>
      <c r="K539" s="439" t="s">
        <v>176</v>
      </c>
      <c r="L539" s="403" t="s">
        <v>176</v>
      </c>
      <c r="M539" s="403" t="s">
        <v>176</v>
      </c>
      <c r="N539" s="403" t="s">
        <v>176</v>
      </c>
      <c r="O539" s="439" t="s">
        <v>176</v>
      </c>
      <c r="P539" s="403" t="s">
        <v>176</v>
      </c>
      <c r="Q539" s="403" t="s">
        <v>176</v>
      </c>
      <c r="R539" s="403" t="s">
        <v>176</v>
      </c>
      <c r="S539" s="403" t="s">
        <v>176</v>
      </c>
      <c r="T539" s="403" t="s">
        <v>176</v>
      </c>
      <c r="U539" s="403" t="s">
        <v>176</v>
      </c>
      <c r="V539" s="403" t="s">
        <v>176</v>
      </c>
      <c r="W539" s="439" t="s">
        <v>176</v>
      </c>
      <c r="X539" s="403" t="s">
        <v>176</v>
      </c>
      <c r="Y539" s="403" t="s">
        <v>176</v>
      </c>
      <c r="Z539" s="403" t="s">
        <v>176</v>
      </c>
      <c r="AA539" s="403" t="s">
        <v>176</v>
      </c>
      <c r="AB539" s="403" t="s">
        <v>176</v>
      </c>
      <c r="AC539" s="403" t="s">
        <v>176</v>
      </c>
      <c r="AD539" s="403" t="s">
        <v>176</v>
      </c>
      <c r="AE539" s="403" t="s">
        <v>176</v>
      </c>
      <c r="AF539" s="403" t="s">
        <v>176</v>
      </c>
      <c r="AG539" s="403" t="s">
        <v>176</v>
      </c>
      <c r="AH539" s="403" t="s">
        <v>176</v>
      </c>
      <c r="AI539" s="403" t="s">
        <v>176</v>
      </c>
      <c r="AJ539" s="403"/>
      <c r="AK539" s="403" t="s">
        <v>176</v>
      </c>
      <c r="AL539" s="403" t="s">
        <v>176</v>
      </c>
      <c r="AM539" s="404" t="s">
        <v>176</v>
      </c>
      <c r="AN539" s="200"/>
      <c r="AO539" s="200"/>
      <c r="AP539" s="200"/>
      <c r="AQ539" s="200"/>
      <c r="AR539" s="200"/>
      <c r="AS539" s="200"/>
      <c r="AT539" s="200"/>
      <c r="AU539" s="200"/>
      <c r="AV539" s="200"/>
      <c r="AW539" s="200"/>
      <c r="AX539" s="200"/>
      <c r="AY539" s="200"/>
      <c r="AZ539" s="200"/>
      <c r="BA539" s="200"/>
      <c r="BB539" s="200"/>
      <c r="BC539" s="200"/>
      <c r="BD539" s="200"/>
      <c r="BE539" s="200"/>
      <c r="BF539" s="200"/>
    </row>
    <row r="540" spans="1:58" s="201" customFormat="1" ht="15" customHeight="1" x14ac:dyDescent="0.25">
      <c r="A540" s="395"/>
      <c r="B540" s="396" t="s">
        <v>417</v>
      </c>
      <c r="C540" s="397" t="s">
        <v>126</v>
      </c>
      <c r="D540" s="398" t="s">
        <v>428</v>
      </c>
      <c r="E540" s="439">
        <v>65</v>
      </c>
      <c r="F540" s="402">
        <v>64</v>
      </c>
      <c r="G540" s="402">
        <v>1</v>
      </c>
      <c r="H540" s="439">
        <f>SUM(I540:J540)</f>
        <v>0</v>
      </c>
      <c r="I540" s="403"/>
      <c r="J540" s="403"/>
      <c r="K540" s="439">
        <f>SUM(L540:M540)</f>
        <v>0</v>
      </c>
      <c r="L540" s="403"/>
      <c r="M540" s="403"/>
      <c r="N540" s="403"/>
      <c r="O540" s="439">
        <f>SUM(P540:V540)</f>
        <v>0</v>
      </c>
      <c r="P540" s="403"/>
      <c r="Q540" s="403"/>
      <c r="R540" s="403"/>
      <c r="S540" s="403"/>
      <c r="T540" s="403"/>
      <c r="U540" s="403"/>
      <c r="V540" s="403"/>
      <c r="W540" s="439">
        <f>SUM(E540+H540-K540-O540)</f>
        <v>65</v>
      </c>
      <c r="X540" s="403"/>
      <c r="Y540" s="403"/>
      <c r="Z540" s="403"/>
      <c r="AA540" s="403"/>
      <c r="AB540" s="403"/>
      <c r="AC540" s="403"/>
      <c r="AD540" s="403"/>
      <c r="AE540" s="403"/>
      <c r="AF540" s="403"/>
      <c r="AG540" s="405"/>
      <c r="AH540" s="403"/>
      <c r="AI540" s="403"/>
      <c r="AJ540" s="403"/>
      <c r="AK540" s="403"/>
      <c r="AL540" s="403"/>
      <c r="AM540" s="404"/>
      <c r="AN540" s="200"/>
      <c r="AO540" s="200"/>
      <c r="AP540" s="200"/>
      <c r="AQ540" s="200"/>
      <c r="AR540" s="200"/>
      <c r="AS540" s="200"/>
      <c r="AT540" s="200"/>
      <c r="AU540" s="200"/>
      <c r="AV540" s="200"/>
      <c r="AW540" s="200"/>
      <c r="AX540" s="200"/>
      <c r="AY540" s="200"/>
      <c r="AZ540" s="200"/>
      <c r="BA540" s="200"/>
      <c r="BB540" s="200"/>
      <c r="BC540" s="200"/>
      <c r="BD540" s="200"/>
      <c r="BE540" s="200"/>
      <c r="BF540" s="200"/>
    </row>
    <row r="541" spans="1:58" s="201" customFormat="1" ht="15" customHeight="1" x14ac:dyDescent="0.25">
      <c r="A541" s="395"/>
      <c r="B541" s="396" t="s">
        <v>417</v>
      </c>
      <c r="C541" s="397" t="s">
        <v>126</v>
      </c>
      <c r="D541" s="398" t="s">
        <v>429</v>
      </c>
      <c r="E541" s="439">
        <v>0</v>
      </c>
      <c r="F541" s="402"/>
      <c r="G541" s="402"/>
      <c r="H541" s="439">
        <f>SUM(I541:J541)</f>
        <v>0</v>
      </c>
      <c r="I541" s="403"/>
      <c r="J541" s="403"/>
      <c r="K541" s="439">
        <f>SUM(L541:M541)</f>
        <v>0</v>
      </c>
      <c r="L541" s="403"/>
      <c r="M541" s="403"/>
      <c r="N541" s="403"/>
      <c r="O541" s="439">
        <f>SUM(P541:V541)</f>
        <v>0</v>
      </c>
      <c r="P541" s="406"/>
      <c r="Q541" s="406"/>
      <c r="R541" s="406"/>
      <c r="S541" s="403"/>
      <c r="T541" s="403"/>
      <c r="U541" s="403"/>
      <c r="V541" s="403"/>
      <c r="W541" s="439">
        <f>SUM(E541+H541-K541-O541)</f>
        <v>0</v>
      </c>
      <c r="X541" s="403"/>
      <c r="Y541" s="403"/>
      <c r="Z541" s="403"/>
      <c r="AA541" s="403"/>
      <c r="AB541" s="403"/>
      <c r="AC541" s="403"/>
      <c r="AD541" s="403"/>
      <c r="AE541" s="403"/>
      <c r="AF541" s="403"/>
      <c r="AG541" s="405"/>
      <c r="AH541" s="403"/>
      <c r="AI541" s="403"/>
      <c r="AJ541" s="403"/>
      <c r="AK541" s="403"/>
      <c r="AL541" s="403"/>
      <c r="AM541" s="404"/>
      <c r="AN541" s="200"/>
      <c r="AO541" s="200"/>
      <c r="AP541" s="200"/>
      <c r="AQ541" s="200"/>
      <c r="AR541" s="200"/>
      <c r="AS541" s="200"/>
      <c r="AT541" s="200"/>
      <c r="AU541" s="200"/>
      <c r="AV541" s="200"/>
      <c r="AW541" s="200"/>
      <c r="AX541" s="200"/>
      <c r="AY541" s="200"/>
      <c r="AZ541" s="200"/>
      <c r="BA541" s="200"/>
      <c r="BB541" s="200"/>
      <c r="BC541" s="200"/>
      <c r="BD541" s="200"/>
      <c r="BE541" s="200"/>
      <c r="BF541" s="200"/>
    </row>
    <row r="542" spans="1:58" s="201" customFormat="1" ht="15" customHeight="1" x14ac:dyDescent="0.25">
      <c r="A542" s="395"/>
      <c r="B542" s="396" t="s">
        <v>417</v>
      </c>
      <c r="C542" s="397" t="s">
        <v>126</v>
      </c>
      <c r="D542" s="398" t="s">
        <v>430</v>
      </c>
      <c r="E542" s="439">
        <v>65</v>
      </c>
      <c r="F542" s="439">
        <v>64</v>
      </c>
      <c r="G542" s="439">
        <v>1</v>
      </c>
      <c r="H542" s="439">
        <f>SUM(I542:J542)</f>
        <v>0</v>
      </c>
      <c r="I542" s="440">
        <f>I540+I541</f>
        <v>0</v>
      </c>
      <c r="J542" s="440">
        <f>J540+J541</f>
        <v>0</v>
      </c>
      <c r="K542" s="439">
        <f>SUM(L542:M542)</f>
        <v>0</v>
      </c>
      <c r="L542" s="440">
        <f>L540+L541</f>
        <v>0</v>
      </c>
      <c r="M542" s="440">
        <f>M540+M541</f>
        <v>0</v>
      </c>
      <c r="N542" s="440">
        <f>N540+N541</f>
        <v>0</v>
      </c>
      <c r="O542" s="439">
        <f>SUM(P542:V542)</f>
        <v>0</v>
      </c>
      <c r="P542" s="440">
        <f>P540+P541</f>
        <v>0</v>
      </c>
      <c r="Q542" s="440">
        <f t="shared" ref="Q542:V542" si="653">Q540+Q541</f>
        <v>0</v>
      </c>
      <c r="R542" s="440">
        <f t="shared" si="653"/>
        <v>0</v>
      </c>
      <c r="S542" s="440">
        <f t="shared" si="653"/>
        <v>0</v>
      </c>
      <c r="T542" s="440">
        <f t="shared" si="653"/>
        <v>0</v>
      </c>
      <c r="U542" s="440">
        <f t="shared" si="653"/>
        <v>0</v>
      </c>
      <c r="V542" s="440">
        <f t="shared" si="653"/>
        <v>0</v>
      </c>
      <c r="W542" s="439">
        <f>SUM(E542+H542-K542-O542)</f>
        <v>65</v>
      </c>
      <c r="X542" s="440">
        <f>X540+X541</f>
        <v>0</v>
      </c>
      <c r="Y542" s="440">
        <f t="shared" ref="Y542:AM542" si="654">Y540+Y541</f>
        <v>0</v>
      </c>
      <c r="Z542" s="440">
        <f t="shared" si="654"/>
        <v>0</v>
      </c>
      <c r="AA542" s="440">
        <f t="shared" si="654"/>
        <v>0</v>
      </c>
      <c r="AB542" s="440">
        <f t="shared" si="654"/>
        <v>0</v>
      </c>
      <c r="AC542" s="440">
        <f t="shared" si="654"/>
        <v>0</v>
      </c>
      <c r="AD542" s="440">
        <f t="shared" si="654"/>
        <v>0</v>
      </c>
      <c r="AE542" s="440">
        <f t="shared" si="654"/>
        <v>0</v>
      </c>
      <c r="AF542" s="440">
        <f t="shared" si="654"/>
        <v>0</v>
      </c>
      <c r="AG542" s="440">
        <f t="shared" si="654"/>
        <v>0</v>
      </c>
      <c r="AH542" s="440">
        <f t="shared" si="654"/>
        <v>0</v>
      </c>
      <c r="AI542" s="440">
        <f t="shared" si="654"/>
        <v>0</v>
      </c>
      <c r="AJ542" s="440">
        <f t="shared" si="654"/>
        <v>0</v>
      </c>
      <c r="AK542" s="440">
        <f t="shared" si="654"/>
        <v>0</v>
      </c>
      <c r="AL542" s="440">
        <f t="shared" si="654"/>
        <v>0</v>
      </c>
      <c r="AM542" s="441">
        <f t="shared" si="654"/>
        <v>0</v>
      </c>
      <c r="AN542" s="200"/>
      <c r="AO542" s="200"/>
      <c r="AP542" s="200"/>
      <c r="AQ542" s="200"/>
      <c r="AR542" s="200"/>
      <c r="AS542" s="200"/>
      <c r="AT542" s="200"/>
      <c r="AU542" s="200"/>
      <c r="AV542" s="200"/>
      <c r="AW542" s="200"/>
      <c r="AX542" s="200"/>
      <c r="AY542" s="200"/>
      <c r="AZ542" s="200"/>
      <c r="BA542" s="200"/>
      <c r="BB542" s="200"/>
      <c r="BC542" s="200"/>
      <c r="BD542" s="200"/>
      <c r="BE542" s="200"/>
      <c r="BF542" s="200"/>
    </row>
    <row r="543" spans="1:58" s="201" customFormat="1" ht="15" customHeight="1" x14ac:dyDescent="0.25">
      <c r="A543" s="395"/>
      <c r="B543" s="396" t="s">
        <v>417</v>
      </c>
      <c r="C543" s="397" t="s">
        <v>126</v>
      </c>
      <c r="D543" s="398" t="s">
        <v>431</v>
      </c>
      <c r="E543" s="439" t="s">
        <v>176</v>
      </c>
      <c r="F543" s="402" t="s">
        <v>176</v>
      </c>
      <c r="G543" s="402" t="s">
        <v>176</v>
      </c>
      <c r="H543" s="439" t="s">
        <v>176</v>
      </c>
      <c r="I543" s="403" t="s">
        <v>176</v>
      </c>
      <c r="J543" s="403" t="s">
        <v>176</v>
      </c>
      <c r="K543" s="439" t="s">
        <v>176</v>
      </c>
      <c r="L543" s="403" t="s">
        <v>176</v>
      </c>
      <c r="M543" s="403" t="s">
        <v>176</v>
      </c>
      <c r="N543" s="403" t="s">
        <v>176</v>
      </c>
      <c r="O543" s="439" t="s">
        <v>176</v>
      </c>
      <c r="P543" s="403" t="s">
        <v>176</v>
      </c>
      <c r="Q543" s="403" t="s">
        <v>176</v>
      </c>
      <c r="R543" s="403" t="s">
        <v>176</v>
      </c>
      <c r="S543" s="403" t="s">
        <v>176</v>
      </c>
      <c r="T543" s="403" t="s">
        <v>176</v>
      </c>
      <c r="U543" s="403" t="s">
        <v>176</v>
      </c>
      <c r="V543" s="403" t="s">
        <v>176</v>
      </c>
      <c r="W543" s="439" t="s">
        <v>176</v>
      </c>
      <c r="X543" s="403" t="s">
        <v>176</v>
      </c>
      <c r="Y543" s="403" t="s">
        <v>176</v>
      </c>
      <c r="Z543" s="403" t="s">
        <v>176</v>
      </c>
      <c r="AA543" s="403" t="s">
        <v>176</v>
      </c>
      <c r="AB543" s="403" t="s">
        <v>176</v>
      </c>
      <c r="AC543" s="403" t="s">
        <v>176</v>
      </c>
      <c r="AD543" s="403" t="s">
        <v>176</v>
      </c>
      <c r="AE543" s="403" t="s">
        <v>176</v>
      </c>
      <c r="AF543" s="403" t="s">
        <v>176</v>
      </c>
      <c r="AG543" s="403" t="s">
        <v>176</v>
      </c>
      <c r="AH543" s="403" t="s">
        <v>176</v>
      </c>
      <c r="AI543" s="403" t="s">
        <v>176</v>
      </c>
      <c r="AJ543" s="403"/>
      <c r="AK543" s="403" t="s">
        <v>176</v>
      </c>
      <c r="AL543" s="403" t="s">
        <v>176</v>
      </c>
      <c r="AM543" s="404" t="s">
        <v>176</v>
      </c>
      <c r="AN543" s="200"/>
      <c r="AO543" s="200"/>
      <c r="AP543" s="200"/>
      <c r="AQ543" s="200"/>
      <c r="AR543" s="200"/>
      <c r="AS543" s="200"/>
      <c r="AT543" s="200"/>
      <c r="AU543" s="200"/>
      <c r="AV543" s="200"/>
      <c r="AW543" s="200"/>
      <c r="AX543" s="200"/>
      <c r="AY543" s="200"/>
      <c r="AZ543" s="200"/>
      <c r="BA543" s="200"/>
      <c r="BB543" s="200"/>
      <c r="BC543" s="200"/>
      <c r="BD543" s="200"/>
      <c r="BE543" s="200"/>
      <c r="BF543" s="200"/>
    </row>
    <row r="544" spans="1:58" s="201" customFormat="1" ht="20.25" customHeight="1" x14ac:dyDescent="0.25">
      <c r="A544" s="395"/>
      <c r="B544" s="396" t="s">
        <v>417</v>
      </c>
      <c r="C544" s="397" t="s">
        <v>126</v>
      </c>
      <c r="D544" s="398" t="s">
        <v>432</v>
      </c>
      <c r="E544" s="439" t="s">
        <v>176</v>
      </c>
      <c r="F544" s="402" t="s">
        <v>176</v>
      </c>
      <c r="G544" s="402" t="s">
        <v>176</v>
      </c>
      <c r="H544" s="439" t="s">
        <v>176</v>
      </c>
      <c r="I544" s="403" t="s">
        <v>176</v>
      </c>
      <c r="J544" s="403" t="s">
        <v>176</v>
      </c>
      <c r="K544" s="439" t="s">
        <v>176</v>
      </c>
      <c r="L544" s="403" t="s">
        <v>176</v>
      </c>
      <c r="M544" s="403" t="s">
        <v>176</v>
      </c>
      <c r="N544" s="403" t="s">
        <v>176</v>
      </c>
      <c r="O544" s="439" t="s">
        <v>176</v>
      </c>
      <c r="P544" s="403" t="s">
        <v>176</v>
      </c>
      <c r="Q544" s="403" t="s">
        <v>176</v>
      </c>
      <c r="R544" s="403" t="s">
        <v>176</v>
      </c>
      <c r="S544" s="403" t="s">
        <v>176</v>
      </c>
      <c r="T544" s="403" t="s">
        <v>176</v>
      </c>
      <c r="U544" s="403" t="s">
        <v>176</v>
      </c>
      <c r="V544" s="403" t="s">
        <v>176</v>
      </c>
      <c r="W544" s="439" t="s">
        <v>176</v>
      </c>
      <c r="X544" s="403" t="s">
        <v>176</v>
      </c>
      <c r="Y544" s="403" t="s">
        <v>176</v>
      </c>
      <c r="Z544" s="403" t="s">
        <v>176</v>
      </c>
      <c r="AA544" s="403" t="s">
        <v>176</v>
      </c>
      <c r="AB544" s="403" t="s">
        <v>176</v>
      </c>
      <c r="AC544" s="403" t="s">
        <v>176</v>
      </c>
      <c r="AD544" s="403" t="s">
        <v>176</v>
      </c>
      <c r="AE544" s="403" t="s">
        <v>176</v>
      </c>
      <c r="AF544" s="403" t="s">
        <v>176</v>
      </c>
      <c r="AG544" s="403" t="s">
        <v>176</v>
      </c>
      <c r="AH544" s="403" t="s">
        <v>176</v>
      </c>
      <c r="AI544" s="403" t="s">
        <v>176</v>
      </c>
      <c r="AJ544" s="403"/>
      <c r="AK544" s="403" t="s">
        <v>176</v>
      </c>
      <c r="AL544" s="403" t="s">
        <v>176</v>
      </c>
      <c r="AM544" s="404" t="s">
        <v>176</v>
      </c>
      <c r="AN544" s="200"/>
      <c r="AO544" s="200"/>
      <c r="AP544" s="200"/>
      <c r="AQ544" s="200"/>
      <c r="AR544" s="200"/>
      <c r="AS544" s="200"/>
      <c r="AT544" s="200"/>
      <c r="AU544" s="200"/>
      <c r="AV544" s="200"/>
      <c r="AW544" s="200"/>
      <c r="AX544" s="200"/>
      <c r="AY544" s="200"/>
      <c r="AZ544" s="200"/>
      <c r="BA544" s="200"/>
      <c r="BB544" s="200"/>
      <c r="BC544" s="200"/>
      <c r="BD544" s="200"/>
      <c r="BE544" s="200"/>
      <c r="BF544" s="200"/>
    </row>
    <row r="545" spans="1:58" s="201" customFormat="1" ht="24" customHeight="1" x14ac:dyDescent="0.25">
      <c r="A545" s="395"/>
      <c r="B545" s="396" t="s">
        <v>417</v>
      </c>
      <c r="C545" s="397" t="s">
        <v>126</v>
      </c>
      <c r="D545" s="407" t="s">
        <v>433</v>
      </c>
      <c r="E545" s="399" t="s">
        <v>176</v>
      </c>
      <c r="F545" s="402" t="s">
        <v>176</v>
      </c>
      <c r="G545" s="402" t="s">
        <v>176</v>
      </c>
      <c r="H545" s="399" t="s">
        <v>176</v>
      </c>
      <c r="I545" s="403" t="s">
        <v>176</v>
      </c>
      <c r="J545" s="403" t="s">
        <v>176</v>
      </c>
      <c r="K545" s="399" t="s">
        <v>176</v>
      </c>
      <c r="L545" s="403" t="s">
        <v>176</v>
      </c>
      <c r="M545" s="403" t="s">
        <v>176</v>
      </c>
      <c r="N545" s="403" t="s">
        <v>176</v>
      </c>
      <c r="O545" s="399" t="s">
        <v>176</v>
      </c>
      <c r="P545" s="403" t="s">
        <v>176</v>
      </c>
      <c r="Q545" s="403" t="s">
        <v>176</v>
      </c>
      <c r="R545" s="403" t="s">
        <v>176</v>
      </c>
      <c r="S545" s="403" t="s">
        <v>176</v>
      </c>
      <c r="T545" s="403" t="s">
        <v>176</v>
      </c>
      <c r="U545" s="403" t="s">
        <v>176</v>
      </c>
      <c r="V545" s="403" t="s">
        <v>176</v>
      </c>
      <c r="W545" s="439" t="s">
        <v>176</v>
      </c>
      <c r="X545" s="403" t="s">
        <v>176</v>
      </c>
      <c r="Y545" s="403" t="s">
        <v>176</v>
      </c>
      <c r="Z545" s="403" t="s">
        <v>176</v>
      </c>
      <c r="AA545" s="403" t="s">
        <v>176</v>
      </c>
      <c r="AB545" s="403" t="s">
        <v>176</v>
      </c>
      <c r="AC545" s="403" t="s">
        <v>176</v>
      </c>
      <c r="AD545" s="403" t="s">
        <v>176</v>
      </c>
      <c r="AE545" s="403" t="s">
        <v>176</v>
      </c>
      <c r="AF545" s="403" t="s">
        <v>176</v>
      </c>
      <c r="AG545" s="403" t="s">
        <v>176</v>
      </c>
      <c r="AH545" s="403" t="s">
        <v>176</v>
      </c>
      <c r="AI545" s="403" t="s">
        <v>176</v>
      </c>
      <c r="AJ545" s="403"/>
      <c r="AK545" s="403" t="s">
        <v>176</v>
      </c>
      <c r="AL545" s="403" t="s">
        <v>176</v>
      </c>
      <c r="AM545" s="404" t="s">
        <v>176</v>
      </c>
      <c r="AN545" s="200"/>
      <c r="AO545" s="200"/>
      <c r="AP545" s="200"/>
      <c r="AQ545" s="200"/>
      <c r="AR545" s="200"/>
      <c r="AS545" s="200"/>
      <c r="AT545" s="200"/>
      <c r="AU545" s="200"/>
      <c r="AV545" s="200"/>
      <c r="AW545" s="200"/>
      <c r="AX545" s="200"/>
      <c r="AY545" s="200"/>
      <c r="AZ545" s="200"/>
      <c r="BA545" s="200"/>
      <c r="BB545" s="200"/>
      <c r="BC545" s="200"/>
      <c r="BD545" s="200"/>
      <c r="BE545" s="200"/>
      <c r="BF545" s="200"/>
    </row>
    <row r="546" spans="1:58" s="201" customFormat="1" ht="25.5" customHeight="1" x14ac:dyDescent="0.25">
      <c r="A546" s="395"/>
      <c r="B546" s="396" t="s">
        <v>417</v>
      </c>
      <c r="C546" s="397" t="s">
        <v>126</v>
      </c>
      <c r="D546" s="407" t="s">
        <v>434</v>
      </c>
      <c r="E546" s="399" t="s">
        <v>176</v>
      </c>
      <c r="F546" s="402" t="s">
        <v>176</v>
      </c>
      <c r="G546" s="402" t="s">
        <v>176</v>
      </c>
      <c r="H546" s="399" t="s">
        <v>176</v>
      </c>
      <c r="I546" s="403" t="s">
        <v>176</v>
      </c>
      <c r="J546" s="403" t="s">
        <v>176</v>
      </c>
      <c r="K546" s="399" t="s">
        <v>176</v>
      </c>
      <c r="L546" s="403" t="s">
        <v>176</v>
      </c>
      <c r="M546" s="403" t="s">
        <v>176</v>
      </c>
      <c r="N546" s="403" t="s">
        <v>176</v>
      </c>
      <c r="O546" s="399" t="s">
        <v>176</v>
      </c>
      <c r="P546" s="403" t="s">
        <v>176</v>
      </c>
      <c r="Q546" s="403" t="s">
        <v>176</v>
      </c>
      <c r="R546" s="403" t="s">
        <v>176</v>
      </c>
      <c r="S546" s="403" t="s">
        <v>176</v>
      </c>
      <c r="T546" s="403" t="s">
        <v>176</v>
      </c>
      <c r="U546" s="403" t="s">
        <v>176</v>
      </c>
      <c r="V546" s="403" t="s">
        <v>176</v>
      </c>
      <c r="W546" s="439" t="s">
        <v>176</v>
      </c>
      <c r="X546" s="403" t="s">
        <v>176</v>
      </c>
      <c r="Y546" s="403" t="s">
        <v>176</v>
      </c>
      <c r="Z546" s="403" t="s">
        <v>176</v>
      </c>
      <c r="AA546" s="403" t="s">
        <v>176</v>
      </c>
      <c r="AB546" s="403" t="s">
        <v>176</v>
      </c>
      <c r="AC546" s="403" t="s">
        <v>176</v>
      </c>
      <c r="AD546" s="403" t="s">
        <v>176</v>
      </c>
      <c r="AE546" s="403" t="s">
        <v>176</v>
      </c>
      <c r="AF546" s="403" t="s">
        <v>176</v>
      </c>
      <c r="AG546" s="403" t="s">
        <v>176</v>
      </c>
      <c r="AH546" s="403" t="s">
        <v>176</v>
      </c>
      <c r="AI546" s="403" t="s">
        <v>176</v>
      </c>
      <c r="AJ546" s="403"/>
      <c r="AK546" s="403" t="s">
        <v>176</v>
      </c>
      <c r="AL546" s="403" t="s">
        <v>176</v>
      </c>
      <c r="AM546" s="404" t="s">
        <v>176</v>
      </c>
      <c r="AN546" s="200"/>
      <c r="AO546" s="200"/>
      <c r="AP546" s="200"/>
      <c r="AQ546" s="200"/>
      <c r="AR546" s="200"/>
      <c r="AS546" s="200"/>
      <c r="AT546" s="200"/>
      <c r="AU546" s="200"/>
      <c r="AV546" s="200"/>
      <c r="AW546" s="200"/>
      <c r="AX546" s="200"/>
      <c r="AY546" s="200"/>
      <c r="AZ546" s="200"/>
      <c r="BA546" s="200"/>
      <c r="BB546" s="200"/>
      <c r="BC546" s="200"/>
      <c r="BD546" s="200"/>
      <c r="BE546" s="200"/>
      <c r="BF546" s="200"/>
    </row>
    <row r="547" spans="1:58" s="201" customFormat="1" ht="28.5" customHeight="1" x14ac:dyDescent="0.25">
      <c r="A547" s="395"/>
      <c r="B547" s="396" t="s">
        <v>417</v>
      </c>
      <c r="C547" s="397" t="s">
        <v>126</v>
      </c>
      <c r="D547" s="408" t="s">
        <v>435</v>
      </c>
      <c r="E547" s="439">
        <v>65</v>
      </c>
      <c r="F547" s="439">
        <v>64</v>
      </c>
      <c r="G547" s="439">
        <v>1</v>
      </c>
      <c r="H547" s="439">
        <f>SUM(I547:J547)</f>
        <v>0</v>
      </c>
      <c r="I547" s="440">
        <f>I538+I541</f>
        <v>0</v>
      </c>
      <c r="J547" s="440">
        <f>J538+J541</f>
        <v>0</v>
      </c>
      <c r="K547" s="439">
        <f>SUM(L547:M547)</f>
        <v>0</v>
      </c>
      <c r="L547" s="440">
        <f>L538+L541</f>
        <v>0</v>
      </c>
      <c r="M547" s="440">
        <f>M538+M541</f>
        <v>0</v>
      </c>
      <c r="N547" s="440">
        <f>N538+N541</f>
        <v>0</v>
      </c>
      <c r="O547" s="439">
        <f>SUM(P547:V547)</f>
        <v>0</v>
      </c>
      <c r="P547" s="440">
        <f>P538</f>
        <v>0</v>
      </c>
      <c r="Q547" s="440">
        <f t="shared" ref="Q547:V547" si="655">Q538</f>
        <v>0</v>
      </c>
      <c r="R547" s="440">
        <f t="shared" si="655"/>
        <v>0</v>
      </c>
      <c r="S547" s="440">
        <f t="shared" si="655"/>
        <v>0</v>
      </c>
      <c r="T547" s="440">
        <f t="shared" si="655"/>
        <v>0</v>
      </c>
      <c r="U547" s="440">
        <f t="shared" si="655"/>
        <v>0</v>
      </c>
      <c r="V547" s="440">
        <f t="shared" si="655"/>
        <v>0</v>
      </c>
      <c r="W547" s="439">
        <f>SUM(E547+H547-K547-O547)</f>
        <v>65</v>
      </c>
      <c r="X547" s="440">
        <f>X538+X541</f>
        <v>0</v>
      </c>
      <c r="Y547" s="440">
        <f t="shared" ref="Y547:AM547" si="656">Y538+Y541</f>
        <v>0</v>
      </c>
      <c r="Z547" s="440">
        <f t="shared" si="656"/>
        <v>0</v>
      </c>
      <c r="AA547" s="440">
        <f t="shared" si="656"/>
        <v>0</v>
      </c>
      <c r="AB547" s="440">
        <f t="shared" si="656"/>
        <v>0</v>
      </c>
      <c r="AC547" s="440">
        <f t="shared" si="656"/>
        <v>0</v>
      </c>
      <c r="AD547" s="440">
        <f t="shared" si="656"/>
        <v>0</v>
      </c>
      <c r="AE547" s="440">
        <f t="shared" si="656"/>
        <v>0</v>
      </c>
      <c r="AF547" s="440">
        <f t="shared" si="656"/>
        <v>0</v>
      </c>
      <c r="AG547" s="440">
        <f t="shared" si="656"/>
        <v>0</v>
      </c>
      <c r="AH547" s="440">
        <f t="shared" si="656"/>
        <v>0</v>
      </c>
      <c r="AI547" s="440">
        <f t="shared" si="656"/>
        <v>0</v>
      </c>
      <c r="AJ547" s="440">
        <f t="shared" si="656"/>
        <v>0</v>
      </c>
      <c r="AK547" s="440">
        <f t="shared" si="656"/>
        <v>0</v>
      </c>
      <c r="AL547" s="440">
        <f t="shared" si="656"/>
        <v>0</v>
      </c>
      <c r="AM547" s="441">
        <f t="shared" si="656"/>
        <v>0</v>
      </c>
      <c r="AN547" s="200"/>
      <c r="AO547" s="200"/>
      <c r="AP547" s="200"/>
      <c r="AQ547" s="200"/>
      <c r="AR547" s="200"/>
      <c r="AS547" s="200"/>
      <c r="AT547" s="200"/>
      <c r="AU547" s="200"/>
      <c r="AV547" s="200"/>
      <c r="AW547" s="200"/>
      <c r="AX547" s="200"/>
      <c r="AY547" s="200"/>
      <c r="AZ547" s="200"/>
      <c r="BA547" s="200"/>
      <c r="BB547" s="200"/>
      <c r="BC547" s="200"/>
      <c r="BD547" s="200"/>
      <c r="BE547" s="200"/>
      <c r="BF547" s="200"/>
    </row>
    <row r="548" spans="1:58" s="201" customFormat="1" ht="27.75" customHeight="1" x14ac:dyDescent="0.25">
      <c r="A548" s="409"/>
      <c r="B548" s="410" t="s">
        <v>417</v>
      </c>
      <c r="C548" s="411" t="s">
        <v>126</v>
      </c>
      <c r="D548" s="412" t="s">
        <v>436</v>
      </c>
      <c r="E548" s="442">
        <v>0</v>
      </c>
      <c r="F548" s="442" t="s">
        <v>176</v>
      </c>
      <c r="G548" s="442" t="s">
        <v>176</v>
      </c>
      <c r="H548" s="442">
        <f>SUM(I548:J548)</f>
        <v>0</v>
      </c>
      <c r="I548" s="443" t="str">
        <f>I546</f>
        <v>Х</v>
      </c>
      <c r="J548" s="443" t="str">
        <f>J546</f>
        <v>Х</v>
      </c>
      <c r="K548" s="442">
        <f>SUM(L548:M548)</f>
        <v>0</v>
      </c>
      <c r="L548" s="443" t="str">
        <f>L546</f>
        <v>Х</v>
      </c>
      <c r="M548" s="443" t="str">
        <f>M546</f>
        <v>Х</v>
      </c>
      <c r="N548" s="443" t="str">
        <f>N546</f>
        <v>Х</v>
      </c>
      <c r="O548" s="442">
        <f>SUM(P548:V548)</f>
        <v>0</v>
      </c>
      <c r="P548" s="443" t="str">
        <f>P546</f>
        <v>Х</v>
      </c>
      <c r="Q548" s="443" t="str">
        <f t="shared" ref="Q548:V548" si="657">Q546</f>
        <v>Х</v>
      </c>
      <c r="R548" s="443" t="str">
        <f t="shared" si="657"/>
        <v>Х</v>
      </c>
      <c r="S548" s="443" t="str">
        <f t="shared" si="657"/>
        <v>Х</v>
      </c>
      <c r="T548" s="443" t="str">
        <f t="shared" si="657"/>
        <v>Х</v>
      </c>
      <c r="U548" s="443" t="str">
        <f t="shared" si="657"/>
        <v>Х</v>
      </c>
      <c r="V548" s="443" t="str">
        <f t="shared" si="657"/>
        <v>Х</v>
      </c>
      <c r="W548" s="442">
        <f>SUM(E548+H548-K548-O548)</f>
        <v>0</v>
      </c>
      <c r="X548" s="443" t="str">
        <f>X546</f>
        <v>Х</v>
      </c>
      <c r="Y548" s="443" t="str">
        <f t="shared" ref="Y548:AM548" si="658">Y546</f>
        <v>Х</v>
      </c>
      <c r="Z548" s="443" t="str">
        <f t="shared" si="658"/>
        <v>Х</v>
      </c>
      <c r="AA548" s="443" t="str">
        <f t="shared" si="658"/>
        <v>Х</v>
      </c>
      <c r="AB548" s="443" t="str">
        <f t="shared" si="658"/>
        <v>Х</v>
      </c>
      <c r="AC548" s="443" t="str">
        <f t="shared" si="658"/>
        <v>Х</v>
      </c>
      <c r="AD548" s="443" t="str">
        <f t="shared" si="658"/>
        <v>Х</v>
      </c>
      <c r="AE548" s="443" t="str">
        <f t="shared" si="658"/>
        <v>Х</v>
      </c>
      <c r="AF548" s="443" t="str">
        <f t="shared" si="658"/>
        <v>Х</v>
      </c>
      <c r="AG548" s="443" t="str">
        <f t="shared" si="658"/>
        <v>Х</v>
      </c>
      <c r="AH548" s="443" t="str">
        <f t="shared" si="658"/>
        <v>Х</v>
      </c>
      <c r="AI548" s="443" t="str">
        <f t="shared" si="658"/>
        <v>Х</v>
      </c>
      <c r="AJ548" s="443">
        <f t="shared" si="658"/>
        <v>0</v>
      </c>
      <c r="AK548" s="443" t="str">
        <f t="shared" si="658"/>
        <v>Х</v>
      </c>
      <c r="AL548" s="443" t="str">
        <f t="shared" si="658"/>
        <v>Х</v>
      </c>
      <c r="AM548" s="444" t="str">
        <f t="shared" si="658"/>
        <v>Х</v>
      </c>
      <c r="AN548" s="200"/>
      <c r="AO548" s="200"/>
      <c r="AP548" s="200"/>
      <c r="AQ548" s="200"/>
      <c r="AR548" s="200"/>
      <c r="AS548" s="200"/>
      <c r="AT548" s="200"/>
      <c r="AU548" s="200"/>
      <c r="AV548" s="200"/>
      <c r="AW548" s="200"/>
      <c r="AX548" s="200"/>
      <c r="AY548" s="200"/>
      <c r="AZ548" s="200"/>
      <c r="BA548" s="200"/>
      <c r="BB548" s="200"/>
      <c r="BC548" s="200"/>
      <c r="BD548" s="200"/>
      <c r="BE548" s="200"/>
      <c r="BF548" s="200"/>
    </row>
    <row r="549" spans="1:58" s="204" customFormat="1" ht="17.25" customHeight="1" x14ac:dyDescent="0.25">
      <c r="A549" s="12">
        <v>8</v>
      </c>
      <c r="B549" s="596" t="s">
        <v>404</v>
      </c>
      <c r="C549" s="10" t="s">
        <v>126</v>
      </c>
      <c r="D549" s="13" t="s">
        <v>425</v>
      </c>
      <c r="E549" s="78">
        <v>279</v>
      </c>
      <c r="F549" s="78">
        <v>125</v>
      </c>
      <c r="G549" s="78">
        <v>154</v>
      </c>
      <c r="H549" s="78">
        <f>SUM(I549:J549)</f>
        <v>0</v>
      </c>
      <c r="I549" s="202">
        <f>SUM(I550+I553)</f>
        <v>0</v>
      </c>
      <c r="J549" s="202">
        <f>SUM(J550+J553)</f>
        <v>0</v>
      </c>
      <c r="K549" s="78">
        <f>SUM(L549:M549)</f>
        <v>0</v>
      </c>
      <c r="L549" s="202">
        <f>SUM(L550+L553)</f>
        <v>0</v>
      </c>
      <c r="M549" s="202">
        <f>SUM(M550+M553)</f>
        <v>0</v>
      </c>
      <c r="N549" s="202">
        <f>SUM(N550+N553)</f>
        <v>0</v>
      </c>
      <c r="O549" s="78">
        <f>SUM(P549:V549)</f>
        <v>0</v>
      </c>
      <c r="P549" s="202">
        <f t="shared" ref="P549:V549" si="659">SUM(P550+P553)</f>
        <v>0</v>
      </c>
      <c r="Q549" s="202">
        <f t="shared" si="659"/>
        <v>0</v>
      </c>
      <c r="R549" s="202">
        <f t="shared" si="659"/>
        <v>0</v>
      </c>
      <c r="S549" s="202">
        <f t="shared" si="659"/>
        <v>0</v>
      </c>
      <c r="T549" s="202">
        <f t="shared" si="659"/>
        <v>0</v>
      </c>
      <c r="U549" s="202">
        <f t="shared" si="659"/>
        <v>0</v>
      </c>
      <c r="V549" s="202">
        <f t="shared" si="659"/>
        <v>0</v>
      </c>
      <c r="W549" s="78">
        <f>SUM(E549+H549-K549-O549)</f>
        <v>279</v>
      </c>
      <c r="X549" s="202">
        <f t="shared" ref="X549:AM549" si="660">SUM(X550+X553)</f>
        <v>0</v>
      </c>
      <c r="Y549" s="202">
        <f t="shared" si="660"/>
        <v>0</v>
      </c>
      <c r="Z549" s="202">
        <f t="shared" si="660"/>
        <v>0</v>
      </c>
      <c r="AA549" s="202">
        <f t="shared" si="660"/>
        <v>0</v>
      </c>
      <c r="AB549" s="202">
        <f t="shared" si="660"/>
        <v>0</v>
      </c>
      <c r="AC549" s="202">
        <f t="shared" si="660"/>
        <v>0</v>
      </c>
      <c r="AD549" s="202">
        <f t="shared" si="660"/>
        <v>0</v>
      </c>
      <c r="AE549" s="202">
        <f t="shared" si="660"/>
        <v>0</v>
      </c>
      <c r="AF549" s="202">
        <f t="shared" si="660"/>
        <v>0</v>
      </c>
      <c r="AG549" s="202">
        <f t="shared" si="660"/>
        <v>0</v>
      </c>
      <c r="AH549" s="202">
        <f t="shared" si="660"/>
        <v>0</v>
      </c>
      <c r="AI549" s="202">
        <f t="shared" si="660"/>
        <v>0</v>
      </c>
      <c r="AJ549" s="202">
        <f t="shared" si="660"/>
        <v>0</v>
      </c>
      <c r="AK549" s="202">
        <f t="shared" si="660"/>
        <v>0</v>
      </c>
      <c r="AL549" s="202">
        <f t="shared" si="660"/>
        <v>0</v>
      </c>
      <c r="AM549" s="203">
        <f t="shared" si="660"/>
        <v>0</v>
      </c>
      <c r="AN549" s="199"/>
      <c r="AO549" s="199"/>
      <c r="AP549" s="199"/>
      <c r="AQ549" s="199"/>
      <c r="AR549" s="199"/>
      <c r="AS549" s="199"/>
      <c r="AT549" s="199"/>
      <c r="AU549" s="199"/>
      <c r="AV549" s="199"/>
      <c r="AW549" s="199"/>
      <c r="AX549" s="199"/>
      <c r="AY549" s="199"/>
      <c r="AZ549" s="199"/>
      <c r="BA549" s="199"/>
      <c r="BB549" s="199"/>
      <c r="BC549" s="199"/>
      <c r="BD549" s="199"/>
      <c r="BE549" s="199"/>
      <c r="BF549" s="199"/>
    </row>
    <row r="550" spans="1:58" s="45" customFormat="1" ht="13.5" customHeight="1" x14ac:dyDescent="0.25">
      <c r="A550" s="478"/>
      <c r="B550" s="597" t="s">
        <v>404</v>
      </c>
      <c r="C550" s="578" t="s">
        <v>126</v>
      </c>
      <c r="D550" s="579" t="s">
        <v>426</v>
      </c>
      <c r="E550" s="580">
        <v>231</v>
      </c>
      <c r="F550" s="580">
        <v>125</v>
      </c>
      <c r="G550" s="580">
        <v>106</v>
      </c>
      <c r="H550" s="580">
        <f>SUM(I550:J550)</f>
        <v>0</v>
      </c>
      <c r="I550" s="589">
        <f>I552</f>
        <v>0</v>
      </c>
      <c r="J550" s="589">
        <f>J552</f>
        <v>0</v>
      </c>
      <c r="K550" s="580">
        <f>SUM(L550:M550)</f>
        <v>0</v>
      </c>
      <c r="L550" s="589">
        <f>L552</f>
        <v>0</v>
      </c>
      <c r="M550" s="589">
        <f>M552</f>
        <v>0</v>
      </c>
      <c r="N550" s="589">
        <f>N552</f>
        <v>0</v>
      </c>
      <c r="O550" s="580">
        <f>SUM(P550:V550)</f>
        <v>0</v>
      </c>
      <c r="P550" s="589">
        <f>P552</f>
        <v>0</v>
      </c>
      <c r="Q550" s="589">
        <f t="shared" ref="Q550:V550" si="661">Q552</f>
        <v>0</v>
      </c>
      <c r="R550" s="589">
        <f t="shared" si="661"/>
        <v>0</v>
      </c>
      <c r="S550" s="589">
        <f t="shared" si="661"/>
        <v>0</v>
      </c>
      <c r="T550" s="589">
        <f t="shared" si="661"/>
        <v>0</v>
      </c>
      <c r="U550" s="589">
        <f t="shared" si="661"/>
        <v>0</v>
      </c>
      <c r="V550" s="589">
        <f t="shared" si="661"/>
        <v>0</v>
      </c>
      <c r="W550" s="580">
        <f>SUM(E550+H550-K550-O550)</f>
        <v>231</v>
      </c>
      <c r="X550" s="589">
        <f>X552</f>
        <v>0</v>
      </c>
      <c r="Y550" s="589">
        <f t="shared" ref="Y550:AM550" si="662">Y552</f>
        <v>0</v>
      </c>
      <c r="Z550" s="589">
        <f t="shared" si="662"/>
        <v>0</v>
      </c>
      <c r="AA550" s="589">
        <f t="shared" si="662"/>
        <v>0</v>
      </c>
      <c r="AB550" s="589">
        <f t="shared" si="662"/>
        <v>0</v>
      </c>
      <c r="AC550" s="589">
        <f t="shared" si="662"/>
        <v>0</v>
      </c>
      <c r="AD550" s="589">
        <f t="shared" si="662"/>
        <v>0</v>
      </c>
      <c r="AE550" s="589">
        <f t="shared" si="662"/>
        <v>0</v>
      </c>
      <c r="AF550" s="589">
        <f t="shared" si="662"/>
        <v>0</v>
      </c>
      <c r="AG550" s="589">
        <f t="shared" si="662"/>
        <v>0</v>
      </c>
      <c r="AH550" s="589">
        <f t="shared" si="662"/>
        <v>0</v>
      </c>
      <c r="AI550" s="589">
        <f t="shared" si="662"/>
        <v>0</v>
      </c>
      <c r="AJ550" s="589">
        <f>AJ516</f>
        <v>0</v>
      </c>
      <c r="AK550" s="589">
        <f t="shared" si="662"/>
        <v>0</v>
      </c>
      <c r="AL550" s="589">
        <f t="shared" si="662"/>
        <v>0</v>
      </c>
      <c r="AM550" s="598">
        <f t="shared" si="662"/>
        <v>0</v>
      </c>
      <c r="AN550" s="199"/>
      <c r="AO550" s="199"/>
      <c r="AP550" s="199"/>
      <c r="AQ550" s="199"/>
      <c r="AR550" s="199"/>
      <c r="AS550" s="199"/>
      <c r="AT550" s="199"/>
      <c r="AU550" s="199"/>
      <c r="AV550" s="199"/>
      <c r="AW550" s="199"/>
      <c r="AX550" s="199"/>
      <c r="AY550" s="199"/>
      <c r="AZ550" s="199"/>
      <c r="BA550" s="199"/>
      <c r="BB550" s="199"/>
      <c r="BC550" s="199"/>
      <c r="BD550" s="199"/>
      <c r="BE550" s="199"/>
      <c r="BF550" s="199"/>
    </row>
    <row r="551" spans="1:58" s="45" customFormat="1" ht="15" customHeight="1" x14ac:dyDescent="0.25">
      <c r="A551" s="478"/>
      <c r="B551" s="597" t="s">
        <v>404</v>
      </c>
      <c r="C551" s="578" t="s">
        <v>126</v>
      </c>
      <c r="D551" s="579" t="s">
        <v>427</v>
      </c>
      <c r="E551" s="580" t="s">
        <v>176</v>
      </c>
      <c r="F551" s="582" t="s">
        <v>176</v>
      </c>
      <c r="G551" s="582" t="s">
        <v>176</v>
      </c>
      <c r="H551" s="580" t="s">
        <v>176</v>
      </c>
      <c r="I551" s="583" t="s">
        <v>176</v>
      </c>
      <c r="J551" s="583" t="s">
        <v>176</v>
      </c>
      <c r="K551" s="580" t="s">
        <v>176</v>
      </c>
      <c r="L551" s="583" t="s">
        <v>176</v>
      </c>
      <c r="M551" s="583" t="s">
        <v>176</v>
      </c>
      <c r="N551" s="583" t="s">
        <v>176</v>
      </c>
      <c r="O551" s="580" t="s">
        <v>176</v>
      </c>
      <c r="P551" s="583" t="s">
        <v>176</v>
      </c>
      <c r="Q551" s="583" t="s">
        <v>176</v>
      </c>
      <c r="R551" s="583" t="s">
        <v>176</v>
      </c>
      <c r="S551" s="583" t="s">
        <v>176</v>
      </c>
      <c r="T551" s="583" t="s">
        <v>176</v>
      </c>
      <c r="U551" s="583" t="s">
        <v>176</v>
      </c>
      <c r="V551" s="583" t="s">
        <v>176</v>
      </c>
      <c r="W551" s="580" t="s">
        <v>176</v>
      </c>
      <c r="X551" s="583" t="s">
        <v>176</v>
      </c>
      <c r="Y551" s="583" t="s">
        <v>176</v>
      </c>
      <c r="Z551" s="583" t="s">
        <v>176</v>
      </c>
      <c r="AA551" s="583" t="s">
        <v>176</v>
      </c>
      <c r="AB551" s="583" t="s">
        <v>176</v>
      </c>
      <c r="AC551" s="583" t="s">
        <v>176</v>
      </c>
      <c r="AD551" s="583" t="s">
        <v>176</v>
      </c>
      <c r="AE551" s="583" t="s">
        <v>176</v>
      </c>
      <c r="AF551" s="583" t="s">
        <v>176</v>
      </c>
      <c r="AG551" s="583" t="s">
        <v>176</v>
      </c>
      <c r="AH551" s="583" t="s">
        <v>176</v>
      </c>
      <c r="AI551" s="583" t="s">
        <v>176</v>
      </c>
      <c r="AJ551" s="583"/>
      <c r="AK551" s="583" t="s">
        <v>176</v>
      </c>
      <c r="AL551" s="583" t="s">
        <v>176</v>
      </c>
      <c r="AM551" s="584" t="s">
        <v>176</v>
      </c>
      <c r="AN551" s="199"/>
      <c r="AO551" s="199"/>
      <c r="AP551" s="199"/>
      <c r="AQ551" s="199"/>
      <c r="AR551" s="199"/>
      <c r="AS551" s="199"/>
      <c r="AT551" s="199"/>
      <c r="AU551" s="199"/>
      <c r="AV551" s="199"/>
      <c r="AW551" s="199"/>
      <c r="AX551" s="199"/>
      <c r="AY551" s="199"/>
      <c r="AZ551" s="199"/>
      <c r="BA551" s="199"/>
      <c r="BB551" s="199"/>
      <c r="BC551" s="199"/>
      <c r="BD551" s="199"/>
      <c r="BE551" s="199"/>
      <c r="BF551" s="199"/>
    </row>
    <row r="552" spans="1:58" s="45" customFormat="1" ht="15" customHeight="1" x14ac:dyDescent="0.25">
      <c r="A552" s="478"/>
      <c r="B552" s="597" t="s">
        <v>404</v>
      </c>
      <c r="C552" s="578" t="s">
        <v>126</v>
      </c>
      <c r="D552" s="579" t="s">
        <v>428</v>
      </c>
      <c r="E552" s="580">
        <v>231</v>
      </c>
      <c r="F552" s="582">
        <v>125</v>
      </c>
      <c r="G552" s="582">
        <v>106</v>
      </c>
      <c r="H552" s="580">
        <f>SUM(I552:J552)</f>
        <v>0</v>
      </c>
      <c r="I552" s="583"/>
      <c r="J552" s="583"/>
      <c r="K552" s="580">
        <f>SUM(L552:M552)</f>
        <v>0</v>
      </c>
      <c r="L552" s="583"/>
      <c r="M552" s="583"/>
      <c r="N552" s="583"/>
      <c r="O552" s="580">
        <f>SUM(P552:V552)</f>
        <v>0</v>
      </c>
      <c r="P552" s="583"/>
      <c r="Q552" s="583"/>
      <c r="R552" s="583"/>
      <c r="S552" s="583"/>
      <c r="T552" s="583"/>
      <c r="U552" s="583"/>
      <c r="V552" s="583"/>
      <c r="W552" s="580">
        <f>SUM(E552+H552-K552-O552)</f>
        <v>231</v>
      </c>
      <c r="X552" s="583"/>
      <c r="Y552" s="583"/>
      <c r="Z552" s="583"/>
      <c r="AA552" s="583"/>
      <c r="AB552" s="583"/>
      <c r="AC552" s="583"/>
      <c r="AD552" s="583"/>
      <c r="AE552" s="583"/>
      <c r="AF552" s="583"/>
      <c r="AG552" s="585"/>
      <c r="AH552" s="583"/>
      <c r="AI552" s="583"/>
      <c r="AJ552" s="583"/>
      <c r="AK552" s="583"/>
      <c r="AL552" s="583"/>
      <c r="AM552" s="584"/>
      <c r="AN552" s="199"/>
      <c r="AO552" s="199"/>
      <c r="AP552" s="199"/>
      <c r="AQ552" s="199"/>
      <c r="AR552" s="199"/>
      <c r="AS552" s="199"/>
      <c r="AT552" s="199"/>
      <c r="AU552" s="199"/>
      <c r="AV552" s="199"/>
      <c r="AW552" s="199"/>
      <c r="AX552" s="199"/>
      <c r="AY552" s="199"/>
      <c r="AZ552" s="199"/>
      <c r="BA552" s="199"/>
      <c r="BB552" s="199"/>
      <c r="BC552" s="199"/>
      <c r="BD552" s="199"/>
      <c r="BE552" s="199"/>
      <c r="BF552" s="199"/>
    </row>
    <row r="553" spans="1:58" s="45" customFormat="1" ht="15" customHeight="1" x14ac:dyDescent="0.25">
      <c r="A553" s="478"/>
      <c r="B553" s="597" t="s">
        <v>404</v>
      </c>
      <c r="C553" s="578" t="s">
        <v>126</v>
      </c>
      <c r="D553" s="579" t="s">
        <v>429</v>
      </c>
      <c r="E553" s="580">
        <v>48</v>
      </c>
      <c r="F553" s="582"/>
      <c r="G553" s="582">
        <v>48</v>
      </c>
      <c r="H553" s="580">
        <f>SUM(I553:J553)</f>
        <v>0</v>
      </c>
      <c r="I553" s="583"/>
      <c r="J553" s="583"/>
      <c r="K553" s="580">
        <f>SUM(L553:M553)</f>
        <v>0</v>
      </c>
      <c r="L553" s="583"/>
      <c r="M553" s="583"/>
      <c r="N553" s="583"/>
      <c r="O553" s="580">
        <f>SUM(P553:V553)</f>
        <v>0</v>
      </c>
      <c r="P553" s="586"/>
      <c r="Q553" s="586"/>
      <c r="R553" s="586"/>
      <c r="S553" s="583"/>
      <c r="T553" s="583"/>
      <c r="U553" s="583"/>
      <c r="V553" s="583"/>
      <c r="W553" s="580">
        <f>SUM(E553+H553-K553-O553)</f>
        <v>48</v>
      </c>
      <c r="X553" s="583"/>
      <c r="Y553" s="583"/>
      <c r="Z553" s="583"/>
      <c r="AA553" s="583"/>
      <c r="AB553" s="583"/>
      <c r="AC553" s="583"/>
      <c r="AD553" s="583"/>
      <c r="AE553" s="583"/>
      <c r="AF553" s="583"/>
      <c r="AG553" s="585"/>
      <c r="AH553" s="583"/>
      <c r="AI553" s="583"/>
      <c r="AJ553" s="583"/>
      <c r="AK553" s="583"/>
      <c r="AL553" s="583"/>
      <c r="AM553" s="584"/>
      <c r="AN553" s="199"/>
      <c r="AO553" s="199"/>
      <c r="AP553" s="199"/>
      <c r="AQ553" s="199"/>
      <c r="AR553" s="199"/>
      <c r="AS553" s="199"/>
      <c r="AT553" s="199"/>
      <c r="AU553" s="199"/>
      <c r="AV553" s="199"/>
      <c r="AW553" s="199"/>
      <c r="AX553" s="199"/>
      <c r="AY553" s="199"/>
      <c r="AZ553" s="199"/>
      <c r="BA553" s="199"/>
      <c r="BB553" s="199"/>
      <c r="BC553" s="199"/>
      <c r="BD553" s="199"/>
      <c r="BE553" s="199"/>
      <c r="BF553" s="199"/>
    </row>
    <row r="554" spans="1:58" s="45" customFormat="1" ht="15" customHeight="1" x14ac:dyDescent="0.25">
      <c r="A554" s="478"/>
      <c r="B554" s="597" t="s">
        <v>404</v>
      </c>
      <c r="C554" s="578" t="s">
        <v>126</v>
      </c>
      <c r="D554" s="579" t="s">
        <v>430</v>
      </c>
      <c r="E554" s="580">
        <v>279</v>
      </c>
      <c r="F554" s="580">
        <v>125</v>
      </c>
      <c r="G554" s="580">
        <v>154</v>
      </c>
      <c r="H554" s="580">
        <f>SUM(I554:J554)</f>
        <v>0</v>
      </c>
      <c r="I554" s="589">
        <f>I552+I553</f>
        <v>0</v>
      </c>
      <c r="J554" s="589">
        <f>J552+J553</f>
        <v>0</v>
      </c>
      <c r="K554" s="580">
        <f>SUM(L554:M554)</f>
        <v>0</v>
      </c>
      <c r="L554" s="589">
        <f>L552+L553</f>
        <v>0</v>
      </c>
      <c r="M554" s="589">
        <f>M552+M553</f>
        <v>0</v>
      </c>
      <c r="N554" s="589">
        <f>N552+N553</f>
        <v>0</v>
      </c>
      <c r="O554" s="580">
        <f>SUM(P554:V554)</f>
        <v>0</v>
      </c>
      <c r="P554" s="589">
        <f>P552+P553</f>
        <v>0</v>
      </c>
      <c r="Q554" s="589">
        <f t="shared" ref="Q554:V554" si="663">Q552+Q553</f>
        <v>0</v>
      </c>
      <c r="R554" s="589">
        <f t="shared" si="663"/>
        <v>0</v>
      </c>
      <c r="S554" s="589">
        <f t="shared" si="663"/>
        <v>0</v>
      </c>
      <c r="T554" s="589">
        <f t="shared" si="663"/>
        <v>0</v>
      </c>
      <c r="U554" s="589">
        <f t="shared" si="663"/>
        <v>0</v>
      </c>
      <c r="V554" s="589">
        <f t="shared" si="663"/>
        <v>0</v>
      </c>
      <c r="W554" s="580">
        <f>SUM(E554+H554-K554-O554)</f>
        <v>279</v>
      </c>
      <c r="X554" s="589">
        <f>X552+X553</f>
        <v>0</v>
      </c>
      <c r="Y554" s="589">
        <f t="shared" ref="Y554:AM554" si="664">Y552+Y553</f>
        <v>0</v>
      </c>
      <c r="Z554" s="589">
        <f t="shared" si="664"/>
        <v>0</v>
      </c>
      <c r="AA554" s="589">
        <f t="shared" si="664"/>
        <v>0</v>
      </c>
      <c r="AB554" s="589">
        <f t="shared" si="664"/>
        <v>0</v>
      </c>
      <c r="AC554" s="589">
        <f t="shared" si="664"/>
        <v>0</v>
      </c>
      <c r="AD554" s="589">
        <f t="shared" si="664"/>
        <v>0</v>
      </c>
      <c r="AE554" s="589">
        <f t="shared" si="664"/>
        <v>0</v>
      </c>
      <c r="AF554" s="589">
        <f t="shared" si="664"/>
        <v>0</v>
      </c>
      <c r="AG554" s="589">
        <f t="shared" si="664"/>
        <v>0</v>
      </c>
      <c r="AH554" s="589">
        <f t="shared" si="664"/>
        <v>0</v>
      </c>
      <c r="AI554" s="589">
        <f t="shared" si="664"/>
        <v>0</v>
      </c>
      <c r="AJ554" s="589">
        <f t="shared" si="664"/>
        <v>0</v>
      </c>
      <c r="AK554" s="589">
        <f t="shared" si="664"/>
        <v>0</v>
      </c>
      <c r="AL554" s="589">
        <f t="shared" si="664"/>
        <v>0</v>
      </c>
      <c r="AM554" s="598">
        <f t="shared" si="664"/>
        <v>0</v>
      </c>
      <c r="AN554" s="199"/>
      <c r="AO554" s="199"/>
      <c r="AP554" s="199"/>
      <c r="AQ554" s="199"/>
      <c r="AR554" s="199"/>
      <c r="AS554" s="199"/>
      <c r="AT554" s="199"/>
      <c r="AU554" s="199"/>
      <c r="AV554" s="199"/>
      <c r="AW554" s="199"/>
      <c r="AX554" s="199"/>
      <c r="AY554" s="199"/>
      <c r="AZ554" s="199"/>
      <c r="BA554" s="199"/>
      <c r="BB554" s="199"/>
      <c r="BC554" s="199"/>
      <c r="BD554" s="199"/>
      <c r="BE554" s="199"/>
      <c r="BF554" s="199"/>
    </row>
    <row r="555" spans="1:58" s="45" customFormat="1" ht="15" customHeight="1" x14ac:dyDescent="0.25">
      <c r="A555" s="478"/>
      <c r="B555" s="597" t="s">
        <v>404</v>
      </c>
      <c r="C555" s="578" t="s">
        <v>126</v>
      </c>
      <c r="D555" s="579" t="s">
        <v>431</v>
      </c>
      <c r="E555" s="580" t="s">
        <v>176</v>
      </c>
      <c r="F555" s="582" t="s">
        <v>176</v>
      </c>
      <c r="G555" s="582" t="s">
        <v>176</v>
      </c>
      <c r="H555" s="580" t="s">
        <v>176</v>
      </c>
      <c r="I555" s="583" t="s">
        <v>176</v>
      </c>
      <c r="J555" s="583" t="s">
        <v>176</v>
      </c>
      <c r="K555" s="580" t="s">
        <v>176</v>
      </c>
      <c r="L555" s="583" t="s">
        <v>176</v>
      </c>
      <c r="M555" s="583" t="s">
        <v>176</v>
      </c>
      <c r="N555" s="583" t="s">
        <v>176</v>
      </c>
      <c r="O555" s="580" t="s">
        <v>176</v>
      </c>
      <c r="P555" s="583" t="s">
        <v>176</v>
      </c>
      <c r="Q555" s="583" t="s">
        <v>176</v>
      </c>
      <c r="R555" s="583" t="s">
        <v>176</v>
      </c>
      <c r="S555" s="583" t="s">
        <v>176</v>
      </c>
      <c r="T555" s="583" t="s">
        <v>176</v>
      </c>
      <c r="U555" s="583" t="s">
        <v>176</v>
      </c>
      <c r="V555" s="583" t="s">
        <v>176</v>
      </c>
      <c r="W555" s="580" t="s">
        <v>176</v>
      </c>
      <c r="X555" s="583" t="s">
        <v>176</v>
      </c>
      <c r="Y555" s="583" t="s">
        <v>176</v>
      </c>
      <c r="Z555" s="583" t="s">
        <v>176</v>
      </c>
      <c r="AA555" s="583" t="s">
        <v>176</v>
      </c>
      <c r="AB555" s="583" t="s">
        <v>176</v>
      </c>
      <c r="AC555" s="583" t="s">
        <v>176</v>
      </c>
      <c r="AD555" s="583" t="s">
        <v>176</v>
      </c>
      <c r="AE555" s="583" t="s">
        <v>176</v>
      </c>
      <c r="AF555" s="583" t="s">
        <v>176</v>
      </c>
      <c r="AG555" s="583" t="s">
        <v>176</v>
      </c>
      <c r="AH555" s="583" t="s">
        <v>176</v>
      </c>
      <c r="AI555" s="583" t="s">
        <v>176</v>
      </c>
      <c r="AJ555" s="583"/>
      <c r="AK555" s="583" t="s">
        <v>176</v>
      </c>
      <c r="AL555" s="583" t="s">
        <v>176</v>
      </c>
      <c r="AM555" s="584" t="s">
        <v>176</v>
      </c>
      <c r="AN555" s="199"/>
      <c r="AO555" s="199"/>
      <c r="AP555" s="199"/>
      <c r="AQ555" s="199"/>
      <c r="AR555" s="199"/>
      <c r="AS555" s="199"/>
      <c r="AT555" s="199"/>
      <c r="AU555" s="199"/>
      <c r="AV555" s="199"/>
      <c r="AW555" s="199"/>
      <c r="AX555" s="199"/>
      <c r="AY555" s="199"/>
      <c r="AZ555" s="199"/>
      <c r="BA555" s="199"/>
      <c r="BB555" s="199"/>
      <c r="BC555" s="199"/>
      <c r="BD555" s="199"/>
      <c r="BE555" s="199"/>
      <c r="BF555" s="199"/>
    </row>
    <row r="556" spans="1:58" s="45" customFormat="1" ht="15" customHeight="1" x14ac:dyDescent="0.25">
      <c r="A556" s="478"/>
      <c r="B556" s="597" t="s">
        <v>404</v>
      </c>
      <c r="C556" s="578" t="s">
        <v>126</v>
      </c>
      <c r="D556" s="579" t="s">
        <v>432</v>
      </c>
      <c r="E556" s="580" t="s">
        <v>176</v>
      </c>
      <c r="F556" s="582" t="s">
        <v>176</v>
      </c>
      <c r="G556" s="582" t="s">
        <v>176</v>
      </c>
      <c r="H556" s="580" t="s">
        <v>176</v>
      </c>
      <c r="I556" s="583" t="s">
        <v>176</v>
      </c>
      <c r="J556" s="583" t="s">
        <v>176</v>
      </c>
      <c r="K556" s="580" t="s">
        <v>176</v>
      </c>
      <c r="L556" s="583" t="s">
        <v>176</v>
      </c>
      <c r="M556" s="583" t="s">
        <v>176</v>
      </c>
      <c r="N556" s="583" t="s">
        <v>176</v>
      </c>
      <c r="O556" s="580" t="s">
        <v>176</v>
      </c>
      <c r="P556" s="583" t="s">
        <v>176</v>
      </c>
      <c r="Q556" s="583" t="s">
        <v>176</v>
      </c>
      <c r="R556" s="583" t="s">
        <v>176</v>
      </c>
      <c r="S556" s="583" t="s">
        <v>176</v>
      </c>
      <c r="T556" s="583" t="s">
        <v>176</v>
      </c>
      <c r="U556" s="583" t="s">
        <v>176</v>
      </c>
      <c r="V556" s="583" t="s">
        <v>176</v>
      </c>
      <c r="W556" s="580" t="s">
        <v>176</v>
      </c>
      <c r="X556" s="583" t="s">
        <v>176</v>
      </c>
      <c r="Y556" s="583" t="s">
        <v>176</v>
      </c>
      <c r="Z556" s="583" t="s">
        <v>176</v>
      </c>
      <c r="AA556" s="583" t="s">
        <v>176</v>
      </c>
      <c r="AB556" s="583" t="s">
        <v>176</v>
      </c>
      <c r="AC556" s="583" t="s">
        <v>176</v>
      </c>
      <c r="AD556" s="583" t="s">
        <v>176</v>
      </c>
      <c r="AE556" s="583" t="s">
        <v>176</v>
      </c>
      <c r="AF556" s="583" t="s">
        <v>176</v>
      </c>
      <c r="AG556" s="583" t="s">
        <v>176</v>
      </c>
      <c r="AH556" s="583" t="s">
        <v>176</v>
      </c>
      <c r="AI556" s="583" t="s">
        <v>176</v>
      </c>
      <c r="AJ556" s="583"/>
      <c r="AK556" s="583" t="s">
        <v>176</v>
      </c>
      <c r="AL556" s="583" t="s">
        <v>176</v>
      </c>
      <c r="AM556" s="584" t="s">
        <v>176</v>
      </c>
      <c r="AN556" s="199"/>
      <c r="AO556" s="199"/>
      <c r="AP556" s="199"/>
      <c r="AQ556" s="199"/>
      <c r="AR556" s="199"/>
      <c r="AS556" s="199"/>
      <c r="AT556" s="199"/>
      <c r="AU556" s="199"/>
      <c r="AV556" s="199"/>
      <c r="AW556" s="199"/>
      <c r="AX556" s="199"/>
      <c r="AY556" s="199"/>
      <c r="AZ556" s="199"/>
      <c r="BA556" s="199"/>
      <c r="BB556" s="199"/>
      <c r="BC556" s="199"/>
      <c r="BD556" s="199"/>
      <c r="BE556" s="199"/>
      <c r="BF556" s="199"/>
    </row>
    <row r="557" spans="1:58" s="45" customFormat="1" ht="18" customHeight="1" x14ac:dyDescent="0.25">
      <c r="A557" s="478"/>
      <c r="B557" s="597" t="s">
        <v>404</v>
      </c>
      <c r="C557" s="578" t="s">
        <v>126</v>
      </c>
      <c r="D557" s="587" t="s">
        <v>433</v>
      </c>
      <c r="E557" s="580" t="s">
        <v>176</v>
      </c>
      <c r="F557" s="582" t="s">
        <v>176</v>
      </c>
      <c r="G557" s="582" t="s">
        <v>176</v>
      </c>
      <c r="H557" s="580" t="s">
        <v>176</v>
      </c>
      <c r="I557" s="583" t="s">
        <v>176</v>
      </c>
      <c r="J557" s="583" t="s">
        <v>176</v>
      </c>
      <c r="K557" s="580" t="s">
        <v>176</v>
      </c>
      <c r="L557" s="583" t="s">
        <v>176</v>
      </c>
      <c r="M557" s="583" t="s">
        <v>176</v>
      </c>
      <c r="N557" s="583" t="s">
        <v>176</v>
      </c>
      <c r="O557" s="580" t="s">
        <v>176</v>
      </c>
      <c r="P557" s="583" t="s">
        <v>176</v>
      </c>
      <c r="Q557" s="583" t="s">
        <v>176</v>
      </c>
      <c r="R557" s="583" t="s">
        <v>176</v>
      </c>
      <c r="S557" s="583" t="s">
        <v>176</v>
      </c>
      <c r="T557" s="583" t="s">
        <v>176</v>
      </c>
      <c r="U557" s="583" t="s">
        <v>176</v>
      </c>
      <c r="V557" s="583" t="s">
        <v>176</v>
      </c>
      <c r="W557" s="580" t="s">
        <v>176</v>
      </c>
      <c r="X557" s="583" t="s">
        <v>176</v>
      </c>
      <c r="Y557" s="583" t="s">
        <v>176</v>
      </c>
      <c r="Z557" s="583" t="s">
        <v>176</v>
      </c>
      <c r="AA557" s="583" t="s">
        <v>176</v>
      </c>
      <c r="AB557" s="583" t="s">
        <v>176</v>
      </c>
      <c r="AC557" s="583" t="s">
        <v>176</v>
      </c>
      <c r="AD557" s="583" t="s">
        <v>176</v>
      </c>
      <c r="AE557" s="583" t="s">
        <v>176</v>
      </c>
      <c r="AF557" s="583" t="s">
        <v>176</v>
      </c>
      <c r="AG557" s="583" t="s">
        <v>176</v>
      </c>
      <c r="AH557" s="583" t="s">
        <v>176</v>
      </c>
      <c r="AI557" s="583" t="s">
        <v>176</v>
      </c>
      <c r="AJ557" s="583"/>
      <c r="AK557" s="583" t="s">
        <v>176</v>
      </c>
      <c r="AL557" s="583" t="s">
        <v>176</v>
      </c>
      <c r="AM557" s="584" t="s">
        <v>176</v>
      </c>
      <c r="AN557" s="199"/>
      <c r="AO557" s="199"/>
      <c r="AP557" s="199"/>
      <c r="AQ557" s="199"/>
      <c r="AR557" s="199"/>
      <c r="AS557" s="199"/>
      <c r="AT557" s="199"/>
      <c r="AU557" s="199"/>
      <c r="AV557" s="199"/>
      <c r="AW557" s="199"/>
      <c r="AX557" s="199"/>
      <c r="AY557" s="199"/>
      <c r="AZ557" s="199"/>
      <c r="BA557" s="199"/>
      <c r="BB557" s="199"/>
      <c r="BC557" s="199"/>
      <c r="BD557" s="199"/>
      <c r="BE557" s="199"/>
      <c r="BF557" s="199"/>
    </row>
    <row r="558" spans="1:58" s="45" customFormat="1" ht="18" customHeight="1" x14ac:dyDescent="0.25">
      <c r="A558" s="478"/>
      <c r="B558" s="597" t="s">
        <v>404</v>
      </c>
      <c r="C558" s="578" t="s">
        <v>126</v>
      </c>
      <c r="D558" s="587" t="s">
        <v>434</v>
      </c>
      <c r="E558" s="580" t="s">
        <v>176</v>
      </c>
      <c r="F558" s="582" t="s">
        <v>176</v>
      </c>
      <c r="G558" s="582" t="s">
        <v>176</v>
      </c>
      <c r="H558" s="580" t="s">
        <v>176</v>
      </c>
      <c r="I558" s="583" t="s">
        <v>176</v>
      </c>
      <c r="J558" s="583" t="s">
        <v>176</v>
      </c>
      <c r="K558" s="580" t="s">
        <v>176</v>
      </c>
      <c r="L558" s="583" t="s">
        <v>176</v>
      </c>
      <c r="M558" s="583" t="s">
        <v>176</v>
      </c>
      <c r="N558" s="583" t="s">
        <v>176</v>
      </c>
      <c r="O558" s="580" t="s">
        <v>176</v>
      </c>
      <c r="P558" s="583" t="s">
        <v>176</v>
      </c>
      <c r="Q558" s="583" t="s">
        <v>176</v>
      </c>
      <c r="R558" s="583" t="s">
        <v>176</v>
      </c>
      <c r="S558" s="583" t="s">
        <v>176</v>
      </c>
      <c r="T558" s="583" t="s">
        <v>176</v>
      </c>
      <c r="U558" s="583" t="s">
        <v>176</v>
      </c>
      <c r="V558" s="583" t="s">
        <v>176</v>
      </c>
      <c r="W558" s="580" t="s">
        <v>176</v>
      </c>
      <c r="X558" s="583" t="s">
        <v>176</v>
      </c>
      <c r="Y558" s="583" t="s">
        <v>176</v>
      </c>
      <c r="Z558" s="583" t="s">
        <v>176</v>
      </c>
      <c r="AA558" s="583" t="s">
        <v>176</v>
      </c>
      <c r="AB558" s="583" t="s">
        <v>176</v>
      </c>
      <c r="AC558" s="583" t="s">
        <v>176</v>
      </c>
      <c r="AD558" s="583" t="s">
        <v>176</v>
      </c>
      <c r="AE558" s="583" t="s">
        <v>176</v>
      </c>
      <c r="AF558" s="583" t="s">
        <v>176</v>
      </c>
      <c r="AG558" s="583" t="s">
        <v>176</v>
      </c>
      <c r="AH558" s="583" t="s">
        <v>176</v>
      </c>
      <c r="AI558" s="583" t="s">
        <v>176</v>
      </c>
      <c r="AJ558" s="583"/>
      <c r="AK558" s="583" t="s">
        <v>176</v>
      </c>
      <c r="AL558" s="583" t="s">
        <v>176</v>
      </c>
      <c r="AM558" s="584" t="s">
        <v>176</v>
      </c>
      <c r="AN558" s="199"/>
      <c r="AO558" s="199"/>
      <c r="AP558" s="199"/>
      <c r="AQ558" s="199"/>
      <c r="AR558" s="199"/>
      <c r="AS558" s="199"/>
      <c r="AT558" s="199"/>
      <c r="AU558" s="199"/>
      <c r="AV558" s="199"/>
      <c r="AW558" s="199"/>
      <c r="AX558" s="199"/>
      <c r="AY558" s="199"/>
      <c r="AZ558" s="199"/>
      <c r="BA558" s="199"/>
      <c r="BB558" s="199"/>
      <c r="BC558" s="199"/>
      <c r="BD558" s="199"/>
      <c r="BE558" s="199"/>
      <c r="BF558" s="199"/>
    </row>
    <row r="559" spans="1:58" s="45" customFormat="1" ht="19.5" customHeight="1" x14ac:dyDescent="0.25">
      <c r="A559" s="478"/>
      <c r="B559" s="597" t="s">
        <v>404</v>
      </c>
      <c r="C559" s="578" t="s">
        <v>126</v>
      </c>
      <c r="D559" s="592" t="s">
        <v>435</v>
      </c>
      <c r="E559" s="580">
        <v>279</v>
      </c>
      <c r="F559" s="580">
        <v>125</v>
      </c>
      <c r="G559" s="580">
        <v>154</v>
      </c>
      <c r="H559" s="580">
        <f>SUM(I559:J559)</f>
        <v>0</v>
      </c>
      <c r="I559" s="589">
        <f>I550+I553</f>
        <v>0</v>
      </c>
      <c r="J559" s="589">
        <f>J550+J553</f>
        <v>0</v>
      </c>
      <c r="K559" s="580">
        <f>SUM(L559:M559)</f>
        <v>0</v>
      </c>
      <c r="L559" s="589">
        <f>L550+L553</f>
        <v>0</v>
      </c>
      <c r="M559" s="589">
        <f>M550+M553</f>
        <v>0</v>
      </c>
      <c r="N559" s="589">
        <f>N550+N553</f>
        <v>0</v>
      </c>
      <c r="O559" s="580">
        <f>SUM(P559:V559)</f>
        <v>0</v>
      </c>
      <c r="P559" s="589">
        <f>P550+P553</f>
        <v>0</v>
      </c>
      <c r="Q559" s="589">
        <f t="shared" ref="Q559:V559" si="665">Q550+Q553</f>
        <v>0</v>
      </c>
      <c r="R559" s="589">
        <f t="shared" si="665"/>
        <v>0</v>
      </c>
      <c r="S559" s="589">
        <f t="shared" si="665"/>
        <v>0</v>
      </c>
      <c r="T559" s="589">
        <f t="shared" si="665"/>
        <v>0</v>
      </c>
      <c r="U559" s="589">
        <f t="shared" si="665"/>
        <v>0</v>
      </c>
      <c r="V559" s="589">
        <f t="shared" si="665"/>
        <v>0</v>
      </c>
      <c r="W559" s="580">
        <f>SUM(E559+H559-K559-O559)</f>
        <v>279</v>
      </c>
      <c r="X559" s="589">
        <f>X550+X553</f>
        <v>0</v>
      </c>
      <c r="Y559" s="589">
        <f t="shared" ref="Y559:AM559" si="666">Y550+Y553</f>
        <v>0</v>
      </c>
      <c r="Z559" s="589">
        <f t="shared" si="666"/>
        <v>0</v>
      </c>
      <c r="AA559" s="589">
        <f t="shared" si="666"/>
        <v>0</v>
      </c>
      <c r="AB559" s="589">
        <f t="shared" si="666"/>
        <v>0</v>
      </c>
      <c r="AC559" s="589">
        <f t="shared" si="666"/>
        <v>0</v>
      </c>
      <c r="AD559" s="589">
        <f t="shared" si="666"/>
        <v>0</v>
      </c>
      <c r="AE559" s="589">
        <f t="shared" si="666"/>
        <v>0</v>
      </c>
      <c r="AF559" s="589">
        <f t="shared" si="666"/>
        <v>0</v>
      </c>
      <c r="AG559" s="589">
        <f t="shared" si="666"/>
        <v>0</v>
      </c>
      <c r="AH559" s="589">
        <f t="shared" si="666"/>
        <v>0</v>
      </c>
      <c r="AI559" s="589">
        <f t="shared" si="666"/>
        <v>0</v>
      </c>
      <c r="AJ559" s="589">
        <f t="shared" si="666"/>
        <v>0</v>
      </c>
      <c r="AK559" s="589">
        <f t="shared" si="666"/>
        <v>0</v>
      </c>
      <c r="AL559" s="589">
        <f t="shared" si="666"/>
        <v>0</v>
      </c>
      <c r="AM559" s="598">
        <f t="shared" si="666"/>
        <v>0</v>
      </c>
      <c r="AN559" s="199"/>
      <c r="AO559" s="199"/>
      <c r="AP559" s="199"/>
      <c r="AQ559" s="199"/>
      <c r="AR559" s="199"/>
      <c r="AS559" s="199"/>
      <c r="AT559" s="199"/>
      <c r="AU559" s="199"/>
      <c r="AV559" s="199"/>
      <c r="AW559" s="199"/>
      <c r="AX559" s="199"/>
      <c r="AY559" s="199"/>
      <c r="AZ559" s="199"/>
      <c r="BA559" s="199"/>
      <c r="BB559" s="199"/>
      <c r="BC559" s="199"/>
      <c r="BD559" s="199"/>
      <c r="BE559" s="199"/>
      <c r="BF559" s="199"/>
    </row>
    <row r="560" spans="1:58" s="45" customFormat="1" ht="18" customHeight="1" x14ac:dyDescent="0.25">
      <c r="A560" s="291"/>
      <c r="B560" s="599" t="s">
        <v>404</v>
      </c>
      <c r="C560" s="593" t="s">
        <v>126</v>
      </c>
      <c r="D560" s="492" t="s">
        <v>436</v>
      </c>
      <c r="E560" s="493">
        <v>0</v>
      </c>
      <c r="F560" s="594" t="s">
        <v>176</v>
      </c>
      <c r="G560" s="594" t="s">
        <v>176</v>
      </c>
      <c r="H560" s="594">
        <f>SUM(I560:J560)</f>
        <v>0</v>
      </c>
      <c r="I560" s="600" t="str">
        <f>I558</f>
        <v>Х</v>
      </c>
      <c r="J560" s="494" t="str">
        <f>J558</f>
        <v>Х</v>
      </c>
      <c r="K560" s="493">
        <f>SUM(L560:M560)</f>
        <v>0</v>
      </c>
      <c r="L560" s="494" t="str">
        <f>L558</f>
        <v>Х</v>
      </c>
      <c r="M560" s="600" t="str">
        <f>M558</f>
        <v>Х</v>
      </c>
      <c r="N560" s="600" t="str">
        <f>N558</f>
        <v>Х</v>
      </c>
      <c r="O560" s="594">
        <f>SUM(P560:V560)</f>
        <v>0</v>
      </c>
      <c r="P560" s="600" t="str">
        <f>P558</f>
        <v>Х</v>
      </c>
      <c r="Q560" s="600" t="str">
        <f t="shared" ref="Q560:V560" si="667">Q558</f>
        <v>Х</v>
      </c>
      <c r="R560" s="600" t="str">
        <f t="shared" si="667"/>
        <v>Х</v>
      </c>
      <c r="S560" s="600" t="str">
        <f t="shared" si="667"/>
        <v>Х</v>
      </c>
      <c r="T560" s="600" t="str">
        <f t="shared" si="667"/>
        <v>Х</v>
      </c>
      <c r="U560" s="600" t="str">
        <f t="shared" si="667"/>
        <v>Х</v>
      </c>
      <c r="V560" s="600" t="str">
        <f t="shared" si="667"/>
        <v>Х</v>
      </c>
      <c r="W560" s="594">
        <f>SUM(E560+H560-K560-O560)</f>
        <v>0</v>
      </c>
      <c r="X560" s="600" t="str">
        <f>X558</f>
        <v>Х</v>
      </c>
      <c r="Y560" s="600" t="str">
        <f t="shared" ref="Y560:AM560" si="668">Y558</f>
        <v>Х</v>
      </c>
      <c r="Z560" s="600" t="str">
        <f t="shared" si="668"/>
        <v>Х</v>
      </c>
      <c r="AA560" s="600" t="str">
        <f t="shared" si="668"/>
        <v>Х</v>
      </c>
      <c r="AB560" s="600" t="str">
        <f t="shared" si="668"/>
        <v>Х</v>
      </c>
      <c r="AC560" s="600" t="str">
        <f t="shared" si="668"/>
        <v>Х</v>
      </c>
      <c r="AD560" s="600" t="str">
        <f t="shared" si="668"/>
        <v>Х</v>
      </c>
      <c r="AE560" s="600" t="str">
        <f t="shared" si="668"/>
        <v>Х</v>
      </c>
      <c r="AF560" s="600" t="str">
        <f t="shared" si="668"/>
        <v>Х</v>
      </c>
      <c r="AG560" s="600" t="str">
        <f t="shared" si="668"/>
        <v>Х</v>
      </c>
      <c r="AH560" s="600" t="str">
        <f t="shared" si="668"/>
        <v>Х</v>
      </c>
      <c r="AI560" s="600" t="str">
        <f t="shared" si="668"/>
        <v>Х</v>
      </c>
      <c r="AJ560" s="600">
        <f t="shared" si="668"/>
        <v>0</v>
      </c>
      <c r="AK560" s="600" t="str">
        <f t="shared" si="668"/>
        <v>Х</v>
      </c>
      <c r="AL560" s="600" t="str">
        <f t="shared" si="668"/>
        <v>Х</v>
      </c>
      <c r="AM560" s="601" t="str">
        <f t="shared" si="668"/>
        <v>Х</v>
      </c>
      <c r="AN560" s="199"/>
      <c r="AO560" s="199"/>
      <c r="AP560" s="199"/>
      <c r="AQ560" s="199"/>
      <c r="AR560" s="199"/>
      <c r="AS560" s="199"/>
      <c r="AT560" s="199"/>
      <c r="AU560" s="199"/>
      <c r="AV560" s="199"/>
      <c r="AW560" s="199"/>
      <c r="AX560" s="199"/>
      <c r="AY560" s="199"/>
      <c r="AZ560" s="199"/>
      <c r="BA560" s="199"/>
      <c r="BB560" s="199"/>
      <c r="BC560" s="199"/>
      <c r="BD560" s="199"/>
      <c r="BE560" s="199"/>
      <c r="BF560" s="199"/>
    </row>
    <row r="561" spans="1:58" s="45" customFormat="1" ht="17.25" customHeight="1" x14ac:dyDescent="0.25">
      <c r="A561" s="1011" t="s">
        <v>179</v>
      </c>
      <c r="B561" s="1011"/>
      <c r="C561" s="1012"/>
      <c r="D561" s="13" t="s">
        <v>425</v>
      </c>
      <c r="E561" s="78">
        <v>3987</v>
      </c>
      <c r="F561" s="78">
        <v>2029</v>
      </c>
      <c r="G561" s="78">
        <v>1958</v>
      </c>
      <c r="H561" s="78">
        <f>SUM(I561:J561)</f>
        <v>0</v>
      </c>
      <c r="I561" s="76">
        <f>SUM(I562+I565)</f>
        <v>0</v>
      </c>
      <c r="J561" s="78">
        <f>SUM(J562+J565)</f>
        <v>0</v>
      </c>
      <c r="K561" s="78">
        <f>SUM(L561:M561)</f>
        <v>0</v>
      </c>
      <c r="L561" s="78">
        <f>SUM(L562+L565)</f>
        <v>0</v>
      </c>
      <c r="M561" s="76">
        <f>SUM(M562+M565)</f>
        <v>0</v>
      </c>
      <c r="N561" s="76">
        <f>SUM(N562+N565)</f>
        <v>0</v>
      </c>
      <c r="O561" s="76">
        <f>SUM(P561:V561)</f>
        <v>0</v>
      </c>
      <c r="P561" s="76">
        <f t="shared" ref="P561:V561" si="669">SUM(P562+P565)</f>
        <v>0</v>
      </c>
      <c r="Q561" s="76">
        <f t="shared" si="669"/>
        <v>0</v>
      </c>
      <c r="R561" s="76">
        <f t="shared" si="669"/>
        <v>0</v>
      </c>
      <c r="S561" s="76">
        <f t="shared" si="669"/>
        <v>0</v>
      </c>
      <c r="T561" s="76">
        <f t="shared" si="669"/>
        <v>0</v>
      </c>
      <c r="U561" s="76">
        <f t="shared" si="669"/>
        <v>0</v>
      </c>
      <c r="V561" s="76">
        <f t="shared" si="669"/>
        <v>0</v>
      </c>
      <c r="W561" s="76">
        <f>SUM(E561+H561-K561-O561)</f>
        <v>3987</v>
      </c>
      <c r="X561" s="76">
        <f t="shared" ref="X561:AM561" si="670">SUM(X562+X565)</f>
        <v>0</v>
      </c>
      <c r="Y561" s="76">
        <f t="shared" si="670"/>
        <v>0</v>
      </c>
      <c r="Z561" s="76">
        <f t="shared" si="670"/>
        <v>0</v>
      </c>
      <c r="AA561" s="76">
        <f t="shared" si="670"/>
        <v>0</v>
      </c>
      <c r="AB561" s="76">
        <f t="shared" si="670"/>
        <v>0</v>
      </c>
      <c r="AC561" s="76">
        <f t="shared" si="670"/>
        <v>0</v>
      </c>
      <c r="AD561" s="76">
        <f t="shared" si="670"/>
        <v>0</v>
      </c>
      <c r="AE561" s="76">
        <f t="shared" si="670"/>
        <v>0</v>
      </c>
      <c r="AF561" s="76">
        <f t="shared" si="670"/>
        <v>0</v>
      </c>
      <c r="AG561" s="76">
        <f t="shared" si="670"/>
        <v>0</v>
      </c>
      <c r="AH561" s="76">
        <f t="shared" si="670"/>
        <v>0</v>
      </c>
      <c r="AI561" s="76">
        <f t="shared" si="670"/>
        <v>0</v>
      </c>
      <c r="AJ561" s="76">
        <f t="shared" si="670"/>
        <v>0</v>
      </c>
      <c r="AK561" s="76">
        <f t="shared" si="670"/>
        <v>0</v>
      </c>
      <c r="AL561" s="76">
        <f t="shared" si="670"/>
        <v>0</v>
      </c>
      <c r="AM561" s="77">
        <f t="shared" si="670"/>
        <v>0</v>
      </c>
      <c r="AN561" s="199"/>
      <c r="AO561" s="199"/>
      <c r="AP561" s="199"/>
      <c r="AQ561" s="199"/>
      <c r="AR561" s="199"/>
      <c r="AS561" s="199"/>
      <c r="AT561" s="199"/>
      <c r="AU561" s="199"/>
      <c r="AV561" s="199"/>
      <c r="AW561" s="199"/>
      <c r="AX561" s="199"/>
      <c r="AY561" s="199"/>
      <c r="AZ561" s="199"/>
      <c r="BA561" s="199"/>
      <c r="BB561" s="199"/>
      <c r="BC561" s="199"/>
      <c r="BD561" s="199"/>
      <c r="BE561" s="199"/>
      <c r="BF561" s="199"/>
    </row>
    <row r="562" spans="1:58" s="45" customFormat="1" ht="13.5" customHeight="1" x14ac:dyDescent="0.25">
      <c r="A562" s="1013"/>
      <c r="B562" s="1013"/>
      <c r="C562" s="1014"/>
      <c r="D562" s="255" t="s">
        <v>426</v>
      </c>
      <c r="E562" s="256">
        <v>2790</v>
      </c>
      <c r="F562" s="256">
        <v>1484</v>
      </c>
      <c r="G562" s="256">
        <v>1306</v>
      </c>
      <c r="H562" s="256">
        <f>SUM(I562:J562)</f>
        <v>0</v>
      </c>
      <c r="I562" s="256">
        <f>I564</f>
        <v>0</v>
      </c>
      <c r="J562" s="256">
        <f>J564</f>
        <v>0</v>
      </c>
      <c r="K562" s="256">
        <f>SUM(L562:M562)</f>
        <v>0</v>
      </c>
      <c r="L562" s="256">
        <f>L564</f>
        <v>0</v>
      </c>
      <c r="M562" s="256">
        <f>M564</f>
        <v>0</v>
      </c>
      <c r="N562" s="256">
        <f>N564</f>
        <v>0</v>
      </c>
      <c r="O562" s="256">
        <f>SUM(P562:V562)</f>
        <v>0</v>
      </c>
      <c r="P562" s="256">
        <f>P564</f>
        <v>0</v>
      </c>
      <c r="Q562" s="256">
        <f t="shared" ref="Q562:V562" si="671">Q564</f>
        <v>0</v>
      </c>
      <c r="R562" s="256">
        <f t="shared" si="671"/>
        <v>0</v>
      </c>
      <c r="S562" s="256">
        <f t="shared" si="671"/>
        <v>0</v>
      </c>
      <c r="T562" s="256">
        <f t="shared" si="671"/>
        <v>0</v>
      </c>
      <c r="U562" s="256">
        <f t="shared" si="671"/>
        <v>0</v>
      </c>
      <c r="V562" s="256">
        <f t="shared" si="671"/>
        <v>0</v>
      </c>
      <c r="W562" s="256">
        <f>SUM(E562+H562-K562-O562)</f>
        <v>2790</v>
      </c>
      <c r="X562" s="256">
        <f>X564</f>
        <v>0</v>
      </c>
      <c r="Y562" s="256">
        <f t="shared" ref="Y562:AL562" si="672">Y564</f>
        <v>0</v>
      </c>
      <c r="Z562" s="256">
        <f t="shared" si="672"/>
        <v>0</v>
      </c>
      <c r="AA562" s="256">
        <f t="shared" si="672"/>
        <v>0</v>
      </c>
      <c r="AB562" s="256">
        <f t="shared" si="672"/>
        <v>0</v>
      </c>
      <c r="AC562" s="256">
        <f t="shared" si="672"/>
        <v>0</v>
      </c>
      <c r="AD562" s="256">
        <f t="shared" si="672"/>
        <v>0</v>
      </c>
      <c r="AE562" s="256">
        <f t="shared" si="672"/>
        <v>0</v>
      </c>
      <c r="AF562" s="256">
        <f t="shared" si="672"/>
        <v>0</v>
      </c>
      <c r="AG562" s="256">
        <f t="shared" si="672"/>
        <v>0</v>
      </c>
      <c r="AH562" s="256">
        <f t="shared" si="672"/>
        <v>0</v>
      </c>
      <c r="AI562" s="256">
        <f t="shared" si="672"/>
        <v>0</v>
      </c>
      <c r="AJ562" s="256">
        <f>AJ528</f>
        <v>0</v>
      </c>
      <c r="AK562" s="256">
        <f t="shared" si="672"/>
        <v>0</v>
      </c>
      <c r="AL562" s="256">
        <f t="shared" si="672"/>
        <v>0</v>
      </c>
      <c r="AM562" s="257">
        <f>AM564</f>
        <v>0</v>
      </c>
      <c r="AN562" s="199"/>
      <c r="AO562" s="199"/>
      <c r="AP562" s="199"/>
      <c r="AQ562" s="199"/>
      <c r="AR562" s="199"/>
      <c r="AS562" s="199"/>
      <c r="AT562" s="199"/>
      <c r="AU562" s="199"/>
      <c r="AV562" s="199"/>
      <c r="AW562" s="199"/>
      <c r="AX562" s="199"/>
      <c r="AY562" s="199"/>
      <c r="AZ562" s="199"/>
      <c r="BA562" s="199"/>
      <c r="BB562" s="199"/>
      <c r="BC562" s="199"/>
      <c r="BD562" s="199"/>
      <c r="BE562" s="199"/>
      <c r="BF562" s="199"/>
    </row>
    <row r="563" spans="1:58" s="45" customFormat="1" ht="15" customHeight="1" x14ac:dyDescent="0.25">
      <c r="A563" s="1013"/>
      <c r="B563" s="1013"/>
      <c r="C563" s="1014"/>
      <c r="D563" s="255" t="s">
        <v>427</v>
      </c>
      <c r="E563" s="256" t="s">
        <v>176</v>
      </c>
      <c r="F563" s="258" t="s">
        <v>176</v>
      </c>
      <c r="G563" s="258" t="s">
        <v>176</v>
      </c>
      <c r="H563" s="256" t="s">
        <v>176</v>
      </c>
      <c r="I563" s="258" t="s">
        <v>176</v>
      </c>
      <c r="J563" s="258" t="s">
        <v>176</v>
      </c>
      <c r="K563" s="256" t="s">
        <v>176</v>
      </c>
      <c r="L563" s="258" t="s">
        <v>176</v>
      </c>
      <c r="M563" s="258" t="s">
        <v>176</v>
      </c>
      <c r="N563" s="258" t="s">
        <v>176</v>
      </c>
      <c r="O563" s="256" t="s">
        <v>176</v>
      </c>
      <c r="P563" s="258" t="s">
        <v>176</v>
      </c>
      <c r="Q563" s="258" t="s">
        <v>176</v>
      </c>
      <c r="R563" s="258" t="s">
        <v>176</v>
      </c>
      <c r="S563" s="258" t="s">
        <v>176</v>
      </c>
      <c r="T563" s="258" t="s">
        <v>176</v>
      </c>
      <c r="U563" s="258" t="s">
        <v>176</v>
      </c>
      <c r="V563" s="258" t="s">
        <v>176</v>
      </c>
      <c r="W563" s="256" t="s">
        <v>176</v>
      </c>
      <c r="X563" s="258" t="s">
        <v>176</v>
      </c>
      <c r="Y563" s="258" t="s">
        <v>176</v>
      </c>
      <c r="Z563" s="258" t="s">
        <v>176</v>
      </c>
      <c r="AA563" s="258" t="s">
        <v>176</v>
      </c>
      <c r="AB563" s="258" t="s">
        <v>176</v>
      </c>
      <c r="AC563" s="258" t="s">
        <v>176</v>
      </c>
      <c r="AD563" s="258" t="s">
        <v>176</v>
      </c>
      <c r="AE563" s="258" t="s">
        <v>176</v>
      </c>
      <c r="AF563" s="258" t="s">
        <v>176</v>
      </c>
      <c r="AG563" s="258" t="s">
        <v>176</v>
      </c>
      <c r="AH563" s="258" t="s">
        <v>176</v>
      </c>
      <c r="AI563" s="258" t="s">
        <v>176</v>
      </c>
      <c r="AJ563" s="258" t="s">
        <v>176</v>
      </c>
      <c r="AK563" s="258" t="s">
        <v>176</v>
      </c>
      <c r="AL563" s="258" t="s">
        <v>176</v>
      </c>
      <c r="AM563" s="284" t="s">
        <v>176</v>
      </c>
      <c r="AN563" s="199"/>
      <c r="AO563" s="199"/>
      <c r="AP563" s="199"/>
      <c r="AQ563" s="199"/>
      <c r="AR563" s="199"/>
      <c r="AS563" s="199"/>
      <c r="AT563" s="199"/>
      <c r="AU563" s="199"/>
      <c r="AV563" s="199"/>
      <c r="AW563" s="199"/>
      <c r="AX563" s="199"/>
      <c r="AY563" s="199"/>
      <c r="AZ563" s="199"/>
      <c r="BA563" s="199"/>
      <c r="BB563" s="199"/>
      <c r="BC563" s="199"/>
      <c r="BD563" s="199"/>
      <c r="BE563" s="199"/>
      <c r="BF563" s="199"/>
    </row>
    <row r="564" spans="1:58" s="45" customFormat="1" ht="15" customHeight="1" x14ac:dyDescent="0.25">
      <c r="A564" s="1013"/>
      <c r="B564" s="1013"/>
      <c r="C564" s="1014"/>
      <c r="D564" s="255" t="s">
        <v>428</v>
      </c>
      <c r="E564" s="256">
        <v>2790</v>
      </c>
      <c r="F564" s="258">
        <v>1484</v>
      </c>
      <c r="G564" s="258">
        <v>1306</v>
      </c>
      <c r="H564" s="256">
        <f>SUM(I564:J564)</f>
        <v>0</v>
      </c>
      <c r="I564" s="258">
        <f>I468+I480+I492+I516+I528+I540+I552+I504</f>
        <v>0</v>
      </c>
      <c r="J564" s="258">
        <f>J468+J480+J492+J516+J528+J540+J552+J504</f>
        <v>0</v>
      </c>
      <c r="K564" s="256">
        <f>SUM(L564:M564)</f>
        <v>0</v>
      </c>
      <c r="L564" s="258">
        <f t="shared" ref="L564:N565" si="673">L468+L480+L492+L516+L528+L540+L552+L504</f>
        <v>0</v>
      </c>
      <c r="M564" s="258">
        <f t="shared" si="673"/>
        <v>0</v>
      </c>
      <c r="N564" s="258">
        <f t="shared" si="673"/>
        <v>0</v>
      </c>
      <c r="O564" s="256">
        <f>SUM(P564:V564)</f>
        <v>0</v>
      </c>
      <c r="P564" s="258">
        <f>P468+P480+P492+P516+P528+P540+P552+P504</f>
        <v>0</v>
      </c>
      <c r="Q564" s="258">
        <f t="shared" ref="Q564:V565" si="674">Q468+Q480+Q492+Q516+Q528+Q540+Q552+Q504</f>
        <v>0</v>
      </c>
      <c r="R564" s="258">
        <f t="shared" si="674"/>
        <v>0</v>
      </c>
      <c r="S564" s="258">
        <f t="shared" si="674"/>
        <v>0</v>
      </c>
      <c r="T564" s="258">
        <f t="shared" si="674"/>
        <v>0</v>
      </c>
      <c r="U564" s="258">
        <f t="shared" si="674"/>
        <v>0</v>
      </c>
      <c r="V564" s="258">
        <f t="shared" si="674"/>
        <v>0</v>
      </c>
      <c r="W564" s="256">
        <f>SUM(E564+H564-K564-O564)</f>
        <v>2790</v>
      </c>
      <c r="X564" s="258">
        <f>X468+X480+X492+X516+X528+X540+X552+X504</f>
        <v>0</v>
      </c>
      <c r="Y564" s="258">
        <f t="shared" ref="Y564:AM565" si="675">Y468+Y480+Y492+Y516+Y528+Y540+Y552+Y504</f>
        <v>0</v>
      </c>
      <c r="Z564" s="258">
        <f t="shared" si="675"/>
        <v>0</v>
      </c>
      <c r="AA564" s="258">
        <f t="shared" si="675"/>
        <v>0</v>
      </c>
      <c r="AB564" s="258">
        <f t="shared" si="675"/>
        <v>0</v>
      </c>
      <c r="AC564" s="258">
        <f t="shared" si="675"/>
        <v>0</v>
      </c>
      <c r="AD564" s="258">
        <f t="shared" si="675"/>
        <v>0</v>
      </c>
      <c r="AE564" s="258">
        <f t="shared" si="675"/>
        <v>0</v>
      </c>
      <c r="AF564" s="258">
        <f t="shared" si="675"/>
        <v>0</v>
      </c>
      <c r="AG564" s="258">
        <f t="shared" si="675"/>
        <v>0</v>
      </c>
      <c r="AH564" s="258">
        <f t="shared" si="675"/>
        <v>0</v>
      </c>
      <c r="AI564" s="258">
        <f t="shared" si="675"/>
        <v>0</v>
      </c>
      <c r="AJ564" s="258">
        <f t="shared" si="675"/>
        <v>0</v>
      </c>
      <c r="AK564" s="258">
        <f t="shared" si="675"/>
        <v>0</v>
      </c>
      <c r="AL564" s="258">
        <f t="shared" si="675"/>
        <v>0</v>
      </c>
      <c r="AM564" s="258">
        <f t="shared" si="675"/>
        <v>0</v>
      </c>
      <c r="AN564" s="199"/>
      <c r="AO564" s="199"/>
      <c r="AP564" s="199"/>
      <c r="AQ564" s="199"/>
      <c r="AR564" s="199"/>
      <c r="AS564" s="199"/>
      <c r="AT564" s="199"/>
      <c r="AU564" s="199"/>
      <c r="AV564" s="199"/>
      <c r="AW564" s="199"/>
      <c r="AX564" s="199"/>
      <c r="AY564" s="199"/>
      <c r="AZ564" s="199"/>
      <c r="BA564" s="199"/>
      <c r="BB564" s="199"/>
      <c r="BC564" s="199"/>
      <c r="BD564" s="199"/>
      <c r="BE564" s="199"/>
      <c r="BF564" s="199"/>
    </row>
    <row r="565" spans="1:58" s="45" customFormat="1" ht="15" customHeight="1" x14ac:dyDescent="0.25">
      <c r="A565" s="1013"/>
      <c r="B565" s="1013"/>
      <c r="C565" s="1014"/>
      <c r="D565" s="255" t="s">
        <v>429</v>
      </c>
      <c r="E565" s="256">
        <v>1197</v>
      </c>
      <c r="F565" s="258">
        <v>545</v>
      </c>
      <c r="G565" s="258">
        <v>652</v>
      </c>
      <c r="H565" s="256">
        <f>SUM(I565:J565)</f>
        <v>0</v>
      </c>
      <c r="I565" s="258">
        <f>I469+I481+I493+I517+I529+I541+I553+I505</f>
        <v>0</v>
      </c>
      <c r="J565" s="258">
        <f>J469+J481+J493+J517+J529+J541+J553+J505</f>
        <v>0</v>
      </c>
      <c r="K565" s="256">
        <f>SUM(L565:M565)</f>
        <v>0</v>
      </c>
      <c r="L565" s="258">
        <f t="shared" si="673"/>
        <v>0</v>
      </c>
      <c r="M565" s="258">
        <f t="shared" si="673"/>
        <v>0</v>
      </c>
      <c r="N565" s="258">
        <f t="shared" si="673"/>
        <v>0</v>
      </c>
      <c r="O565" s="256">
        <f>SUM(P565:V565)</f>
        <v>0</v>
      </c>
      <c r="P565" s="258">
        <f>P469+P481+P493+P517+P529+P541+P553+P505</f>
        <v>0</v>
      </c>
      <c r="Q565" s="258">
        <f t="shared" si="674"/>
        <v>0</v>
      </c>
      <c r="R565" s="258">
        <f t="shared" si="674"/>
        <v>0</v>
      </c>
      <c r="S565" s="258">
        <f t="shared" si="674"/>
        <v>0</v>
      </c>
      <c r="T565" s="258">
        <f t="shared" si="674"/>
        <v>0</v>
      </c>
      <c r="U565" s="258">
        <f t="shared" si="674"/>
        <v>0</v>
      </c>
      <c r="V565" s="258">
        <f t="shared" si="674"/>
        <v>0</v>
      </c>
      <c r="W565" s="256">
        <f>SUM(E565+H565-K565-O565)</f>
        <v>1197</v>
      </c>
      <c r="X565" s="258">
        <f>X469+X481+X493+X517+X529+X541+X553+X505</f>
        <v>0</v>
      </c>
      <c r="Y565" s="258">
        <f t="shared" si="675"/>
        <v>0</v>
      </c>
      <c r="Z565" s="258">
        <f t="shared" si="675"/>
        <v>0</v>
      </c>
      <c r="AA565" s="258">
        <f t="shared" si="675"/>
        <v>0</v>
      </c>
      <c r="AB565" s="258">
        <f t="shared" si="675"/>
        <v>0</v>
      </c>
      <c r="AC565" s="258">
        <f t="shared" si="675"/>
        <v>0</v>
      </c>
      <c r="AD565" s="258">
        <f t="shared" si="675"/>
        <v>0</v>
      </c>
      <c r="AE565" s="258">
        <f t="shared" si="675"/>
        <v>0</v>
      </c>
      <c r="AF565" s="258">
        <f t="shared" si="675"/>
        <v>0</v>
      </c>
      <c r="AG565" s="258">
        <f t="shared" si="675"/>
        <v>0</v>
      </c>
      <c r="AH565" s="258">
        <f t="shared" si="675"/>
        <v>0</v>
      </c>
      <c r="AI565" s="258">
        <f t="shared" si="675"/>
        <v>0</v>
      </c>
      <c r="AJ565" s="258">
        <f t="shared" si="675"/>
        <v>0</v>
      </c>
      <c r="AK565" s="258">
        <f t="shared" si="675"/>
        <v>0</v>
      </c>
      <c r="AL565" s="258">
        <f t="shared" si="675"/>
        <v>0</v>
      </c>
      <c r="AM565" s="258">
        <f t="shared" si="675"/>
        <v>0</v>
      </c>
      <c r="AN565" s="199"/>
      <c r="AO565" s="199"/>
      <c r="AP565" s="199"/>
      <c r="AQ565" s="199"/>
      <c r="AR565" s="199"/>
      <c r="AS565" s="199"/>
      <c r="AT565" s="199"/>
      <c r="AU565" s="199"/>
      <c r="AV565" s="199"/>
      <c r="AW565" s="199"/>
      <c r="AX565" s="199"/>
      <c r="AY565" s="199"/>
      <c r="AZ565" s="199"/>
      <c r="BA565" s="199"/>
      <c r="BB565" s="199"/>
      <c r="BC565" s="199"/>
      <c r="BD565" s="199"/>
      <c r="BE565" s="199"/>
      <c r="BF565" s="199"/>
    </row>
    <row r="566" spans="1:58" s="45" customFormat="1" ht="15" customHeight="1" x14ac:dyDescent="0.25">
      <c r="A566" s="1013"/>
      <c r="B566" s="1013"/>
      <c r="C566" s="1014"/>
      <c r="D566" s="255" t="s">
        <v>430</v>
      </c>
      <c r="E566" s="256">
        <v>3987</v>
      </c>
      <c r="F566" s="256">
        <v>2029</v>
      </c>
      <c r="G566" s="256">
        <v>1958</v>
      </c>
      <c r="H566" s="256">
        <f>SUM(I566:J566)</f>
        <v>0</v>
      </c>
      <c r="I566" s="256">
        <f>I564+I565</f>
        <v>0</v>
      </c>
      <c r="J566" s="256">
        <f>J564+J565</f>
        <v>0</v>
      </c>
      <c r="K566" s="256">
        <f>SUM(L566:M566)</f>
        <v>0</v>
      </c>
      <c r="L566" s="256">
        <f>L564+L565</f>
        <v>0</v>
      </c>
      <c r="M566" s="256">
        <f>M564+M565</f>
        <v>0</v>
      </c>
      <c r="N566" s="256">
        <f>N564+N565</f>
        <v>0</v>
      </c>
      <c r="O566" s="256">
        <f>SUM(P566:V566)</f>
        <v>0</v>
      </c>
      <c r="P566" s="256">
        <f>P564+P565</f>
        <v>0</v>
      </c>
      <c r="Q566" s="256">
        <f t="shared" ref="Q566:V566" si="676">Q564+Q565</f>
        <v>0</v>
      </c>
      <c r="R566" s="256">
        <f t="shared" si="676"/>
        <v>0</v>
      </c>
      <c r="S566" s="256">
        <f t="shared" si="676"/>
        <v>0</v>
      </c>
      <c r="T566" s="256">
        <f t="shared" si="676"/>
        <v>0</v>
      </c>
      <c r="U566" s="256">
        <f t="shared" si="676"/>
        <v>0</v>
      </c>
      <c r="V566" s="256">
        <f t="shared" si="676"/>
        <v>0</v>
      </c>
      <c r="W566" s="256">
        <f>SUM(E566+H566-K566-O566)</f>
        <v>3987</v>
      </c>
      <c r="X566" s="256">
        <f>X564+X565</f>
        <v>0</v>
      </c>
      <c r="Y566" s="256">
        <f t="shared" ref="Y566:AM566" si="677">Y564+Y565</f>
        <v>0</v>
      </c>
      <c r="Z566" s="256">
        <f t="shared" si="677"/>
        <v>0</v>
      </c>
      <c r="AA566" s="256">
        <f t="shared" si="677"/>
        <v>0</v>
      </c>
      <c r="AB566" s="256">
        <f t="shared" si="677"/>
        <v>0</v>
      </c>
      <c r="AC566" s="256">
        <f t="shared" si="677"/>
        <v>0</v>
      </c>
      <c r="AD566" s="256">
        <f t="shared" si="677"/>
        <v>0</v>
      </c>
      <c r="AE566" s="256">
        <f t="shared" si="677"/>
        <v>0</v>
      </c>
      <c r="AF566" s="256">
        <f t="shared" si="677"/>
        <v>0</v>
      </c>
      <c r="AG566" s="256">
        <f t="shared" si="677"/>
        <v>0</v>
      </c>
      <c r="AH566" s="256">
        <f t="shared" si="677"/>
        <v>0</v>
      </c>
      <c r="AI566" s="256">
        <f t="shared" si="677"/>
        <v>0</v>
      </c>
      <c r="AJ566" s="256">
        <f t="shared" si="677"/>
        <v>0</v>
      </c>
      <c r="AK566" s="256">
        <f t="shared" si="677"/>
        <v>0</v>
      </c>
      <c r="AL566" s="256">
        <f t="shared" si="677"/>
        <v>0</v>
      </c>
      <c r="AM566" s="257">
        <f t="shared" si="677"/>
        <v>0</v>
      </c>
      <c r="AN566" s="199"/>
      <c r="AO566" s="199"/>
      <c r="AP566" s="199"/>
      <c r="AQ566" s="199"/>
      <c r="AR566" s="199"/>
      <c r="AS566" s="199"/>
      <c r="AT566" s="199"/>
      <c r="AU566" s="199"/>
      <c r="AV566" s="199"/>
      <c r="AW566" s="199"/>
      <c r="AX566" s="199"/>
      <c r="AY566" s="199"/>
      <c r="AZ566" s="199"/>
      <c r="BA566" s="199"/>
      <c r="BB566" s="199"/>
      <c r="BC566" s="199"/>
      <c r="BD566" s="199"/>
      <c r="BE566" s="199"/>
      <c r="BF566" s="199"/>
    </row>
    <row r="567" spans="1:58" s="45" customFormat="1" ht="15" customHeight="1" x14ac:dyDescent="0.25">
      <c r="A567" s="1013"/>
      <c r="B567" s="1013"/>
      <c r="C567" s="1014"/>
      <c r="D567" s="255" t="s">
        <v>431</v>
      </c>
      <c r="E567" s="256">
        <v>0</v>
      </c>
      <c r="F567" s="256" t="s">
        <v>176</v>
      </c>
      <c r="G567" s="256" t="s">
        <v>176</v>
      </c>
      <c r="H567" s="256">
        <f>SUM(I567:J567)</f>
        <v>0</v>
      </c>
      <c r="I567" s="256" t="str">
        <f>I568</f>
        <v>Х</v>
      </c>
      <c r="J567" s="256" t="str">
        <f>J568</f>
        <v>Х</v>
      </c>
      <c r="K567" s="256">
        <f>SUM(L567:M567)</f>
        <v>0</v>
      </c>
      <c r="L567" s="256" t="str">
        <f>L568</f>
        <v>Х</v>
      </c>
      <c r="M567" s="256" t="str">
        <f>M568</f>
        <v>Х</v>
      </c>
      <c r="N567" s="256" t="str">
        <f>N568</f>
        <v>Х</v>
      </c>
      <c r="O567" s="256">
        <f>SUM(P567:V567)</f>
        <v>0</v>
      </c>
      <c r="P567" s="256" t="str">
        <f>P568</f>
        <v>Х</v>
      </c>
      <c r="Q567" s="256" t="str">
        <f t="shared" ref="Q567:V567" si="678">Q568</f>
        <v>Х</v>
      </c>
      <c r="R567" s="256" t="str">
        <f t="shared" si="678"/>
        <v>Х</v>
      </c>
      <c r="S567" s="256" t="str">
        <f t="shared" si="678"/>
        <v>Х</v>
      </c>
      <c r="T567" s="256" t="str">
        <f t="shared" si="678"/>
        <v>Х</v>
      </c>
      <c r="U567" s="256" t="str">
        <f t="shared" si="678"/>
        <v>Х</v>
      </c>
      <c r="V567" s="256" t="str">
        <f t="shared" si="678"/>
        <v>Х</v>
      </c>
      <c r="W567" s="256">
        <f>SUM(E567+H567-K567-O567)</f>
        <v>0</v>
      </c>
      <c r="X567" s="256" t="str">
        <f>X568</f>
        <v>Х</v>
      </c>
      <c r="Y567" s="256" t="str">
        <f t="shared" ref="Y567:AM567" si="679">Y568</f>
        <v>Х</v>
      </c>
      <c r="Z567" s="256" t="str">
        <f t="shared" si="679"/>
        <v>Х</v>
      </c>
      <c r="AA567" s="256" t="str">
        <f t="shared" si="679"/>
        <v>Х</v>
      </c>
      <c r="AB567" s="256" t="str">
        <f t="shared" si="679"/>
        <v>Х</v>
      </c>
      <c r="AC567" s="256" t="str">
        <f t="shared" si="679"/>
        <v>Х</v>
      </c>
      <c r="AD567" s="256" t="str">
        <f t="shared" si="679"/>
        <v>Х</v>
      </c>
      <c r="AE567" s="256" t="str">
        <f t="shared" si="679"/>
        <v>Х</v>
      </c>
      <c r="AF567" s="256" t="str">
        <f t="shared" si="679"/>
        <v>Х</v>
      </c>
      <c r="AG567" s="256" t="str">
        <f t="shared" si="679"/>
        <v>Х</v>
      </c>
      <c r="AH567" s="256" t="str">
        <f t="shared" si="679"/>
        <v>Х</v>
      </c>
      <c r="AI567" s="256" t="str">
        <f t="shared" si="679"/>
        <v>Х</v>
      </c>
      <c r="AJ567" s="256">
        <f t="shared" si="679"/>
        <v>0</v>
      </c>
      <c r="AK567" s="256" t="str">
        <f t="shared" si="679"/>
        <v>Х</v>
      </c>
      <c r="AL567" s="256" t="str">
        <f t="shared" si="679"/>
        <v>Х</v>
      </c>
      <c r="AM567" s="257" t="str">
        <f t="shared" si="679"/>
        <v>Х</v>
      </c>
      <c r="AN567" s="199"/>
      <c r="AO567" s="199"/>
      <c r="AP567" s="199"/>
      <c r="AQ567" s="199"/>
      <c r="AR567" s="199"/>
      <c r="AS567" s="199"/>
      <c r="AT567" s="199"/>
      <c r="AU567" s="199"/>
      <c r="AV567" s="199"/>
      <c r="AW567" s="199"/>
      <c r="AX567" s="199"/>
      <c r="AY567" s="199"/>
      <c r="AZ567" s="199"/>
      <c r="BA567" s="199"/>
      <c r="BB567" s="199"/>
      <c r="BC567" s="199"/>
      <c r="BD567" s="199"/>
      <c r="BE567" s="199"/>
      <c r="BF567" s="199"/>
    </row>
    <row r="568" spans="1:58" s="45" customFormat="1" ht="15" customHeight="1" x14ac:dyDescent="0.25">
      <c r="A568" s="1013"/>
      <c r="B568" s="1013"/>
      <c r="C568" s="1014"/>
      <c r="D568" s="255" t="s">
        <v>432</v>
      </c>
      <c r="E568" s="256">
        <v>0</v>
      </c>
      <c r="F568" s="258" t="s">
        <v>176</v>
      </c>
      <c r="G568" s="258" t="s">
        <v>176</v>
      </c>
      <c r="H568" s="256">
        <f>SUM(I568:J568)</f>
        <v>0</v>
      </c>
      <c r="I568" s="258" t="str">
        <f>I544</f>
        <v>Х</v>
      </c>
      <c r="J568" s="258" t="str">
        <f>J544</f>
        <v>Х</v>
      </c>
      <c r="K568" s="256">
        <f>SUM(L568:M568)</f>
        <v>0</v>
      </c>
      <c r="L568" s="258" t="str">
        <f>L544</f>
        <v>Х</v>
      </c>
      <c r="M568" s="258" t="str">
        <f>M544</f>
        <v>Х</v>
      </c>
      <c r="N568" s="258" t="str">
        <f>N544</f>
        <v>Х</v>
      </c>
      <c r="O568" s="256">
        <f>SUM(P568:V568)</f>
        <v>0</v>
      </c>
      <c r="P568" s="258" t="str">
        <f>P544</f>
        <v>Х</v>
      </c>
      <c r="Q568" s="258" t="str">
        <f t="shared" ref="Q568:V568" si="680">Q544</f>
        <v>Х</v>
      </c>
      <c r="R568" s="258" t="str">
        <f t="shared" si="680"/>
        <v>Х</v>
      </c>
      <c r="S568" s="258" t="str">
        <f t="shared" si="680"/>
        <v>Х</v>
      </c>
      <c r="T568" s="258" t="str">
        <f t="shared" si="680"/>
        <v>Х</v>
      </c>
      <c r="U568" s="258" t="str">
        <f t="shared" si="680"/>
        <v>Х</v>
      </c>
      <c r="V568" s="258" t="str">
        <f t="shared" si="680"/>
        <v>Х</v>
      </c>
      <c r="W568" s="256">
        <f>SUM(E568+H568-K568-O568)</f>
        <v>0</v>
      </c>
      <c r="X568" s="258" t="str">
        <f>X544</f>
        <v>Х</v>
      </c>
      <c r="Y568" s="258" t="str">
        <f t="shared" ref="Y568:AM568" si="681">Y544</f>
        <v>Х</v>
      </c>
      <c r="Z568" s="258" t="str">
        <f t="shared" si="681"/>
        <v>Х</v>
      </c>
      <c r="AA568" s="258" t="str">
        <f t="shared" si="681"/>
        <v>Х</v>
      </c>
      <c r="AB568" s="258" t="str">
        <f t="shared" si="681"/>
        <v>Х</v>
      </c>
      <c r="AC568" s="258" t="str">
        <f t="shared" si="681"/>
        <v>Х</v>
      </c>
      <c r="AD568" s="258" t="str">
        <f t="shared" si="681"/>
        <v>Х</v>
      </c>
      <c r="AE568" s="258" t="str">
        <f t="shared" si="681"/>
        <v>Х</v>
      </c>
      <c r="AF568" s="258" t="str">
        <f t="shared" si="681"/>
        <v>Х</v>
      </c>
      <c r="AG568" s="258" t="str">
        <f t="shared" si="681"/>
        <v>Х</v>
      </c>
      <c r="AH568" s="258" t="str">
        <f t="shared" si="681"/>
        <v>Х</v>
      </c>
      <c r="AI568" s="258" t="str">
        <f t="shared" si="681"/>
        <v>Х</v>
      </c>
      <c r="AJ568" s="258">
        <f t="shared" si="681"/>
        <v>0</v>
      </c>
      <c r="AK568" s="258" t="str">
        <f t="shared" si="681"/>
        <v>Х</v>
      </c>
      <c r="AL568" s="258" t="str">
        <f t="shared" si="681"/>
        <v>Х</v>
      </c>
      <c r="AM568" s="284" t="str">
        <f t="shared" si="681"/>
        <v>Х</v>
      </c>
      <c r="AN568" s="199"/>
      <c r="AO568" s="199"/>
      <c r="AP568" s="199"/>
      <c r="AQ568" s="199"/>
      <c r="AR568" s="199"/>
      <c r="AS568" s="199"/>
      <c r="AT568" s="199"/>
      <c r="AU568" s="199"/>
      <c r="AV568" s="199"/>
      <c r="AW568" s="199"/>
      <c r="AX568" s="199"/>
      <c r="AY568" s="199"/>
      <c r="AZ568" s="199"/>
      <c r="BA568" s="199"/>
      <c r="BB568" s="199"/>
      <c r="BC568" s="199"/>
      <c r="BD568" s="199"/>
      <c r="BE568" s="199"/>
      <c r="BF568" s="199"/>
    </row>
    <row r="569" spans="1:58" s="45" customFormat="1" ht="18" customHeight="1" x14ac:dyDescent="0.25">
      <c r="A569" s="1013"/>
      <c r="B569" s="1013"/>
      <c r="C569" s="1014"/>
      <c r="D569" s="246" t="s">
        <v>433</v>
      </c>
      <c r="E569" s="256" t="s">
        <v>176</v>
      </c>
      <c r="F569" s="258" t="s">
        <v>176</v>
      </c>
      <c r="G569" s="258" t="s">
        <v>176</v>
      </c>
      <c r="H569" s="256" t="s">
        <v>176</v>
      </c>
      <c r="I569" s="258" t="s">
        <v>176</v>
      </c>
      <c r="J569" s="258" t="s">
        <v>176</v>
      </c>
      <c r="K569" s="256" t="s">
        <v>176</v>
      </c>
      <c r="L569" s="258" t="s">
        <v>176</v>
      </c>
      <c r="M569" s="258" t="s">
        <v>176</v>
      </c>
      <c r="N569" s="258" t="s">
        <v>176</v>
      </c>
      <c r="O569" s="256" t="s">
        <v>176</v>
      </c>
      <c r="P569" s="258" t="s">
        <v>176</v>
      </c>
      <c r="Q569" s="258" t="s">
        <v>176</v>
      </c>
      <c r="R569" s="258" t="s">
        <v>176</v>
      </c>
      <c r="S569" s="258" t="s">
        <v>176</v>
      </c>
      <c r="T569" s="258" t="s">
        <v>176</v>
      </c>
      <c r="U569" s="258" t="s">
        <v>176</v>
      </c>
      <c r="V569" s="258" t="s">
        <v>176</v>
      </c>
      <c r="W569" s="256" t="s">
        <v>176</v>
      </c>
      <c r="X569" s="258" t="s">
        <v>176</v>
      </c>
      <c r="Y569" s="258" t="s">
        <v>176</v>
      </c>
      <c r="Z569" s="258" t="s">
        <v>176</v>
      </c>
      <c r="AA569" s="258" t="s">
        <v>176</v>
      </c>
      <c r="AB569" s="258" t="s">
        <v>176</v>
      </c>
      <c r="AC569" s="258" t="s">
        <v>176</v>
      </c>
      <c r="AD569" s="258" t="s">
        <v>176</v>
      </c>
      <c r="AE569" s="258" t="s">
        <v>176</v>
      </c>
      <c r="AF569" s="258" t="s">
        <v>176</v>
      </c>
      <c r="AG569" s="258" t="s">
        <v>176</v>
      </c>
      <c r="AH569" s="258" t="s">
        <v>176</v>
      </c>
      <c r="AI569" s="258" t="s">
        <v>176</v>
      </c>
      <c r="AJ569" s="258" t="s">
        <v>176</v>
      </c>
      <c r="AK569" s="258" t="s">
        <v>176</v>
      </c>
      <c r="AL569" s="258" t="s">
        <v>176</v>
      </c>
      <c r="AM569" s="284" t="s">
        <v>176</v>
      </c>
      <c r="AN569" s="199"/>
      <c r="AO569" s="199"/>
      <c r="AP569" s="199"/>
      <c r="AQ569" s="199"/>
      <c r="AR569" s="199"/>
      <c r="AS569" s="199"/>
      <c r="AT569" s="199"/>
      <c r="AU569" s="199"/>
      <c r="AV569" s="199"/>
      <c r="AW569" s="199"/>
      <c r="AX569" s="199"/>
      <c r="AY569" s="199"/>
      <c r="AZ569" s="199"/>
      <c r="BA569" s="199"/>
      <c r="BB569" s="199"/>
      <c r="BC569" s="199"/>
      <c r="BD569" s="199"/>
      <c r="BE569" s="199"/>
      <c r="BF569" s="199"/>
    </row>
    <row r="570" spans="1:58" s="45" customFormat="1" ht="18" customHeight="1" x14ac:dyDescent="0.25">
      <c r="A570" s="1013"/>
      <c r="B570" s="1013"/>
      <c r="C570" s="1014"/>
      <c r="D570" s="246" t="s">
        <v>434</v>
      </c>
      <c r="E570" s="256">
        <v>0</v>
      </c>
      <c r="F570" s="262">
        <v>0</v>
      </c>
      <c r="G570" s="262">
        <v>0</v>
      </c>
      <c r="H570" s="256">
        <f t="shared" ref="H570:H584" si="682">SUM(I570:J570)</f>
        <v>0</v>
      </c>
      <c r="I570" s="262">
        <f>I486</f>
        <v>0</v>
      </c>
      <c r="J570" s="262">
        <f>J486</f>
        <v>0</v>
      </c>
      <c r="K570" s="256">
        <f t="shared" ref="K570:K584" si="683">SUM(L570:M570)</f>
        <v>0</v>
      </c>
      <c r="L570" s="262">
        <f>L486</f>
        <v>0</v>
      </c>
      <c r="M570" s="262">
        <f>M486</f>
        <v>0</v>
      </c>
      <c r="N570" s="262">
        <f>N486</f>
        <v>0</v>
      </c>
      <c r="O570" s="256">
        <f t="shared" ref="O570:O584" si="684">SUM(P570:V570)</f>
        <v>0</v>
      </c>
      <c r="P570" s="262">
        <f t="shared" ref="P570:V570" si="685">P486</f>
        <v>0</v>
      </c>
      <c r="Q570" s="262">
        <f t="shared" si="685"/>
        <v>0</v>
      </c>
      <c r="R570" s="262">
        <f t="shared" si="685"/>
        <v>0</v>
      </c>
      <c r="S570" s="262">
        <f t="shared" si="685"/>
        <v>0</v>
      </c>
      <c r="T570" s="262">
        <f t="shared" si="685"/>
        <v>0</v>
      </c>
      <c r="U570" s="262">
        <f t="shared" si="685"/>
        <v>0</v>
      </c>
      <c r="V570" s="262">
        <f t="shared" si="685"/>
        <v>0</v>
      </c>
      <c r="W570" s="256">
        <f t="shared" ref="W570:W584" si="686">SUM(E570+H570-K570-O570)</f>
        <v>0</v>
      </c>
      <c r="X570" s="262">
        <f t="shared" ref="X570:AM570" si="687">X486</f>
        <v>0</v>
      </c>
      <c r="Y570" s="262">
        <f t="shared" si="687"/>
        <v>0</v>
      </c>
      <c r="Z570" s="262">
        <f t="shared" si="687"/>
        <v>0</v>
      </c>
      <c r="AA570" s="262">
        <f t="shared" si="687"/>
        <v>0</v>
      </c>
      <c r="AB570" s="262">
        <f t="shared" si="687"/>
        <v>0</v>
      </c>
      <c r="AC570" s="262">
        <f t="shared" si="687"/>
        <v>0</v>
      </c>
      <c r="AD570" s="262">
        <f t="shared" si="687"/>
        <v>0</v>
      </c>
      <c r="AE570" s="262">
        <f t="shared" si="687"/>
        <v>0</v>
      </c>
      <c r="AF570" s="262">
        <f t="shared" si="687"/>
        <v>0</v>
      </c>
      <c r="AG570" s="262">
        <f t="shared" si="687"/>
        <v>0</v>
      </c>
      <c r="AH570" s="262">
        <f t="shared" si="687"/>
        <v>0</v>
      </c>
      <c r="AI570" s="262">
        <f t="shared" si="687"/>
        <v>0</v>
      </c>
      <c r="AJ570" s="262">
        <f t="shared" si="687"/>
        <v>0</v>
      </c>
      <c r="AK570" s="262">
        <f t="shared" si="687"/>
        <v>0</v>
      </c>
      <c r="AL570" s="262">
        <f t="shared" si="687"/>
        <v>0</v>
      </c>
      <c r="AM570" s="262">
        <f t="shared" si="687"/>
        <v>0</v>
      </c>
      <c r="AN570" s="199"/>
      <c r="AO570" s="199"/>
      <c r="AP570" s="199"/>
      <c r="AQ570" s="199"/>
      <c r="AR570" s="199"/>
      <c r="AS570" s="199"/>
      <c r="AT570" s="199"/>
      <c r="AU570" s="199"/>
      <c r="AV570" s="199"/>
      <c r="AW570" s="199"/>
      <c r="AX570" s="199"/>
      <c r="AY570" s="199"/>
      <c r="AZ570" s="199"/>
      <c r="BA570" s="199"/>
      <c r="BB570" s="199"/>
      <c r="BC570" s="199"/>
      <c r="BD570" s="199"/>
      <c r="BE570" s="199"/>
      <c r="BF570" s="199"/>
    </row>
    <row r="571" spans="1:58" s="45" customFormat="1" ht="18.75" customHeight="1" x14ac:dyDescent="0.25">
      <c r="A571" s="1013"/>
      <c r="B571" s="1013"/>
      <c r="C571" s="1014"/>
      <c r="D571" s="247" t="s">
        <v>435</v>
      </c>
      <c r="E571" s="256">
        <v>3987</v>
      </c>
      <c r="F571" s="256">
        <v>2029</v>
      </c>
      <c r="G571" s="256">
        <v>1958</v>
      </c>
      <c r="H571" s="256">
        <f t="shared" si="682"/>
        <v>0</v>
      </c>
      <c r="I571" s="256">
        <f>I562+I565</f>
        <v>0</v>
      </c>
      <c r="J571" s="256">
        <f>J562+J565</f>
        <v>0</v>
      </c>
      <c r="K571" s="256">
        <f t="shared" si="683"/>
        <v>0</v>
      </c>
      <c r="L571" s="256">
        <f>L562+L565</f>
        <v>0</v>
      </c>
      <c r="M571" s="256">
        <f>M562+M565</f>
        <v>0</v>
      </c>
      <c r="N571" s="256">
        <f>N562+N565</f>
        <v>0</v>
      </c>
      <c r="O571" s="256">
        <f t="shared" si="684"/>
        <v>0</v>
      </c>
      <c r="P571" s="256">
        <f>P562+P565</f>
        <v>0</v>
      </c>
      <c r="Q571" s="256">
        <f t="shared" ref="Q571:V571" si="688">Q562+Q565</f>
        <v>0</v>
      </c>
      <c r="R571" s="256">
        <f t="shared" si="688"/>
        <v>0</v>
      </c>
      <c r="S571" s="256">
        <f t="shared" si="688"/>
        <v>0</v>
      </c>
      <c r="T571" s="256">
        <f t="shared" si="688"/>
        <v>0</v>
      </c>
      <c r="U571" s="256">
        <f t="shared" si="688"/>
        <v>0</v>
      </c>
      <c r="V571" s="256">
        <f t="shared" si="688"/>
        <v>0</v>
      </c>
      <c r="W571" s="256">
        <f t="shared" si="686"/>
        <v>3987</v>
      </c>
      <c r="X571" s="256">
        <f>X562+X565</f>
        <v>0</v>
      </c>
      <c r="Y571" s="256">
        <f t="shared" ref="Y571:AM571" si="689">Y562+Y565</f>
        <v>0</v>
      </c>
      <c r="Z571" s="256">
        <f t="shared" si="689"/>
        <v>0</v>
      </c>
      <c r="AA571" s="256">
        <f t="shared" si="689"/>
        <v>0</v>
      </c>
      <c r="AB571" s="256">
        <f t="shared" si="689"/>
        <v>0</v>
      </c>
      <c r="AC571" s="256">
        <f t="shared" si="689"/>
        <v>0</v>
      </c>
      <c r="AD571" s="256">
        <f t="shared" si="689"/>
        <v>0</v>
      </c>
      <c r="AE571" s="256">
        <f t="shared" si="689"/>
        <v>0</v>
      </c>
      <c r="AF571" s="256">
        <f t="shared" si="689"/>
        <v>0</v>
      </c>
      <c r="AG571" s="256">
        <f t="shared" si="689"/>
        <v>0</v>
      </c>
      <c r="AH571" s="256">
        <f t="shared" si="689"/>
        <v>0</v>
      </c>
      <c r="AI571" s="256">
        <f t="shared" si="689"/>
        <v>0</v>
      </c>
      <c r="AJ571" s="256">
        <f t="shared" si="689"/>
        <v>0</v>
      </c>
      <c r="AK571" s="256">
        <f t="shared" si="689"/>
        <v>0</v>
      </c>
      <c r="AL571" s="256">
        <f t="shared" si="689"/>
        <v>0</v>
      </c>
      <c r="AM571" s="257">
        <f t="shared" si="689"/>
        <v>0</v>
      </c>
      <c r="AN571" s="199"/>
      <c r="AO571" s="199"/>
      <c r="AP571" s="199"/>
      <c r="AQ571" s="199"/>
      <c r="AR571" s="199"/>
      <c r="AS571" s="199"/>
      <c r="AT571" s="199"/>
      <c r="AU571" s="199"/>
      <c r="AV571" s="199"/>
      <c r="AW571" s="199"/>
      <c r="AX571" s="199"/>
      <c r="AY571" s="199"/>
      <c r="AZ571" s="199"/>
      <c r="BA571" s="199"/>
      <c r="BB571" s="199"/>
      <c r="BC571" s="199"/>
      <c r="BD571" s="199"/>
      <c r="BE571" s="199"/>
      <c r="BF571" s="199"/>
    </row>
    <row r="572" spans="1:58" s="45" customFormat="1" ht="18.75" customHeight="1" x14ac:dyDescent="0.25">
      <c r="A572" s="1076"/>
      <c r="B572" s="1076"/>
      <c r="C572" s="1077"/>
      <c r="D572" s="251" t="s">
        <v>436</v>
      </c>
      <c r="E572" s="281">
        <v>0</v>
      </c>
      <c r="F572" s="265">
        <v>0</v>
      </c>
      <c r="G572" s="265">
        <v>0</v>
      </c>
      <c r="H572" s="265">
        <f t="shared" si="682"/>
        <v>0</v>
      </c>
      <c r="I572" s="265">
        <f>I570</f>
        <v>0</v>
      </c>
      <c r="J572" s="281">
        <f>J570</f>
        <v>0</v>
      </c>
      <c r="K572" s="281">
        <f t="shared" si="683"/>
        <v>0</v>
      </c>
      <c r="L572" s="265">
        <f>L570</f>
        <v>0</v>
      </c>
      <c r="M572" s="265">
        <f>M570</f>
        <v>0</v>
      </c>
      <c r="N572" s="265">
        <f>N570</f>
        <v>0</v>
      </c>
      <c r="O572" s="265">
        <f t="shared" si="684"/>
        <v>0</v>
      </c>
      <c r="P572" s="265">
        <f>P570</f>
        <v>0</v>
      </c>
      <c r="Q572" s="265">
        <f t="shared" ref="Q572:V572" si="690">Q570</f>
        <v>0</v>
      </c>
      <c r="R572" s="265">
        <f t="shared" si="690"/>
        <v>0</v>
      </c>
      <c r="S572" s="265">
        <f t="shared" si="690"/>
        <v>0</v>
      </c>
      <c r="T572" s="265">
        <f t="shared" si="690"/>
        <v>0</v>
      </c>
      <c r="U572" s="265">
        <f t="shared" si="690"/>
        <v>0</v>
      </c>
      <c r="V572" s="265">
        <f t="shared" si="690"/>
        <v>0</v>
      </c>
      <c r="W572" s="265">
        <f t="shared" si="686"/>
        <v>0</v>
      </c>
      <c r="X572" s="265">
        <f>X570</f>
        <v>0</v>
      </c>
      <c r="Y572" s="265">
        <f t="shared" ref="Y572:AM572" si="691">Y570</f>
        <v>0</v>
      </c>
      <c r="Z572" s="265">
        <f t="shared" si="691"/>
        <v>0</v>
      </c>
      <c r="AA572" s="265">
        <f t="shared" si="691"/>
        <v>0</v>
      </c>
      <c r="AB572" s="265">
        <f t="shared" si="691"/>
        <v>0</v>
      </c>
      <c r="AC572" s="265">
        <f t="shared" si="691"/>
        <v>0</v>
      </c>
      <c r="AD572" s="265">
        <f t="shared" si="691"/>
        <v>0</v>
      </c>
      <c r="AE572" s="265">
        <f t="shared" si="691"/>
        <v>0</v>
      </c>
      <c r="AF572" s="265">
        <f t="shared" si="691"/>
        <v>0</v>
      </c>
      <c r="AG572" s="265">
        <f t="shared" si="691"/>
        <v>0</v>
      </c>
      <c r="AH572" s="265">
        <f t="shared" si="691"/>
        <v>0</v>
      </c>
      <c r="AI572" s="265">
        <f t="shared" si="691"/>
        <v>0</v>
      </c>
      <c r="AJ572" s="265">
        <f t="shared" si="691"/>
        <v>0</v>
      </c>
      <c r="AK572" s="265">
        <f t="shared" si="691"/>
        <v>0</v>
      </c>
      <c r="AL572" s="265">
        <f t="shared" si="691"/>
        <v>0</v>
      </c>
      <c r="AM572" s="266">
        <f t="shared" si="691"/>
        <v>0</v>
      </c>
      <c r="AN572" s="199"/>
      <c r="AO572" s="199"/>
      <c r="AP572" s="199"/>
      <c r="AQ572" s="199"/>
      <c r="AR572" s="199"/>
      <c r="AS572" s="199"/>
      <c r="AT572" s="199"/>
      <c r="AU572" s="199"/>
      <c r="AV572" s="199"/>
      <c r="AW572" s="199"/>
      <c r="AX572" s="199"/>
      <c r="AY572" s="199"/>
      <c r="AZ572" s="199"/>
      <c r="BA572" s="199"/>
      <c r="BB572" s="199"/>
      <c r="BC572" s="199"/>
      <c r="BD572" s="199"/>
      <c r="BE572" s="199"/>
      <c r="BF572" s="199"/>
    </row>
    <row r="573" spans="1:58" s="45" customFormat="1" ht="17.25" customHeight="1" x14ac:dyDescent="0.25">
      <c r="A573" s="1011" t="s">
        <v>180</v>
      </c>
      <c r="B573" s="1011"/>
      <c r="C573" s="1012"/>
      <c r="D573" s="13" t="s">
        <v>425</v>
      </c>
      <c r="E573" s="78">
        <v>32275</v>
      </c>
      <c r="F573" s="78">
        <v>25272</v>
      </c>
      <c r="G573" s="78">
        <v>7003</v>
      </c>
      <c r="H573" s="78">
        <f t="shared" si="682"/>
        <v>18</v>
      </c>
      <c r="I573" s="78">
        <f>SUM(I574+I577)</f>
        <v>3</v>
      </c>
      <c r="J573" s="78">
        <f>SUM(J574+J577)</f>
        <v>15</v>
      </c>
      <c r="K573" s="78">
        <f t="shared" si="683"/>
        <v>311</v>
      </c>
      <c r="L573" s="78">
        <f>SUM(L574+L577)</f>
        <v>248</v>
      </c>
      <c r="M573" s="78">
        <f>SUM(M574+M577)</f>
        <v>63</v>
      </c>
      <c r="N573" s="78">
        <f>SUM(N574+N577)</f>
        <v>258</v>
      </c>
      <c r="O573" s="78">
        <f t="shared" si="684"/>
        <v>193</v>
      </c>
      <c r="P573" s="78">
        <f t="shared" ref="P573:V573" si="692">SUM(P574+P577)</f>
        <v>12</v>
      </c>
      <c r="Q573" s="78">
        <f t="shared" si="692"/>
        <v>0</v>
      </c>
      <c r="R573" s="78">
        <f t="shared" si="692"/>
        <v>0</v>
      </c>
      <c r="S573" s="78">
        <f t="shared" si="692"/>
        <v>0</v>
      </c>
      <c r="T573" s="78">
        <f t="shared" si="692"/>
        <v>0</v>
      </c>
      <c r="U573" s="78">
        <f t="shared" si="692"/>
        <v>0</v>
      </c>
      <c r="V573" s="78">
        <f t="shared" si="692"/>
        <v>181</v>
      </c>
      <c r="W573" s="78">
        <f t="shared" si="686"/>
        <v>31789</v>
      </c>
      <c r="X573" s="78">
        <f t="shared" ref="X573:AM573" si="693">SUM(X574+X577)</f>
        <v>834</v>
      </c>
      <c r="Y573" s="78">
        <f t="shared" si="693"/>
        <v>122</v>
      </c>
      <c r="Z573" s="78">
        <f t="shared" si="693"/>
        <v>10</v>
      </c>
      <c r="AA573" s="78">
        <f t="shared" si="693"/>
        <v>66</v>
      </c>
      <c r="AB573" s="78">
        <f t="shared" si="693"/>
        <v>956</v>
      </c>
      <c r="AC573" s="78">
        <f t="shared" si="693"/>
        <v>566</v>
      </c>
      <c r="AD573" s="78">
        <f t="shared" si="693"/>
        <v>800</v>
      </c>
      <c r="AE573" s="78">
        <f t="shared" si="693"/>
        <v>84</v>
      </c>
      <c r="AF573" s="78">
        <f t="shared" si="693"/>
        <v>2</v>
      </c>
      <c r="AG573" s="78">
        <f t="shared" si="693"/>
        <v>15</v>
      </c>
      <c r="AH573" s="78">
        <f t="shared" si="693"/>
        <v>13</v>
      </c>
      <c r="AI573" s="78">
        <f t="shared" si="693"/>
        <v>29</v>
      </c>
      <c r="AJ573" s="78">
        <f t="shared" si="693"/>
        <v>309</v>
      </c>
      <c r="AK573" s="78">
        <f t="shared" si="693"/>
        <v>83</v>
      </c>
      <c r="AL573" s="78">
        <f t="shared" si="693"/>
        <v>4</v>
      </c>
      <c r="AM573" s="79">
        <f t="shared" si="693"/>
        <v>0</v>
      </c>
      <c r="AN573" s="199"/>
      <c r="AO573" s="199"/>
      <c r="AP573" s="199"/>
      <c r="AQ573" s="199"/>
      <c r="AR573" s="199"/>
      <c r="AS573" s="199"/>
      <c r="AT573" s="199"/>
      <c r="AU573" s="199"/>
      <c r="AV573" s="199"/>
      <c r="AW573" s="199"/>
      <c r="AX573" s="199"/>
      <c r="AY573" s="199"/>
      <c r="AZ573" s="199"/>
      <c r="BA573" s="199"/>
      <c r="BB573" s="199"/>
      <c r="BC573" s="199"/>
      <c r="BD573" s="199"/>
      <c r="BE573" s="199"/>
      <c r="BF573" s="199"/>
    </row>
    <row r="574" spans="1:58" s="45" customFormat="1" ht="13.5" customHeight="1" x14ac:dyDescent="0.25">
      <c r="A574" s="1013"/>
      <c r="B574" s="1013"/>
      <c r="C574" s="1014"/>
      <c r="D574" s="255" t="s">
        <v>426</v>
      </c>
      <c r="E574" s="256">
        <v>23733</v>
      </c>
      <c r="F574" s="256">
        <v>20732</v>
      </c>
      <c r="G574" s="256">
        <v>3001</v>
      </c>
      <c r="H574" s="256">
        <f t="shared" si="682"/>
        <v>11</v>
      </c>
      <c r="I574" s="256">
        <f>I575+I576</f>
        <v>3</v>
      </c>
      <c r="J574" s="580">
        <f>J575+J576</f>
        <v>8</v>
      </c>
      <c r="K574" s="256">
        <f t="shared" si="683"/>
        <v>290</v>
      </c>
      <c r="L574" s="256">
        <f>L575+L576</f>
        <v>235</v>
      </c>
      <c r="M574" s="256">
        <f>M575+M576</f>
        <v>55</v>
      </c>
      <c r="N574" s="256">
        <f>N575+N576</f>
        <v>239</v>
      </c>
      <c r="O574" s="256">
        <f t="shared" si="684"/>
        <v>156</v>
      </c>
      <c r="P574" s="256">
        <f>P575+P576</f>
        <v>11</v>
      </c>
      <c r="Q574" s="256">
        <f t="shared" ref="Q574:V574" si="694">Q575+Q576</f>
        <v>0</v>
      </c>
      <c r="R574" s="256">
        <f t="shared" si="694"/>
        <v>0</v>
      </c>
      <c r="S574" s="256">
        <f t="shared" si="694"/>
        <v>0</v>
      </c>
      <c r="T574" s="256">
        <f t="shared" si="694"/>
        <v>0</v>
      </c>
      <c r="U574" s="256">
        <f t="shared" si="694"/>
        <v>0</v>
      </c>
      <c r="V574" s="256">
        <f t="shared" si="694"/>
        <v>145</v>
      </c>
      <c r="W574" s="256">
        <f t="shared" si="686"/>
        <v>23298</v>
      </c>
      <c r="X574" s="256">
        <f>X575+X576</f>
        <v>785</v>
      </c>
      <c r="Y574" s="256">
        <f t="shared" ref="Y574:AM574" si="695">Y575+Y576</f>
        <v>105</v>
      </c>
      <c r="Z574" s="256">
        <f t="shared" si="695"/>
        <v>10</v>
      </c>
      <c r="AA574" s="256">
        <f t="shared" si="695"/>
        <v>0</v>
      </c>
      <c r="AB574" s="256">
        <f t="shared" si="695"/>
        <v>890</v>
      </c>
      <c r="AC574" s="256">
        <f t="shared" si="695"/>
        <v>508</v>
      </c>
      <c r="AD574" s="256">
        <f t="shared" si="695"/>
        <v>753</v>
      </c>
      <c r="AE574" s="256">
        <f t="shared" si="695"/>
        <v>84</v>
      </c>
      <c r="AF574" s="256">
        <f t="shared" si="695"/>
        <v>2</v>
      </c>
      <c r="AG574" s="256">
        <f t="shared" si="695"/>
        <v>15</v>
      </c>
      <c r="AH574" s="256">
        <f t="shared" si="695"/>
        <v>13</v>
      </c>
      <c r="AI574" s="256">
        <f t="shared" si="695"/>
        <v>24</v>
      </c>
      <c r="AJ574" s="256">
        <f t="shared" si="695"/>
        <v>290</v>
      </c>
      <c r="AK574" s="256">
        <f t="shared" si="695"/>
        <v>80</v>
      </c>
      <c r="AL574" s="256">
        <f t="shared" si="695"/>
        <v>4</v>
      </c>
      <c r="AM574" s="257">
        <f t="shared" si="695"/>
        <v>0</v>
      </c>
      <c r="AN574" s="199"/>
      <c r="AO574" s="199"/>
      <c r="AP574" s="199"/>
      <c r="AQ574" s="199"/>
      <c r="AR574" s="199"/>
      <c r="AS574" s="199"/>
      <c r="AT574" s="199"/>
      <c r="AU574" s="199"/>
      <c r="AV574" s="199"/>
      <c r="AW574" s="199"/>
      <c r="AX574" s="199"/>
      <c r="AY574" s="199"/>
      <c r="AZ574" s="199"/>
      <c r="BA574" s="199"/>
      <c r="BB574" s="199"/>
      <c r="BC574" s="199"/>
      <c r="BD574" s="199"/>
      <c r="BE574" s="199"/>
      <c r="BF574" s="199"/>
    </row>
    <row r="575" spans="1:58" s="45" customFormat="1" ht="15" customHeight="1" x14ac:dyDescent="0.25">
      <c r="A575" s="1013"/>
      <c r="B575" s="1013"/>
      <c r="C575" s="1014"/>
      <c r="D575" s="255" t="s">
        <v>427</v>
      </c>
      <c r="E575" s="256">
        <v>6178</v>
      </c>
      <c r="F575" s="258">
        <v>6178</v>
      </c>
      <c r="G575" s="258">
        <v>0</v>
      </c>
      <c r="H575" s="256">
        <f t="shared" si="682"/>
        <v>3</v>
      </c>
      <c r="I575" s="258">
        <f>I455</f>
        <v>3</v>
      </c>
      <c r="J575" s="258">
        <f>J455</f>
        <v>0</v>
      </c>
      <c r="K575" s="256">
        <f t="shared" si="683"/>
        <v>110</v>
      </c>
      <c r="L575" s="258">
        <f>L455</f>
        <v>110</v>
      </c>
      <c r="M575" s="258">
        <f>M455</f>
        <v>0</v>
      </c>
      <c r="N575" s="258">
        <f>N455</f>
        <v>88</v>
      </c>
      <c r="O575" s="256">
        <f t="shared" si="684"/>
        <v>45</v>
      </c>
      <c r="P575" s="258">
        <f t="shared" ref="P575:V575" si="696">P455</f>
        <v>3</v>
      </c>
      <c r="Q575" s="258">
        <f t="shared" si="696"/>
        <v>0</v>
      </c>
      <c r="R575" s="258">
        <f t="shared" si="696"/>
        <v>0</v>
      </c>
      <c r="S575" s="258">
        <f t="shared" si="696"/>
        <v>0</v>
      </c>
      <c r="T575" s="258">
        <f t="shared" si="696"/>
        <v>0</v>
      </c>
      <c r="U575" s="258">
        <f t="shared" si="696"/>
        <v>0</v>
      </c>
      <c r="V575" s="258">
        <f t="shared" si="696"/>
        <v>42</v>
      </c>
      <c r="W575" s="256">
        <f t="shared" si="686"/>
        <v>6026</v>
      </c>
      <c r="X575" s="258">
        <f t="shared" ref="X575:AM575" si="697">X455</f>
        <v>273</v>
      </c>
      <c r="Y575" s="258">
        <f t="shared" si="697"/>
        <v>0</v>
      </c>
      <c r="Z575" s="258">
        <f t="shared" si="697"/>
        <v>4</v>
      </c>
      <c r="AA575" s="258">
        <f t="shared" si="697"/>
        <v>0</v>
      </c>
      <c r="AB575" s="258">
        <f t="shared" si="697"/>
        <v>273</v>
      </c>
      <c r="AC575" s="258">
        <f t="shared" si="697"/>
        <v>79</v>
      </c>
      <c r="AD575" s="258">
        <f t="shared" si="697"/>
        <v>234</v>
      </c>
      <c r="AE575" s="258">
        <f t="shared" si="697"/>
        <v>49</v>
      </c>
      <c r="AF575" s="258">
        <f t="shared" si="697"/>
        <v>2</v>
      </c>
      <c r="AG575" s="258">
        <f t="shared" si="697"/>
        <v>7</v>
      </c>
      <c r="AH575" s="258">
        <f t="shared" si="697"/>
        <v>12</v>
      </c>
      <c r="AI575" s="258">
        <f t="shared" si="697"/>
        <v>8</v>
      </c>
      <c r="AJ575" s="258">
        <f t="shared" si="697"/>
        <v>110</v>
      </c>
      <c r="AK575" s="258">
        <f t="shared" si="697"/>
        <v>41</v>
      </c>
      <c r="AL575" s="258">
        <f t="shared" si="697"/>
        <v>1</v>
      </c>
      <c r="AM575" s="284">
        <f t="shared" si="697"/>
        <v>0</v>
      </c>
      <c r="AN575" s="199"/>
      <c r="AO575" s="199"/>
      <c r="AP575" s="199"/>
      <c r="AQ575" s="199"/>
      <c r="AR575" s="199"/>
      <c r="AS575" s="199"/>
      <c r="AT575" s="199"/>
      <c r="AU575" s="199"/>
      <c r="AV575" s="199"/>
      <c r="AW575" s="199"/>
      <c r="AX575" s="199"/>
      <c r="AY575" s="199"/>
      <c r="AZ575" s="199"/>
      <c r="BA575" s="199"/>
      <c r="BB575" s="199"/>
      <c r="BC575" s="199"/>
      <c r="BD575" s="199"/>
      <c r="BE575" s="199"/>
      <c r="BF575" s="199"/>
    </row>
    <row r="576" spans="1:58" s="45" customFormat="1" ht="15" customHeight="1" x14ac:dyDescent="0.25">
      <c r="A576" s="1013"/>
      <c r="B576" s="1013"/>
      <c r="C576" s="1014"/>
      <c r="D576" s="255" t="s">
        <v>428</v>
      </c>
      <c r="E576" s="256">
        <v>17555</v>
      </c>
      <c r="F576" s="258">
        <v>14554</v>
      </c>
      <c r="G576" s="258">
        <v>3001</v>
      </c>
      <c r="H576" s="256">
        <f t="shared" si="682"/>
        <v>8</v>
      </c>
      <c r="I576" s="258">
        <f>I456+I564</f>
        <v>0</v>
      </c>
      <c r="J576" s="258">
        <f>J456+J564</f>
        <v>8</v>
      </c>
      <c r="K576" s="256">
        <f t="shared" si="683"/>
        <v>180</v>
      </c>
      <c r="L576" s="258">
        <f t="shared" ref="L576:N577" si="698">L456+L564</f>
        <v>125</v>
      </c>
      <c r="M576" s="258">
        <f t="shared" si="698"/>
        <v>55</v>
      </c>
      <c r="N576" s="258">
        <f t="shared" si="698"/>
        <v>151</v>
      </c>
      <c r="O576" s="256">
        <f t="shared" si="684"/>
        <v>111</v>
      </c>
      <c r="P576" s="258">
        <f t="shared" ref="P576:V577" si="699">P456+P564</f>
        <v>8</v>
      </c>
      <c r="Q576" s="258">
        <f t="shared" si="699"/>
        <v>0</v>
      </c>
      <c r="R576" s="258">
        <f t="shared" si="699"/>
        <v>0</v>
      </c>
      <c r="S576" s="258">
        <f t="shared" si="699"/>
        <v>0</v>
      </c>
      <c r="T576" s="258">
        <f t="shared" si="699"/>
        <v>0</v>
      </c>
      <c r="U576" s="258">
        <f t="shared" si="699"/>
        <v>0</v>
      </c>
      <c r="V576" s="258">
        <f t="shared" si="699"/>
        <v>103</v>
      </c>
      <c r="W576" s="256">
        <f t="shared" si="686"/>
        <v>17272</v>
      </c>
      <c r="X576" s="258">
        <f t="shared" ref="X576:AM577" si="700">X456+X564</f>
        <v>512</v>
      </c>
      <c r="Y576" s="258">
        <f t="shared" si="700"/>
        <v>105</v>
      </c>
      <c r="Z576" s="258">
        <f t="shared" si="700"/>
        <v>6</v>
      </c>
      <c r="AA576" s="258">
        <f t="shared" si="700"/>
        <v>0</v>
      </c>
      <c r="AB576" s="258">
        <f t="shared" si="700"/>
        <v>617</v>
      </c>
      <c r="AC576" s="258">
        <f t="shared" si="700"/>
        <v>429</v>
      </c>
      <c r="AD576" s="258">
        <f t="shared" si="700"/>
        <v>519</v>
      </c>
      <c r="AE576" s="258">
        <f t="shared" si="700"/>
        <v>35</v>
      </c>
      <c r="AF576" s="258">
        <f t="shared" si="700"/>
        <v>0</v>
      </c>
      <c r="AG576" s="258">
        <f t="shared" si="700"/>
        <v>8</v>
      </c>
      <c r="AH576" s="258">
        <f t="shared" si="700"/>
        <v>1</v>
      </c>
      <c r="AI576" s="258">
        <f t="shared" si="700"/>
        <v>16</v>
      </c>
      <c r="AJ576" s="258">
        <f t="shared" si="700"/>
        <v>180</v>
      </c>
      <c r="AK576" s="258">
        <f t="shared" si="700"/>
        <v>39</v>
      </c>
      <c r="AL576" s="258">
        <f t="shared" si="700"/>
        <v>3</v>
      </c>
      <c r="AM576" s="284">
        <f t="shared" si="700"/>
        <v>0</v>
      </c>
      <c r="AN576" s="199"/>
      <c r="AO576" s="199"/>
      <c r="AP576" s="199"/>
      <c r="AQ576" s="199"/>
      <c r="AR576" s="199"/>
      <c r="AS576" s="199"/>
      <c r="AT576" s="199"/>
      <c r="AU576" s="199"/>
      <c r="AV576" s="199"/>
      <c r="AW576" s="199"/>
      <c r="AX576" s="199"/>
      <c r="AY576" s="199"/>
      <c r="AZ576" s="199"/>
      <c r="BA576" s="199"/>
      <c r="BB576" s="199"/>
      <c r="BC576" s="199"/>
      <c r="BD576" s="199"/>
      <c r="BE576" s="199"/>
      <c r="BF576" s="199"/>
    </row>
    <row r="577" spans="1:58" s="45" customFormat="1" ht="15" customHeight="1" x14ac:dyDescent="0.25">
      <c r="A577" s="1013"/>
      <c r="B577" s="1013"/>
      <c r="C577" s="1014"/>
      <c r="D577" s="255" t="s">
        <v>429</v>
      </c>
      <c r="E577" s="256">
        <v>8542</v>
      </c>
      <c r="F577" s="258">
        <v>4540</v>
      </c>
      <c r="G577" s="258">
        <v>4002</v>
      </c>
      <c r="H577" s="256">
        <f t="shared" si="682"/>
        <v>7</v>
      </c>
      <c r="I577" s="258">
        <f>I457+I565</f>
        <v>0</v>
      </c>
      <c r="J577" s="258">
        <f>J457+J565</f>
        <v>7</v>
      </c>
      <c r="K577" s="256">
        <f t="shared" si="683"/>
        <v>21</v>
      </c>
      <c r="L577" s="258">
        <f t="shared" si="698"/>
        <v>13</v>
      </c>
      <c r="M577" s="258">
        <f t="shared" si="698"/>
        <v>8</v>
      </c>
      <c r="N577" s="258">
        <f t="shared" si="698"/>
        <v>19</v>
      </c>
      <c r="O577" s="256">
        <f t="shared" si="684"/>
        <v>37</v>
      </c>
      <c r="P577" s="258">
        <f t="shared" si="699"/>
        <v>1</v>
      </c>
      <c r="Q577" s="258">
        <f t="shared" si="699"/>
        <v>0</v>
      </c>
      <c r="R577" s="258">
        <f t="shared" si="699"/>
        <v>0</v>
      </c>
      <c r="S577" s="258">
        <f t="shared" si="699"/>
        <v>0</v>
      </c>
      <c r="T577" s="258">
        <f t="shared" si="699"/>
        <v>0</v>
      </c>
      <c r="U577" s="258">
        <f t="shared" si="699"/>
        <v>0</v>
      </c>
      <c r="V577" s="258">
        <f t="shared" si="699"/>
        <v>36</v>
      </c>
      <c r="W577" s="256">
        <f t="shared" si="686"/>
        <v>8491</v>
      </c>
      <c r="X577" s="258">
        <f t="shared" si="700"/>
        <v>49</v>
      </c>
      <c r="Y577" s="258">
        <f t="shared" si="700"/>
        <v>17</v>
      </c>
      <c r="Z577" s="258">
        <f t="shared" si="700"/>
        <v>0</v>
      </c>
      <c r="AA577" s="258">
        <f t="shared" si="700"/>
        <v>66</v>
      </c>
      <c r="AB577" s="258">
        <f t="shared" si="700"/>
        <v>66</v>
      </c>
      <c r="AC577" s="258">
        <f t="shared" si="700"/>
        <v>58</v>
      </c>
      <c r="AD577" s="258">
        <f t="shared" si="700"/>
        <v>47</v>
      </c>
      <c r="AE577" s="258">
        <f t="shared" si="700"/>
        <v>0</v>
      </c>
      <c r="AF577" s="258">
        <f t="shared" si="700"/>
        <v>0</v>
      </c>
      <c r="AG577" s="258">
        <f t="shared" si="700"/>
        <v>0</v>
      </c>
      <c r="AH577" s="258">
        <f t="shared" si="700"/>
        <v>0</v>
      </c>
      <c r="AI577" s="258">
        <f t="shared" si="700"/>
        <v>5</v>
      </c>
      <c r="AJ577" s="258">
        <f t="shared" si="700"/>
        <v>19</v>
      </c>
      <c r="AK577" s="258">
        <f t="shared" si="700"/>
        <v>3</v>
      </c>
      <c r="AL577" s="258">
        <f t="shared" si="700"/>
        <v>0</v>
      </c>
      <c r="AM577" s="284">
        <f t="shared" si="700"/>
        <v>0</v>
      </c>
      <c r="AN577" s="199"/>
      <c r="AO577" s="199"/>
      <c r="AP577" s="199"/>
      <c r="AQ577" s="199"/>
      <c r="AR577" s="199"/>
      <c r="AS577" s="199"/>
      <c r="AT577" s="199"/>
      <c r="AU577" s="199"/>
      <c r="AV577" s="199"/>
      <c r="AW577" s="199"/>
      <c r="AX577" s="199"/>
      <c r="AY577" s="199"/>
      <c r="AZ577" s="199"/>
      <c r="BA577" s="199"/>
      <c r="BB577" s="199"/>
      <c r="BC577" s="199"/>
      <c r="BD577" s="199"/>
      <c r="BE577" s="199"/>
      <c r="BF577" s="199"/>
    </row>
    <row r="578" spans="1:58" s="45" customFormat="1" ht="15" customHeight="1" x14ac:dyDescent="0.25">
      <c r="A578" s="1013"/>
      <c r="B578" s="1013"/>
      <c r="C578" s="1014"/>
      <c r="D578" s="255" t="s">
        <v>430</v>
      </c>
      <c r="E578" s="256">
        <v>26097</v>
      </c>
      <c r="F578" s="256">
        <v>19094</v>
      </c>
      <c r="G578" s="256">
        <v>7003</v>
      </c>
      <c r="H578" s="256">
        <f t="shared" si="682"/>
        <v>15</v>
      </c>
      <c r="I578" s="256">
        <f>I576+I577</f>
        <v>0</v>
      </c>
      <c r="J578" s="256">
        <f>J576+J577</f>
        <v>15</v>
      </c>
      <c r="K578" s="256">
        <f t="shared" si="683"/>
        <v>201</v>
      </c>
      <c r="L578" s="256">
        <f>L576+L577</f>
        <v>138</v>
      </c>
      <c r="M578" s="256">
        <f>M576+M577</f>
        <v>63</v>
      </c>
      <c r="N578" s="256">
        <f>N576+N577</f>
        <v>170</v>
      </c>
      <c r="O578" s="256">
        <f t="shared" si="684"/>
        <v>148</v>
      </c>
      <c r="P578" s="256">
        <f>P576+P577</f>
        <v>9</v>
      </c>
      <c r="Q578" s="256">
        <f t="shared" ref="Q578:V578" si="701">Q576+Q577</f>
        <v>0</v>
      </c>
      <c r="R578" s="256">
        <f t="shared" si="701"/>
        <v>0</v>
      </c>
      <c r="S578" s="256">
        <f t="shared" si="701"/>
        <v>0</v>
      </c>
      <c r="T578" s="256">
        <f t="shared" si="701"/>
        <v>0</v>
      </c>
      <c r="U578" s="256">
        <f t="shared" si="701"/>
        <v>0</v>
      </c>
      <c r="V578" s="256">
        <f t="shared" si="701"/>
        <v>139</v>
      </c>
      <c r="W578" s="256">
        <f t="shared" si="686"/>
        <v>25763</v>
      </c>
      <c r="X578" s="256">
        <f>X576+X577</f>
        <v>561</v>
      </c>
      <c r="Y578" s="256">
        <f t="shared" ref="Y578:AM578" si="702">Y576+Y577</f>
        <v>122</v>
      </c>
      <c r="Z578" s="256">
        <f t="shared" si="702"/>
        <v>6</v>
      </c>
      <c r="AA578" s="256">
        <f t="shared" si="702"/>
        <v>66</v>
      </c>
      <c r="AB578" s="256">
        <f t="shared" si="702"/>
        <v>683</v>
      </c>
      <c r="AC578" s="256">
        <f t="shared" si="702"/>
        <v>487</v>
      </c>
      <c r="AD578" s="256">
        <f t="shared" si="702"/>
        <v>566</v>
      </c>
      <c r="AE578" s="256">
        <f t="shared" si="702"/>
        <v>35</v>
      </c>
      <c r="AF578" s="256">
        <f t="shared" si="702"/>
        <v>0</v>
      </c>
      <c r="AG578" s="256">
        <f t="shared" si="702"/>
        <v>8</v>
      </c>
      <c r="AH578" s="256">
        <f t="shared" si="702"/>
        <v>1</v>
      </c>
      <c r="AI578" s="256">
        <f t="shared" si="702"/>
        <v>21</v>
      </c>
      <c r="AJ578" s="256">
        <f t="shared" si="702"/>
        <v>199</v>
      </c>
      <c r="AK578" s="256">
        <f t="shared" si="702"/>
        <v>42</v>
      </c>
      <c r="AL578" s="256">
        <f t="shared" si="702"/>
        <v>3</v>
      </c>
      <c r="AM578" s="257">
        <f t="shared" si="702"/>
        <v>0</v>
      </c>
      <c r="AN578" s="199"/>
      <c r="AO578" s="199"/>
      <c r="AP578" s="199"/>
      <c r="AQ578" s="199"/>
      <c r="AR578" s="199"/>
      <c r="AS578" s="199"/>
      <c r="AT578" s="199"/>
      <c r="AU578" s="199"/>
      <c r="AV578" s="199"/>
      <c r="AW578" s="199"/>
      <c r="AX578" s="199"/>
      <c r="AY578" s="199"/>
      <c r="AZ578" s="199"/>
      <c r="BA578" s="199"/>
      <c r="BB578" s="199"/>
      <c r="BC578" s="199"/>
      <c r="BD578" s="199"/>
      <c r="BE578" s="199"/>
      <c r="BF578" s="199"/>
    </row>
    <row r="579" spans="1:58" s="45" customFormat="1" ht="15" customHeight="1" x14ac:dyDescent="0.25">
      <c r="A579" s="1013"/>
      <c r="B579" s="1013"/>
      <c r="C579" s="1014"/>
      <c r="D579" s="255" t="s">
        <v>431</v>
      </c>
      <c r="E579" s="256">
        <v>1414</v>
      </c>
      <c r="F579" s="256">
        <v>894</v>
      </c>
      <c r="G579" s="256">
        <v>520</v>
      </c>
      <c r="H579" s="256">
        <f t="shared" si="682"/>
        <v>116</v>
      </c>
      <c r="I579" s="256">
        <f>I580+I581</f>
        <v>105</v>
      </c>
      <c r="J579" s="256">
        <f>J580+J581</f>
        <v>11</v>
      </c>
      <c r="K579" s="256">
        <f t="shared" si="683"/>
        <v>89</v>
      </c>
      <c r="L579" s="256">
        <f>L580+L581</f>
        <v>83</v>
      </c>
      <c r="M579" s="256">
        <f>M580+M581</f>
        <v>6</v>
      </c>
      <c r="N579" s="256">
        <f>N580+N581</f>
        <v>72</v>
      </c>
      <c r="O579" s="256">
        <f t="shared" si="684"/>
        <v>3</v>
      </c>
      <c r="P579" s="256">
        <f>P580+P581</f>
        <v>0</v>
      </c>
      <c r="Q579" s="256">
        <f t="shared" ref="Q579:V579" si="703">Q580+Q581</f>
        <v>0</v>
      </c>
      <c r="R579" s="256">
        <f t="shared" si="703"/>
        <v>0</v>
      </c>
      <c r="S579" s="256">
        <f t="shared" si="703"/>
        <v>0</v>
      </c>
      <c r="T579" s="256">
        <f t="shared" si="703"/>
        <v>0</v>
      </c>
      <c r="U579" s="256">
        <f t="shared" si="703"/>
        <v>0</v>
      </c>
      <c r="V579" s="256">
        <f t="shared" si="703"/>
        <v>3</v>
      </c>
      <c r="W579" s="256">
        <f t="shared" si="686"/>
        <v>1438</v>
      </c>
      <c r="X579" s="256">
        <f>X580+X581</f>
        <v>110</v>
      </c>
      <c r="Y579" s="256">
        <f t="shared" ref="Y579:AM579" si="704">Y580+Y581</f>
        <v>6</v>
      </c>
      <c r="Z579" s="256">
        <f t="shared" si="704"/>
        <v>0</v>
      </c>
      <c r="AA579" s="256">
        <f t="shared" si="704"/>
        <v>0</v>
      </c>
      <c r="AB579" s="256">
        <f t="shared" si="704"/>
        <v>0</v>
      </c>
      <c r="AC579" s="256">
        <f t="shared" si="704"/>
        <v>0</v>
      </c>
      <c r="AD579" s="256">
        <f t="shared" si="704"/>
        <v>95</v>
      </c>
      <c r="AE579" s="256">
        <f t="shared" si="704"/>
        <v>11</v>
      </c>
      <c r="AF579" s="256">
        <f t="shared" si="704"/>
        <v>9</v>
      </c>
      <c r="AG579" s="256">
        <f t="shared" si="704"/>
        <v>42</v>
      </c>
      <c r="AH579" s="256">
        <f t="shared" si="704"/>
        <v>1</v>
      </c>
      <c r="AI579" s="256">
        <f t="shared" si="704"/>
        <v>0</v>
      </c>
      <c r="AJ579" s="256">
        <f t="shared" si="704"/>
        <v>0</v>
      </c>
      <c r="AK579" s="256">
        <f t="shared" si="704"/>
        <v>2</v>
      </c>
      <c r="AL579" s="256">
        <f t="shared" si="704"/>
        <v>0</v>
      </c>
      <c r="AM579" s="257">
        <f t="shared" si="704"/>
        <v>0</v>
      </c>
      <c r="AN579" s="199"/>
      <c r="AO579" s="199"/>
      <c r="AP579" s="199"/>
      <c r="AQ579" s="199"/>
      <c r="AR579" s="199"/>
      <c r="AS579" s="199"/>
      <c r="AT579" s="199"/>
      <c r="AU579" s="199"/>
      <c r="AV579" s="199"/>
      <c r="AW579" s="199"/>
      <c r="AX579" s="199"/>
      <c r="AY579" s="199"/>
      <c r="AZ579" s="199"/>
      <c r="BA579" s="199"/>
      <c r="BB579" s="199"/>
      <c r="BC579" s="199"/>
      <c r="BD579" s="199"/>
      <c r="BE579" s="199"/>
      <c r="BF579" s="199"/>
    </row>
    <row r="580" spans="1:58" s="45" customFormat="1" ht="15" customHeight="1" x14ac:dyDescent="0.25">
      <c r="A580" s="1013"/>
      <c r="B580" s="1013"/>
      <c r="C580" s="1014"/>
      <c r="D580" s="255" t="s">
        <v>432</v>
      </c>
      <c r="E580" s="256">
        <v>826</v>
      </c>
      <c r="F580" s="258">
        <v>826</v>
      </c>
      <c r="G580" s="258">
        <v>0</v>
      </c>
      <c r="H580" s="256">
        <f t="shared" si="682"/>
        <v>0</v>
      </c>
      <c r="I580" s="258">
        <f>I460</f>
        <v>0</v>
      </c>
      <c r="J580" s="258">
        <f>J460</f>
        <v>0</v>
      </c>
      <c r="K580" s="256">
        <f t="shared" si="683"/>
        <v>29</v>
      </c>
      <c r="L580" s="258">
        <f t="shared" ref="L580:N581" si="705">L460</f>
        <v>29</v>
      </c>
      <c r="M580" s="258">
        <f t="shared" si="705"/>
        <v>0</v>
      </c>
      <c r="N580" s="258">
        <f t="shared" si="705"/>
        <v>18</v>
      </c>
      <c r="O580" s="256">
        <f t="shared" si="684"/>
        <v>3</v>
      </c>
      <c r="P580" s="258">
        <f>P460</f>
        <v>0</v>
      </c>
      <c r="Q580" s="258">
        <f t="shared" ref="P580:V581" si="706">Q460</f>
        <v>0</v>
      </c>
      <c r="R580" s="258">
        <f t="shared" si="706"/>
        <v>0</v>
      </c>
      <c r="S580" s="258">
        <f t="shared" si="706"/>
        <v>0</v>
      </c>
      <c r="T580" s="258">
        <f t="shared" si="706"/>
        <v>0</v>
      </c>
      <c r="U580" s="258">
        <f t="shared" si="706"/>
        <v>0</v>
      </c>
      <c r="V580" s="258">
        <f t="shared" si="706"/>
        <v>3</v>
      </c>
      <c r="W580" s="256">
        <f t="shared" si="686"/>
        <v>794</v>
      </c>
      <c r="X580" s="258">
        <f t="shared" ref="X580:AM581" si="707">X460</f>
        <v>42</v>
      </c>
      <c r="Y580" s="258">
        <f t="shared" si="707"/>
        <v>0</v>
      </c>
      <c r="Z580" s="258">
        <f t="shared" si="707"/>
        <v>0</v>
      </c>
      <c r="AA580" s="258">
        <f t="shared" si="707"/>
        <v>0</v>
      </c>
      <c r="AB580" s="258">
        <f t="shared" si="707"/>
        <v>0</v>
      </c>
      <c r="AC580" s="258">
        <f t="shared" si="707"/>
        <v>0</v>
      </c>
      <c r="AD580" s="258">
        <f t="shared" si="707"/>
        <v>28</v>
      </c>
      <c r="AE580" s="258">
        <f t="shared" si="707"/>
        <v>11</v>
      </c>
      <c r="AF580" s="258">
        <f t="shared" si="707"/>
        <v>9</v>
      </c>
      <c r="AG580" s="258">
        <f t="shared" si="707"/>
        <v>42</v>
      </c>
      <c r="AH580" s="258">
        <f t="shared" si="707"/>
        <v>1</v>
      </c>
      <c r="AI580" s="258">
        <f t="shared" si="707"/>
        <v>0</v>
      </c>
      <c r="AJ580" s="258">
        <f t="shared" si="707"/>
        <v>0</v>
      </c>
      <c r="AK580" s="258">
        <f t="shared" si="707"/>
        <v>2</v>
      </c>
      <c r="AL580" s="258">
        <f t="shared" si="707"/>
        <v>0</v>
      </c>
      <c r="AM580" s="284">
        <f t="shared" si="707"/>
        <v>0</v>
      </c>
      <c r="AN580" s="199"/>
      <c r="AO580" s="199"/>
      <c r="AP580" s="199"/>
      <c r="AQ580" s="199"/>
      <c r="AR580" s="199"/>
      <c r="AS580" s="199"/>
      <c r="AT580" s="199"/>
      <c r="AU580" s="199"/>
      <c r="AV580" s="199"/>
      <c r="AW580" s="199"/>
      <c r="AX580" s="199"/>
      <c r="AY580" s="199"/>
      <c r="AZ580" s="199"/>
      <c r="BA580" s="199"/>
      <c r="BB580" s="199"/>
      <c r="BC580" s="199"/>
      <c r="BD580" s="199"/>
      <c r="BE580" s="199"/>
      <c r="BF580" s="199"/>
    </row>
    <row r="581" spans="1:58" s="45" customFormat="1" ht="18" customHeight="1" x14ac:dyDescent="0.25">
      <c r="A581" s="1013"/>
      <c r="B581" s="1013"/>
      <c r="C581" s="1014"/>
      <c r="D581" s="246" t="s">
        <v>433</v>
      </c>
      <c r="E581" s="256">
        <v>588</v>
      </c>
      <c r="F581" s="262">
        <v>68</v>
      </c>
      <c r="G581" s="262">
        <v>520</v>
      </c>
      <c r="H581" s="256">
        <f t="shared" si="682"/>
        <v>116</v>
      </c>
      <c r="I581" s="262">
        <f>I461</f>
        <v>105</v>
      </c>
      <c r="J581" s="262">
        <f>J461</f>
        <v>11</v>
      </c>
      <c r="K581" s="256">
        <f t="shared" si="683"/>
        <v>60</v>
      </c>
      <c r="L581" s="262">
        <f t="shared" si="705"/>
        <v>54</v>
      </c>
      <c r="M581" s="262">
        <f t="shared" si="705"/>
        <v>6</v>
      </c>
      <c r="N581" s="262">
        <f t="shared" si="705"/>
        <v>54</v>
      </c>
      <c r="O581" s="256">
        <f t="shared" si="684"/>
        <v>0</v>
      </c>
      <c r="P581" s="262">
        <f t="shared" si="706"/>
        <v>0</v>
      </c>
      <c r="Q581" s="262">
        <f t="shared" si="706"/>
        <v>0</v>
      </c>
      <c r="R581" s="262">
        <f t="shared" si="706"/>
        <v>0</v>
      </c>
      <c r="S581" s="262">
        <f t="shared" si="706"/>
        <v>0</v>
      </c>
      <c r="T581" s="262">
        <f t="shared" si="706"/>
        <v>0</v>
      </c>
      <c r="U581" s="262">
        <f t="shared" si="706"/>
        <v>0</v>
      </c>
      <c r="V581" s="262">
        <f t="shared" si="706"/>
        <v>0</v>
      </c>
      <c r="W581" s="256">
        <f t="shared" si="686"/>
        <v>644</v>
      </c>
      <c r="X581" s="262">
        <f t="shared" si="707"/>
        <v>68</v>
      </c>
      <c r="Y581" s="262">
        <f t="shared" si="707"/>
        <v>6</v>
      </c>
      <c r="Z581" s="262">
        <f t="shared" si="707"/>
        <v>0</v>
      </c>
      <c r="AA581" s="262">
        <f t="shared" si="707"/>
        <v>0</v>
      </c>
      <c r="AB581" s="262">
        <f t="shared" si="707"/>
        <v>0</v>
      </c>
      <c r="AC581" s="262">
        <f t="shared" si="707"/>
        <v>0</v>
      </c>
      <c r="AD581" s="262">
        <f t="shared" si="707"/>
        <v>67</v>
      </c>
      <c r="AE581" s="262">
        <f t="shared" si="707"/>
        <v>0</v>
      </c>
      <c r="AF581" s="262">
        <f t="shared" si="707"/>
        <v>0</v>
      </c>
      <c r="AG581" s="262">
        <f t="shared" si="707"/>
        <v>0</v>
      </c>
      <c r="AH581" s="262">
        <f t="shared" si="707"/>
        <v>0</v>
      </c>
      <c r="AI581" s="262">
        <f t="shared" si="707"/>
        <v>0</v>
      </c>
      <c r="AJ581" s="262">
        <f t="shared" si="707"/>
        <v>0</v>
      </c>
      <c r="AK581" s="262">
        <f t="shared" si="707"/>
        <v>0</v>
      </c>
      <c r="AL581" s="262">
        <f t="shared" si="707"/>
        <v>0</v>
      </c>
      <c r="AM581" s="286">
        <f t="shared" si="707"/>
        <v>0</v>
      </c>
      <c r="AN581" s="199"/>
      <c r="AO581" s="199"/>
      <c r="AP581" s="199"/>
      <c r="AQ581" s="199"/>
      <c r="AR581" s="199"/>
      <c r="AS581" s="199"/>
      <c r="AT581" s="199"/>
      <c r="AU581" s="199"/>
      <c r="AV581" s="199"/>
      <c r="AW581" s="199"/>
      <c r="AX581" s="199"/>
      <c r="AY581" s="199"/>
      <c r="AZ581" s="199"/>
      <c r="BA581" s="199"/>
      <c r="BB581" s="199"/>
      <c r="BC581" s="199"/>
      <c r="BD581" s="199"/>
      <c r="BE581" s="199"/>
      <c r="BF581" s="199"/>
    </row>
    <row r="582" spans="1:58" s="45" customFormat="1" ht="18" customHeight="1" x14ac:dyDescent="0.25">
      <c r="A582" s="1013"/>
      <c r="B582" s="1013"/>
      <c r="C582" s="1014"/>
      <c r="D582" s="246" t="s">
        <v>434</v>
      </c>
      <c r="E582" s="256">
        <v>531</v>
      </c>
      <c r="F582" s="262">
        <v>0</v>
      </c>
      <c r="G582" s="262">
        <v>0</v>
      </c>
      <c r="H582" s="256">
        <f t="shared" si="682"/>
        <v>417</v>
      </c>
      <c r="I582" s="262">
        <f>I462+I570</f>
        <v>0</v>
      </c>
      <c r="J582" s="262">
        <f>J462+J570</f>
        <v>417</v>
      </c>
      <c r="K582" s="256">
        <f>SUM(L582:M582)</f>
        <v>417</v>
      </c>
      <c r="L582" s="262">
        <f>L462+L570</f>
        <v>0</v>
      </c>
      <c r="M582" s="262">
        <f>M462+M570</f>
        <v>417</v>
      </c>
      <c r="N582" s="262">
        <f>N462+N570</f>
        <v>359</v>
      </c>
      <c r="O582" s="256">
        <f t="shared" si="684"/>
        <v>0</v>
      </c>
      <c r="P582" s="262">
        <f t="shared" ref="P582:V582" si="708">P462+P570</f>
        <v>0</v>
      </c>
      <c r="Q582" s="262">
        <f t="shared" si="708"/>
        <v>0</v>
      </c>
      <c r="R582" s="262">
        <f t="shared" si="708"/>
        <v>0</v>
      </c>
      <c r="S582" s="262">
        <f t="shared" si="708"/>
        <v>0</v>
      </c>
      <c r="T582" s="262">
        <f t="shared" si="708"/>
        <v>0</v>
      </c>
      <c r="U582" s="262">
        <f t="shared" si="708"/>
        <v>0</v>
      </c>
      <c r="V582" s="262">
        <f t="shared" si="708"/>
        <v>0</v>
      </c>
      <c r="W582" s="256">
        <f t="shared" si="686"/>
        <v>531</v>
      </c>
      <c r="X582" s="262">
        <f t="shared" ref="X582:AM582" si="709">X462+X570</f>
        <v>0</v>
      </c>
      <c r="Y582" s="262">
        <f t="shared" si="709"/>
        <v>0</v>
      </c>
      <c r="Z582" s="262">
        <f t="shared" si="709"/>
        <v>0</v>
      </c>
      <c r="AA582" s="262">
        <f t="shared" si="709"/>
        <v>0</v>
      </c>
      <c r="AB582" s="262">
        <f t="shared" si="709"/>
        <v>0</v>
      </c>
      <c r="AC582" s="262">
        <f t="shared" si="709"/>
        <v>0</v>
      </c>
      <c r="AD582" s="262">
        <f t="shared" si="709"/>
        <v>0</v>
      </c>
      <c r="AE582" s="262">
        <f t="shared" si="709"/>
        <v>0</v>
      </c>
      <c r="AF582" s="262">
        <f t="shared" si="709"/>
        <v>0</v>
      </c>
      <c r="AG582" s="262">
        <f t="shared" si="709"/>
        <v>0</v>
      </c>
      <c r="AH582" s="262">
        <f t="shared" si="709"/>
        <v>0</v>
      </c>
      <c r="AI582" s="262">
        <f t="shared" si="709"/>
        <v>0</v>
      </c>
      <c r="AJ582" s="262">
        <f t="shared" si="709"/>
        <v>0</v>
      </c>
      <c r="AK582" s="262">
        <f t="shared" si="709"/>
        <v>0</v>
      </c>
      <c r="AL582" s="262">
        <f t="shared" si="709"/>
        <v>0</v>
      </c>
      <c r="AM582" s="262">
        <f t="shared" si="709"/>
        <v>0</v>
      </c>
      <c r="AN582" s="199"/>
      <c r="AO582" s="199"/>
      <c r="AP582" s="199"/>
      <c r="AQ582" s="199"/>
      <c r="AR582" s="199"/>
      <c r="AS582" s="199"/>
      <c r="AT582" s="199"/>
      <c r="AU582" s="199"/>
      <c r="AV582" s="199"/>
      <c r="AW582" s="199"/>
      <c r="AX582" s="199"/>
      <c r="AY582" s="199"/>
      <c r="AZ582" s="199"/>
      <c r="BA582" s="199"/>
      <c r="BB582" s="199"/>
      <c r="BC582" s="199"/>
      <c r="BD582" s="199"/>
      <c r="BE582" s="199"/>
      <c r="BF582" s="199"/>
    </row>
    <row r="583" spans="1:58" s="45" customFormat="1" ht="18.75" customHeight="1" x14ac:dyDescent="0.25">
      <c r="A583" s="1013"/>
      <c r="B583" s="1013"/>
      <c r="C583" s="1014"/>
      <c r="D583" s="247" t="s">
        <v>435</v>
      </c>
      <c r="E583" s="256">
        <v>33101</v>
      </c>
      <c r="F583" s="256">
        <v>26098</v>
      </c>
      <c r="G583" s="256">
        <v>7003</v>
      </c>
      <c r="H583" s="256">
        <f t="shared" si="682"/>
        <v>18</v>
      </c>
      <c r="I583" s="256">
        <f>I574+I577+I580</f>
        <v>3</v>
      </c>
      <c r="J583" s="580">
        <f>J574+J577+J580</f>
        <v>15</v>
      </c>
      <c r="K583" s="580">
        <f t="shared" si="683"/>
        <v>340</v>
      </c>
      <c r="L583" s="580">
        <f>L574+L577+L580</f>
        <v>277</v>
      </c>
      <c r="M583" s="580">
        <f>M574+M577+M580</f>
        <v>63</v>
      </c>
      <c r="N583" s="256">
        <f>N574+N577+N580</f>
        <v>276</v>
      </c>
      <c r="O583" s="256">
        <f>SUM(P583:V583)</f>
        <v>196</v>
      </c>
      <c r="P583" s="256">
        <f>P574+P577+P580</f>
        <v>12</v>
      </c>
      <c r="Q583" s="256">
        <f t="shared" ref="Q583:V583" si="710">Q574+Q577+Q580</f>
        <v>0</v>
      </c>
      <c r="R583" s="256">
        <f t="shared" si="710"/>
        <v>0</v>
      </c>
      <c r="S583" s="256">
        <f t="shared" si="710"/>
        <v>0</v>
      </c>
      <c r="T583" s="256">
        <f t="shared" si="710"/>
        <v>0</v>
      </c>
      <c r="U583" s="256">
        <f t="shared" si="710"/>
        <v>0</v>
      </c>
      <c r="V583" s="256">
        <f t="shared" si="710"/>
        <v>184</v>
      </c>
      <c r="W583" s="256">
        <f t="shared" si="686"/>
        <v>32583</v>
      </c>
      <c r="X583" s="256">
        <f>X574+X577+X580</f>
        <v>876</v>
      </c>
      <c r="Y583" s="256">
        <f>Y574+Y577+Y580</f>
        <v>122</v>
      </c>
      <c r="Z583" s="256">
        <f>Z574+Z577+Z580</f>
        <v>10</v>
      </c>
      <c r="AA583" s="256">
        <f t="shared" ref="AA583:AM583" si="711">AA574+AA577+AA580</f>
        <v>66</v>
      </c>
      <c r="AB583" s="256">
        <f t="shared" si="711"/>
        <v>956</v>
      </c>
      <c r="AC583" s="256">
        <f t="shared" si="711"/>
        <v>566</v>
      </c>
      <c r="AD583" s="256">
        <f t="shared" si="711"/>
        <v>828</v>
      </c>
      <c r="AE583" s="256">
        <f t="shared" si="711"/>
        <v>95</v>
      </c>
      <c r="AF583" s="256">
        <f t="shared" si="711"/>
        <v>11</v>
      </c>
      <c r="AG583" s="256">
        <f t="shared" si="711"/>
        <v>57</v>
      </c>
      <c r="AH583" s="256">
        <f t="shared" si="711"/>
        <v>14</v>
      </c>
      <c r="AI583" s="256">
        <f t="shared" si="711"/>
        <v>29</v>
      </c>
      <c r="AJ583" s="256">
        <f t="shared" si="711"/>
        <v>309</v>
      </c>
      <c r="AK583" s="256">
        <f t="shared" si="711"/>
        <v>85</v>
      </c>
      <c r="AL583" s="256">
        <f t="shared" si="711"/>
        <v>4</v>
      </c>
      <c r="AM583" s="257">
        <f t="shared" si="711"/>
        <v>0</v>
      </c>
      <c r="AN583" s="199"/>
      <c r="AO583" s="199"/>
      <c r="AP583" s="199"/>
      <c r="AQ583" s="199"/>
      <c r="AR583" s="199"/>
      <c r="AS583" s="199"/>
      <c r="AT583" s="199"/>
      <c r="AU583" s="199"/>
      <c r="AV583" s="199"/>
      <c r="AW583" s="199"/>
      <c r="AX583" s="199"/>
      <c r="AY583" s="199"/>
      <c r="AZ583" s="199"/>
      <c r="BA583" s="199"/>
      <c r="BB583" s="199"/>
      <c r="BC583" s="199"/>
      <c r="BD583" s="199"/>
      <c r="BE583" s="199"/>
      <c r="BF583" s="199"/>
    </row>
    <row r="584" spans="1:58" s="45" customFormat="1" ht="18.75" customHeight="1" x14ac:dyDescent="0.25">
      <c r="A584" s="1076"/>
      <c r="B584" s="1076"/>
      <c r="C584" s="1077"/>
      <c r="D584" s="273" t="s">
        <v>436</v>
      </c>
      <c r="E584" s="265">
        <v>1119</v>
      </c>
      <c r="F584" s="265">
        <v>68</v>
      </c>
      <c r="G584" s="265">
        <v>520</v>
      </c>
      <c r="H584" s="265">
        <f t="shared" si="682"/>
        <v>533</v>
      </c>
      <c r="I584" s="265">
        <f>I581+I582</f>
        <v>105</v>
      </c>
      <c r="J584" s="594">
        <f>J581+J582</f>
        <v>428</v>
      </c>
      <c r="K584" s="594">
        <f t="shared" si="683"/>
        <v>477</v>
      </c>
      <c r="L584" s="594">
        <f>L581+L582</f>
        <v>54</v>
      </c>
      <c r="M584" s="594">
        <f>M581+M582</f>
        <v>423</v>
      </c>
      <c r="N584" s="265">
        <f>N581+N582</f>
        <v>413</v>
      </c>
      <c r="O584" s="265">
        <f t="shared" si="684"/>
        <v>0</v>
      </c>
      <c r="P584" s="265">
        <f>P581+P582</f>
        <v>0</v>
      </c>
      <c r="Q584" s="265">
        <f t="shared" ref="Q584:V584" si="712">Q581+Q582</f>
        <v>0</v>
      </c>
      <c r="R584" s="265">
        <f t="shared" si="712"/>
        <v>0</v>
      </c>
      <c r="S584" s="265">
        <f t="shared" si="712"/>
        <v>0</v>
      </c>
      <c r="T584" s="265">
        <f t="shared" si="712"/>
        <v>0</v>
      </c>
      <c r="U584" s="265">
        <f t="shared" si="712"/>
        <v>0</v>
      </c>
      <c r="V584" s="265">
        <f t="shared" si="712"/>
        <v>0</v>
      </c>
      <c r="W584" s="265">
        <f t="shared" si="686"/>
        <v>1175</v>
      </c>
      <c r="X584" s="265">
        <f t="shared" ref="X584:AM584" si="713">X581+X582</f>
        <v>68</v>
      </c>
      <c r="Y584" s="265">
        <f t="shared" si="713"/>
        <v>6</v>
      </c>
      <c r="Z584" s="265">
        <f t="shared" si="713"/>
        <v>0</v>
      </c>
      <c r="AA584" s="265">
        <f t="shared" si="713"/>
        <v>0</v>
      </c>
      <c r="AB584" s="265">
        <f t="shared" si="713"/>
        <v>0</v>
      </c>
      <c r="AC584" s="265">
        <f t="shared" si="713"/>
        <v>0</v>
      </c>
      <c r="AD584" s="265">
        <f t="shared" si="713"/>
        <v>67</v>
      </c>
      <c r="AE584" s="265">
        <f t="shared" si="713"/>
        <v>0</v>
      </c>
      <c r="AF584" s="265">
        <f t="shared" si="713"/>
        <v>0</v>
      </c>
      <c r="AG584" s="265">
        <f t="shared" si="713"/>
        <v>0</v>
      </c>
      <c r="AH584" s="265">
        <f t="shared" si="713"/>
        <v>0</v>
      </c>
      <c r="AI584" s="265">
        <f t="shared" si="713"/>
        <v>0</v>
      </c>
      <c r="AJ584" s="265">
        <f t="shared" si="713"/>
        <v>0</v>
      </c>
      <c r="AK584" s="265">
        <f t="shared" si="713"/>
        <v>0</v>
      </c>
      <c r="AL584" s="265">
        <f t="shared" si="713"/>
        <v>0</v>
      </c>
      <c r="AM584" s="266">
        <f t="shared" si="713"/>
        <v>0</v>
      </c>
      <c r="AN584" s="199"/>
      <c r="AO584" s="199"/>
      <c r="AP584" s="199"/>
      <c r="AQ584" s="199"/>
      <c r="AR584" s="199"/>
      <c r="AS584" s="199"/>
      <c r="AT584" s="199"/>
      <c r="AU584" s="199"/>
      <c r="AV584" s="199"/>
      <c r="AW584" s="199"/>
      <c r="AX584" s="199"/>
      <c r="AY584" s="199"/>
      <c r="AZ584" s="199"/>
      <c r="BA584" s="199"/>
      <c r="BB584" s="199"/>
      <c r="BC584" s="199"/>
      <c r="BD584" s="199"/>
      <c r="BE584" s="199"/>
      <c r="BF584" s="199"/>
    </row>
    <row r="585" spans="1:58" s="206" customFormat="1" ht="16.5" customHeight="1" x14ac:dyDescent="0.25">
      <c r="A585" s="293"/>
      <c r="B585" s="294"/>
      <c r="C585" s="295"/>
      <c r="D585" s="296"/>
      <c r="E585" s="647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5"/>
      <c r="AL585" s="25"/>
      <c r="AM585" s="25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  <c r="AY585" s="194"/>
      <c r="AZ585" s="194"/>
      <c r="BA585" s="194"/>
      <c r="BB585" s="194"/>
      <c r="BC585" s="194"/>
      <c r="BD585" s="194"/>
      <c r="BE585" s="194"/>
      <c r="BF585" s="194"/>
    </row>
    <row r="586" spans="1:58" ht="16.5" customHeight="1" x14ac:dyDescent="0.25">
      <c r="A586" s="297"/>
      <c r="B586" s="1078" t="s">
        <v>441</v>
      </c>
      <c r="C586" s="1078"/>
      <c r="D586" s="1078"/>
      <c r="E586" s="1078"/>
      <c r="F586" s="1078"/>
      <c r="G586" s="1078"/>
      <c r="H586" s="1078"/>
      <c r="I586" s="1078"/>
      <c r="J586" s="1078"/>
      <c r="K586" s="1078"/>
      <c r="L586" s="1078"/>
      <c r="M586" s="1078"/>
      <c r="N586" s="1078"/>
      <c r="O586" s="1078"/>
      <c r="P586" s="1078"/>
      <c r="Q586" s="1078"/>
      <c r="R586" s="1078"/>
      <c r="S586" s="1078"/>
      <c r="T586" s="1078"/>
      <c r="U586" s="1078"/>
      <c r="V586" s="1078"/>
      <c r="W586" s="1078"/>
      <c r="X586" s="1078"/>
      <c r="Y586" s="1078"/>
      <c r="Z586" s="1078"/>
      <c r="AA586" s="1078"/>
      <c r="AB586" s="1078"/>
      <c r="AC586" s="1078"/>
      <c r="AD586" s="1078"/>
      <c r="AE586" s="1078"/>
      <c r="AF586" s="1078"/>
      <c r="AG586" s="1078"/>
      <c r="AH586" s="1078"/>
      <c r="AI586" s="1078"/>
      <c r="AJ586" s="222"/>
      <c r="AK586" s="25"/>
      <c r="AL586" s="25"/>
      <c r="AM586" s="25"/>
    </row>
    <row r="587" spans="1:58" ht="15.75" customHeight="1" x14ac:dyDescent="0.25">
      <c r="A587" s="297"/>
      <c r="B587" s="1078" t="s">
        <v>773</v>
      </c>
      <c r="C587" s="1078"/>
      <c r="D587" s="1078"/>
      <c r="E587" s="1078"/>
      <c r="F587" s="1078"/>
      <c r="G587" s="1078"/>
      <c r="H587" s="1078"/>
      <c r="I587" s="1078"/>
      <c r="J587" s="1078"/>
      <c r="K587" s="1078"/>
      <c r="L587" s="1078"/>
      <c r="M587" s="1078"/>
      <c r="N587" s="1078"/>
      <c r="O587" s="1078"/>
      <c r="P587" s="1078"/>
      <c r="Q587" s="1078"/>
      <c r="R587" s="1078"/>
      <c r="S587" s="1078"/>
      <c r="T587" s="1078"/>
      <c r="U587" s="1078"/>
      <c r="V587" s="1078"/>
      <c r="W587" s="1078"/>
      <c r="X587" s="1078"/>
      <c r="Y587" s="1078"/>
      <c r="Z587" s="1078"/>
      <c r="AA587" s="1078"/>
      <c r="AB587" s="1078"/>
      <c r="AC587" s="1078"/>
      <c r="AD587" s="1078"/>
      <c r="AE587" s="1078"/>
      <c r="AF587" s="1078"/>
      <c r="AG587" s="1078"/>
      <c r="AH587" s="1078"/>
      <c r="AI587" s="1078"/>
      <c r="AJ587" s="222"/>
      <c r="AK587" s="25"/>
      <c r="AL587" s="25"/>
      <c r="AM587" s="25"/>
    </row>
    <row r="588" spans="1:58" ht="21.75" customHeight="1" x14ac:dyDescent="0.25">
      <c r="A588" s="298"/>
      <c r="B588" s="1067" t="s">
        <v>607</v>
      </c>
      <c r="C588" s="1067"/>
      <c r="D588" s="1067"/>
      <c r="E588" s="1067"/>
      <c r="F588" s="1067"/>
      <c r="G588" s="1067"/>
      <c r="H588" s="1067"/>
      <c r="I588" s="1067"/>
      <c r="J588" s="1067"/>
      <c r="K588" s="1067"/>
      <c r="L588" s="1067"/>
      <c r="M588" s="1067"/>
      <c r="N588" s="1067"/>
      <c r="O588" s="1067"/>
      <c r="P588" s="1067"/>
      <c r="Q588" s="1067"/>
      <c r="R588" s="1067"/>
      <c r="S588" s="1067"/>
      <c r="T588" s="1067"/>
      <c r="U588" s="1067"/>
      <c r="V588" s="1067"/>
      <c r="W588" s="1067"/>
      <c r="X588" s="1067"/>
      <c r="Y588" s="1067"/>
      <c r="Z588" s="1067"/>
      <c r="AA588" s="1067"/>
      <c r="AB588" s="1067"/>
      <c r="AC588" s="1067"/>
      <c r="AD588" s="1067"/>
      <c r="AE588" s="1067"/>
      <c r="AF588" s="1067"/>
      <c r="AG588" s="1067"/>
      <c r="AH588" s="1067"/>
      <c r="AI588" s="1067"/>
      <c r="AJ588" s="1067"/>
      <c r="AK588" s="1067"/>
      <c r="AL588" s="1067"/>
      <c r="AM588" s="1067"/>
    </row>
    <row r="589" spans="1:58" ht="21.75" customHeight="1" x14ac:dyDescent="0.25">
      <c r="A589" s="299"/>
      <c r="B589" s="1067" t="s">
        <v>608</v>
      </c>
      <c r="C589" s="1067"/>
      <c r="D589" s="1067"/>
      <c r="E589" s="1067"/>
      <c r="F589" s="1067"/>
      <c r="G589" s="1067"/>
      <c r="H589" s="1067"/>
      <c r="I589" s="1067"/>
      <c r="J589" s="1067"/>
      <c r="K589" s="1067"/>
      <c r="L589" s="1067"/>
      <c r="M589" s="1067"/>
      <c r="N589" s="1067"/>
      <c r="O589" s="1067"/>
      <c r="P589" s="1067"/>
      <c r="Q589" s="1067"/>
      <c r="R589" s="1067"/>
      <c r="S589" s="1067"/>
      <c r="T589" s="1067"/>
      <c r="U589" s="1067"/>
      <c r="V589" s="1067"/>
      <c r="W589" s="1067"/>
      <c r="X589" s="1067"/>
      <c r="Y589" s="1067"/>
      <c r="Z589" s="1067"/>
      <c r="AA589" s="1067"/>
      <c r="AB589" s="1067"/>
      <c r="AC589" s="1067"/>
      <c r="AD589" s="1067"/>
      <c r="AE589" s="1067"/>
      <c r="AF589" s="1067"/>
      <c r="AG589" s="1067"/>
      <c r="AH589" s="1067"/>
      <c r="AI589" s="1067"/>
      <c r="AJ589" s="1067"/>
      <c r="AK589" s="1067"/>
      <c r="AL589" s="1067"/>
      <c r="AM589" s="26"/>
    </row>
    <row r="590" spans="1:58" ht="17.25" customHeight="1" x14ac:dyDescent="0.25">
      <c r="A590" s="297"/>
      <c r="B590" s="300"/>
      <c r="C590" s="301"/>
      <c r="D590" s="302"/>
      <c r="E590" s="16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8"/>
      <c r="X590" s="27"/>
      <c r="Y590" s="27"/>
      <c r="Z590" s="27"/>
      <c r="AA590" s="27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30"/>
    </row>
    <row r="591" spans="1:58" ht="15" customHeight="1" x14ac:dyDescent="0.25">
      <c r="A591" s="303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</row>
    <row r="592" spans="1:58" x14ac:dyDescent="0.25">
      <c r="A592" s="297"/>
      <c r="B592" s="304"/>
      <c r="C592" s="305"/>
      <c r="D592" s="306"/>
      <c r="E592" s="24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3"/>
      <c r="AL592" s="33"/>
      <c r="AM592" s="33"/>
    </row>
    <row r="593" spans="1:58" x14ac:dyDescent="0.25">
      <c r="A593" s="297"/>
      <c r="B593" s="304"/>
      <c r="C593" s="305"/>
      <c r="D593" s="306"/>
      <c r="E593" s="24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3"/>
      <c r="AL593" s="33"/>
      <c r="AM593" s="33"/>
    </row>
    <row r="594" spans="1:58" x14ac:dyDescent="0.25">
      <c r="A594" s="297"/>
      <c r="B594" s="304"/>
      <c r="C594" s="305"/>
      <c r="D594" s="306"/>
      <c r="E594" s="24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3"/>
      <c r="AL594" s="33"/>
      <c r="AM594" s="33"/>
    </row>
    <row r="595" spans="1:58" x14ac:dyDescent="0.25">
      <c r="A595" s="297"/>
      <c r="B595" s="304"/>
      <c r="C595" s="305"/>
      <c r="D595" s="306"/>
      <c r="E595" s="24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3"/>
      <c r="AL595" s="33"/>
      <c r="AM595" s="33"/>
    </row>
    <row r="596" spans="1:58" x14ac:dyDescent="0.25">
      <c r="A596" s="297"/>
      <c r="B596" s="304"/>
      <c r="C596" s="305"/>
      <c r="D596" s="306"/>
      <c r="E596" s="24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3"/>
      <c r="AL596" s="33"/>
      <c r="AM596" s="33"/>
    </row>
    <row r="597" spans="1:58" x14ac:dyDescent="0.25">
      <c r="A597" s="297"/>
      <c r="B597" s="304"/>
      <c r="C597" s="305"/>
      <c r="D597" s="306"/>
      <c r="E597" s="24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3"/>
      <c r="AL597" s="33"/>
      <c r="AM597" s="33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</row>
    <row r="598" spans="1:58" x14ac:dyDescent="0.25">
      <c r="A598" s="303"/>
      <c r="B598" s="33"/>
      <c r="C598" s="33"/>
      <c r="D598" s="33"/>
      <c r="E598" s="33"/>
      <c r="F598" s="32"/>
      <c r="G598" s="32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</row>
    <row r="599" spans="1:58" x14ac:dyDescent="0.25">
      <c r="A599" s="303"/>
      <c r="B599" s="33"/>
      <c r="C599" s="33"/>
      <c r="D599" s="33"/>
      <c r="E599" s="33"/>
      <c r="F599" s="32"/>
      <c r="G599" s="32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</row>
    <row r="600" spans="1:58" x14ac:dyDescent="0.25">
      <c r="A600" s="297"/>
      <c r="B600" s="304"/>
      <c r="C600" s="305"/>
      <c r="D600" s="306"/>
      <c r="E600" s="24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3"/>
      <c r="AL600" s="33"/>
      <c r="AM600" s="33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</row>
    <row r="601" spans="1:58" x14ac:dyDescent="0.25">
      <c r="A601" s="297"/>
      <c r="B601" s="304"/>
      <c r="C601" s="305"/>
      <c r="D601" s="306"/>
      <c r="E601" s="24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3"/>
      <c r="AL601" s="33"/>
      <c r="AM601" s="33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</row>
    <row r="602" spans="1:58" x14ac:dyDescent="0.25">
      <c r="A602" s="297"/>
      <c r="B602" s="304"/>
      <c r="C602" s="305"/>
      <c r="D602" s="306"/>
      <c r="E602" s="24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3"/>
      <c r="AL602" s="33"/>
      <c r="AM602" s="33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</row>
    <row r="603" spans="1:58" x14ac:dyDescent="0.25">
      <c r="A603" s="297"/>
      <c r="B603" s="304"/>
      <c r="C603" s="305"/>
      <c r="D603" s="306"/>
      <c r="E603" s="24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3"/>
      <c r="AL603" s="33"/>
      <c r="AM603" s="33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</row>
    <row r="604" spans="1:58" x14ac:dyDescent="0.25">
      <c r="A604" s="297"/>
      <c r="B604" s="304"/>
      <c r="C604" s="305"/>
      <c r="D604" s="306"/>
      <c r="E604" s="24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3"/>
      <c r="AL604" s="33"/>
      <c r="AM604" s="33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</row>
    <row r="605" spans="1:58" x14ac:dyDescent="0.25">
      <c r="B605" s="307"/>
      <c r="C605" s="308"/>
      <c r="D605" s="309"/>
      <c r="E605" s="20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35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</row>
    <row r="606" spans="1:58" x14ac:dyDescent="0.25">
      <c r="B606" s="307"/>
      <c r="C606" s="308"/>
      <c r="D606" s="309"/>
      <c r="E606" s="20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35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</row>
    <row r="607" spans="1:58" x14ac:dyDescent="0.25">
      <c r="B607" s="300"/>
      <c r="C607" s="301"/>
      <c r="D607" s="302"/>
      <c r="E607" s="16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8"/>
      <c r="X607" s="27"/>
      <c r="Y607" s="27"/>
      <c r="Z607" s="27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</row>
    <row r="608" spans="1:58" x14ac:dyDescent="0.25">
      <c r="B608" s="300"/>
      <c r="C608" s="301"/>
      <c r="D608" s="302"/>
      <c r="E608" s="16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8"/>
      <c r="X608" s="27"/>
      <c r="Y608" s="27"/>
      <c r="Z608" s="27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</row>
    <row r="609" spans="1:58" x14ac:dyDescent="0.25">
      <c r="B609" s="300"/>
      <c r="C609" s="301"/>
      <c r="D609" s="302"/>
      <c r="E609" s="16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8"/>
      <c r="X609" s="27"/>
      <c r="Y609" s="27"/>
      <c r="Z609" s="27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</row>
    <row r="610" spans="1:58" x14ac:dyDescent="0.25">
      <c r="B610" s="300"/>
      <c r="C610" s="301"/>
      <c r="D610" s="302"/>
      <c r="E610" s="16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8"/>
      <c r="X610" s="27"/>
      <c r="Y610" s="27"/>
      <c r="Z610" s="27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</row>
    <row r="611" spans="1:58" x14ac:dyDescent="0.25">
      <c r="B611" s="300"/>
      <c r="C611" s="301"/>
      <c r="D611" s="302"/>
      <c r="E611" s="16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8"/>
      <c r="X611" s="27"/>
      <c r="Y611" s="27"/>
      <c r="Z611" s="27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</row>
    <row r="612" spans="1:58" x14ac:dyDescent="0.25">
      <c r="B612" s="300"/>
      <c r="C612" s="301"/>
      <c r="D612" s="302"/>
      <c r="E612" s="16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8"/>
      <c r="X612" s="27"/>
      <c r="Y612" s="27"/>
      <c r="Z612" s="27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</row>
    <row r="613" spans="1:58" x14ac:dyDescent="0.25">
      <c r="A613" s="303"/>
      <c r="B613" s="300"/>
      <c r="C613" s="301"/>
      <c r="D613" s="302"/>
      <c r="E613" s="16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8"/>
      <c r="X613" s="27"/>
      <c r="Y613" s="27"/>
      <c r="Z613" s="27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</row>
    <row r="614" spans="1:58" x14ac:dyDescent="0.25">
      <c r="A614" s="303"/>
      <c r="B614" s="300"/>
      <c r="C614" s="301"/>
      <c r="D614" s="302"/>
      <c r="E614" s="16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8"/>
      <c r="X614" s="27"/>
      <c r="Y614" s="27"/>
      <c r="Z614" s="27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</row>
    <row r="615" spans="1:58" x14ac:dyDescent="0.25">
      <c r="A615" s="303"/>
      <c r="B615" s="300"/>
      <c r="C615" s="301"/>
      <c r="D615" s="302"/>
      <c r="E615" s="16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8"/>
      <c r="X615" s="27"/>
      <c r="Y615" s="27"/>
      <c r="Z615" s="27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</row>
    <row r="616" spans="1:58" x14ac:dyDescent="0.25">
      <c r="A616" s="303"/>
      <c r="B616" s="300"/>
      <c r="C616" s="301"/>
      <c r="D616" s="302"/>
      <c r="E616" s="16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8"/>
      <c r="X616" s="27"/>
      <c r="Y616" s="27"/>
      <c r="Z616" s="27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</row>
    <row r="617" spans="1:58" x14ac:dyDescent="0.25">
      <c r="A617" s="303"/>
      <c r="B617" s="300"/>
      <c r="C617" s="301"/>
      <c r="D617" s="302"/>
      <c r="E617" s="16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8"/>
      <c r="X617" s="27"/>
      <c r="Y617" s="27"/>
      <c r="Z617" s="27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</row>
    <row r="618" spans="1:58" x14ac:dyDescent="0.25">
      <c r="A618" s="303"/>
      <c r="B618" s="300"/>
      <c r="C618" s="301"/>
      <c r="D618" s="302"/>
      <c r="E618" s="16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8"/>
      <c r="X618" s="27"/>
      <c r="Y618" s="27"/>
      <c r="Z618" s="27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</row>
    <row r="619" spans="1:58" x14ac:dyDescent="0.25">
      <c r="A619" s="303"/>
      <c r="B619" s="300"/>
      <c r="C619" s="301"/>
      <c r="D619" s="302"/>
      <c r="E619" s="16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8"/>
      <c r="X619" s="27"/>
      <c r="Y619" s="27"/>
      <c r="Z619" s="27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</row>
    <row r="620" spans="1:58" x14ac:dyDescent="0.25">
      <c r="A620" s="303"/>
      <c r="B620" s="300"/>
      <c r="C620" s="301"/>
      <c r="D620" s="302"/>
      <c r="E620" s="16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8"/>
      <c r="X620" s="27"/>
      <c r="Y620" s="27"/>
      <c r="Z620" s="27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</row>
    <row r="621" spans="1:58" x14ac:dyDescent="0.25">
      <c r="A621" s="303"/>
      <c r="B621" s="300"/>
      <c r="C621" s="301"/>
      <c r="D621" s="302"/>
      <c r="E621" s="16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8"/>
      <c r="X621" s="27"/>
      <c r="Y621" s="27"/>
      <c r="Z621" s="27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</row>
    <row r="622" spans="1:58" x14ac:dyDescent="0.25">
      <c r="A622" s="303"/>
      <c r="B622" s="300"/>
      <c r="C622" s="301"/>
      <c r="D622" s="302"/>
      <c r="E622" s="16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8"/>
      <c r="X622" s="27"/>
      <c r="Y622" s="27"/>
      <c r="Z622" s="27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</row>
    <row r="623" spans="1:58" x14ac:dyDescent="0.25">
      <c r="A623" s="303"/>
      <c r="B623" s="300"/>
      <c r="C623" s="301"/>
      <c r="D623" s="302"/>
      <c r="E623" s="16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8"/>
      <c r="X623" s="27"/>
      <c r="Y623" s="27"/>
      <c r="Z623" s="27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</row>
    <row r="624" spans="1:58" x14ac:dyDescent="0.25">
      <c r="A624" s="303"/>
      <c r="B624" s="300"/>
      <c r="C624" s="301"/>
      <c r="D624" s="302"/>
      <c r="E624" s="16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8"/>
      <c r="X624" s="27"/>
      <c r="Y624" s="27"/>
      <c r="Z624" s="27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</row>
    <row r="625" spans="1:58" x14ac:dyDescent="0.25">
      <c r="A625" s="303"/>
      <c r="B625" s="300"/>
      <c r="C625" s="301"/>
      <c r="D625" s="302"/>
      <c r="E625" s="16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8"/>
      <c r="X625" s="27"/>
      <c r="Y625" s="27"/>
      <c r="Z625" s="27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</row>
    <row r="626" spans="1:58" x14ac:dyDescent="0.25">
      <c r="A626" s="303"/>
      <c r="B626" s="300"/>
      <c r="C626" s="301"/>
      <c r="D626" s="302"/>
      <c r="E626" s="16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8"/>
      <c r="X626" s="27"/>
      <c r="Y626" s="27"/>
      <c r="Z626" s="27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</row>
    <row r="627" spans="1:58" x14ac:dyDescent="0.25">
      <c r="A627" s="303"/>
      <c r="B627" s="300"/>
      <c r="C627" s="301"/>
      <c r="D627" s="302"/>
      <c r="E627" s="16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8"/>
      <c r="X627" s="27"/>
      <c r="Y627" s="27"/>
      <c r="Z627" s="27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</row>
    <row r="628" spans="1:58" x14ac:dyDescent="0.25">
      <c r="A628" s="303"/>
      <c r="B628" s="300"/>
      <c r="C628" s="301"/>
      <c r="D628" s="302"/>
      <c r="E628" s="16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8"/>
      <c r="X628" s="27"/>
      <c r="Y628" s="27"/>
      <c r="Z628" s="27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</row>
    <row r="629" spans="1:58" x14ac:dyDescent="0.25">
      <c r="A629" s="303"/>
      <c r="B629" s="300"/>
      <c r="C629" s="301"/>
      <c r="D629" s="302"/>
      <c r="E629" s="16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8"/>
      <c r="X629" s="27"/>
      <c r="Y629" s="27"/>
      <c r="Z629" s="27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</row>
    <row r="630" spans="1:58" x14ac:dyDescent="0.25">
      <c r="A630" s="303"/>
      <c r="B630" s="300"/>
      <c r="C630" s="301"/>
      <c r="D630" s="302"/>
      <c r="E630" s="16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8"/>
      <c r="X630" s="27"/>
      <c r="Y630" s="27"/>
      <c r="Z630" s="27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</row>
    <row r="631" spans="1:58" x14ac:dyDescent="0.25">
      <c r="A631" s="303"/>
      <c r="B631" s="300"/>
      <c r="C631" s="301"/>
      <c r="D631" s="302"/>
      <c r="E631" s="16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8"/>
      <c r="X631" s="27"/>
      <c r="Y631" s="27"/>
      <c r="Z631" s="27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</row>
    <row r="632" spans="1:58" x14ac:dyDescent="0.25">
      <c r="A632" s="303"/>
      <c r="B632" s="300"/>
      <c r="C632" s="301"/>
      <c r="D632" s="302"/>
      <c r="E632" s="16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8"/>
      <c r="X632" s="27"/>
      <c r="Y632" s="27"/>
      <c r="Z632" s="27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</row>
    <row r="633" spans="1:58" x14ac:dyDescent="0.25">
      <c r="A633" s="303"/>
      <c r="B633" s="300"/>
      <c r="C633" s="301"/>
      <c r="D633" s="302"/>
      <c r="E633" s="16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8"/>
      <c r="X633" s="27"/>
      <c r="Y633" s="27"/>
      <c r="Z633" s="27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</row>
    <row r="634" spans="1:58" x14ac:dyDescent="0.25">
      <c r="A634" s="303"/>
      <c r="B634" s="300"/>
      <c r="C634" s="301"/>
      <c r="D634" s="302"/>
      <c r="E634" s="16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8"/>
      <c r="X634" s="27"/>
      <c r="Y634" s="27"/>
      <c r="Z634" s="27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</row>
    <row r="635" spans="1:58" x14ac:dyDescent="0.25">
      <c r="A635" s="303"/>
      <c r="B635" s="300"/>
      <c r="C635" s="301"/>
      <c r="D635" s="302"/>
      <c r="E635" s="16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8"/>
      <c r="X635" s="27"/>
      <c r="Y635" s="27"/>
      <c r="Z635" s="27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</row>
    <row r="636" spans="1:58" x14ac:dyDescent="0.25">
      <c r="A636" s="303"/>
      <c r="B636" s="300"/>
      <c r="C636" s="301"/>
      <c r="D636" s="302"/>
      <c r="E636" s="16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8"/>
      <c r="X636" s="27"/>
      <c r="Y636" s="27"/>
      <c r="Z636" s="27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</row>
    <row r="637" spans="1:58" x14ac:dyDescent="0.25">
      <c r="A637" s="303"/>
      <c r="B637" s="300"/>
      <c r="C637" s="301"/>
      <c r="D637" s="302"/>
      <c r="E637" s="16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8"/>
      <c r="X637" s="27"/>
      <c r="Y637" s="27"/>
      <c r="Z637" s="27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</row>
    <row r="638" spans="1:58" x14ac:dyDescent="0.25">
      <c r="A638" s="303"/>
      <c r="B638" s="300"/>
      <c r="C638" s="301"/>
      <c r="D638" s="302"/>
      <c r="E638" s="16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8"/>
      <c r="X638" s="27"/>
      <c r="Y638" s="27"/>
      <c r="Z638" s="27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</row>
    <row r="639" spans="1:58" x14ac:dyDescent="0.25">
      <c r="A639" s="303"/>
      <c r="B639" s="300"/>
      <c r="C639" s="301"/>
      <c r="D639" s="302"/>
      <c r="E639" s="16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8"/>
      <c r="X639" s="27"/>
      <c r="Y639" s="27"/>
      <c r="Z639" s="27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</row>
    <row r="640" spans="1:58" x14ac:dyDescent="0.25">
      <c r="A640" s="303"/>
      <c r="B640" s="300"/>
      <c r="C640" s="301"/>
      <c r="D640" s="302"/>
      <c r="E640" s="16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8"/>
      <c r="X640" s="27"/>
      <c r="Y640" s="27"/>
      <c r="Z640" s="27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</row>
    <row r="641" spans="1:58" x14ac:dyDescent="0.25">
      <c r="A641" s="303"/>
      <c r="B641" s="300"/>
      <c r="C641" s="301"/>
      <c r="D641" s="302"/>
      <c r="E641" s="16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8"/>
      <c r="X641" s="27"/>
      <c r="Y641" s="27"/>
      <c r="Z641" s="27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</row>
    <row r="642" spans="1:58" x14ac:dyDescent="0.25">
      <c r="A642" s="303"/>
      <c r="B642" s="300"/>
      <c r="C642" s="301"/>
      <c r="D642" s="302"/>
      <c r="E642" s="16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8"/>
      <c r="X642" s="27"/>
      <c r="Y642" s="27"/>
      <c r="Z642" s="27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</row>
    <row r="643" spans="1:58" x14ac:dyDescent="0.25">
      <c r="A643" s="303"/>
      <c r="B643" s="300"/>
      <c r="C643" s="301"/>
      <c r="D643" s="302"/>
      <c r="E643" s="16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8"/>
      <c r="X643" s="27"/>
      <c r="Y643" s="27"/>
      <c r="Z643" s="27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</row>
    <row r="644" spans="1:58" x14ac:dyDescent="0.25">
      <c r="A644" s="303"/>
      <c r="B644" s="300"/>
      <c r="C644" s="301"/>
      <c r="D644" s="302"/>
      <c r="E644" s="16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8"/>
      <c r="X644" s="27"/>
      <c r="Y644" s="27"/>
      <c r="Z644" s="27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</row>
    <row r="645" spans="1:58" x14ac:dyDescent="0.25">
      <c r="A645" s="303"/>
      <c r="B645" s="300"/>
      <c r="C645" s="301"/>
      <c r="D645" s="302"/>
      <c r="E645" s="16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8"/>
      <c r="X645" s="27"/>
      <c r="Y645" s="27"/>
      <c r="Z645" s="27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</row>
    <row r="646" spans="1:58" x14ac:dyDescent="0.25">
      <c r="A646" s="303"/>
      <c r="B646" s="300"/>
      <c r="C646" s="301"/>
      <c r="D646" s="302"/>
      <c r="E646" s="16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8"/>
      <c r="X646" s="27"/>
      <c r="Y646" s="27"/>
      <c r="Z646" s="27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</row>
    <row r="647" spans="1:58" x14ac:dyDescent="0.25">
      <c r="A647" s="303"/>
      <c r="B647" s="300"/>
      <c r="C647" s="301"/>
      <c r="D647" s="302"/>
      <c r="E647" s="16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8"/>
      <c r="X647" s="27"/>
      <c r="Y647" s="27"/>
      <c r="Z647" s="27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</row>
    <row r="648" spans="1:58" x14ac:dyDescent="0.25">
      <c r="A648" s="303"/>
      <c r="B648" s="300"/>
      <c r="C648" s="301"/>
      <c r="D648" s="302"/>
      <c r="E648" s="16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8"/>
      <c r="X648" s="27"/>
      <c r="Y648" s="27"/>
      <c r="Z648" s="27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</row>
    <row r="649" spans="1:58" x14ac:dyDescent="0.25">
      <c r="A649" s="303"/>
      <c r="B649" s="300"/>
      <c r="C649" s="301"/>
      <c r="D649" s="302"/>
      <c r="E649" s="16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8"/>
      <c r="X649" s="27"/>
      <c r="Y649" s="27"/>
      <c r="Z649" s="27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</row>
    <row r="650" spans="1:58" x14ac:dyDescent="0.25">
      <c r="A650" s="303"/>
      <c r="B650" s="300"/>
      <c r="C650" s="301"/>
      <c r="D650" s="302"/>
      <c r="E650" s="16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8"/>
      <c r="X650" s="27"/>
      <c r="Y650" s="27"/>
      <c r="Z650" s="27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</row>
    <row r="651" spans="1:58" x14ac:dyDescent="0.25">
      <c r="A651" s="303"/>
      <c r="B651" s="300"/>
      <c r="C651" s="301"/>
      <c r="D651" s="302"/>
      <c r="E651" s="16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8"/>
      <c r="X651" s="27"/>
      <c r="Y651" s="27"/>
      <c r="Z651" s="27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</row>
    <row r="652" spans="1:58" x14ac:dyDescent="0.25">
      <c r="A652" s="303"/>
      <c r="B652" s="300"/>
      <c r="C652" s="301"/>
      <c r="D652" s="302"/>
      <c r="E652" s="16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8"/>
      <c r="X652" s="27"/>
      <c r="Y652" s="27"/>
      <c r="Z652" s="27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</row>
    <row r="653" spans="1:58" x14ac:dyDescent="0.25">
      <c r="A653" s="303"/>
      <c r="B653" s="300"/>
      <c r="C653" s="301"/>
      <c r="D653" s="302"/>
      <c r="E653" s="16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8"/>
      <c r="X653" s="27"/>
      <c r="Y653" s="27"/>
      <c r="Z653" s="27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</row>
    <row r="654" spans="1:58" x14ac:dyDescent="0.25">
      <c r="A654" s="303"/>
      <c r="B654" s="300"/>
      <c r="C654" s="301"/>
      <c r="D654" s="302"/>
      <c r="E654" s="16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8"/>
      <c r="X654" s="27"/>
      <c r="Y654" s="27"/>
      <c r="Z654" s="27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</row>
    <row r="655" spans="1:58" x14ac:dyDescent="0.25">
      <c r="A655" s="303"/>
      <c r="B655" s="300"/>
      <c r="C655" s="301"/>
      <c r="D655" s="302"/>
      <c r="E655" s="16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8"/>
      <c r="X655" s="27"/>
      <c r="Y655" s="27"/>
      <c r="Z655" s="27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</row>
    <row r="656" spans="1:58" x14ac:dyDescent="0.25">
      <c r="A656" s="303"/>
      <c r="B656" s="300"/>
      <c r="C656" s="301"/>
      <c r="D656" s="302"/>
      <c r="E656" s="16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8"/>
      <c r="X656" s="27"/>
      <c r="Y656" s="27"/>
      <c r="Z656" s="27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</row>
    <row r="657" spans="1:58" x14ac:dyDescent="0.25">
      <c r="A657" s="303"/>
      <c r="B657" s="300"/>
      <c r="C657" s="301"/>
      <c r="D657" s="302"/>
      <c r="E657" s="16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8"/>
      <c r="X657" s="27"/>
      <c r="Y657" s="27"/>
      <c r="Z657" s="27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</row>
    <row r="658" spans="1:58" x14ac:dyDescent="0.25">
      <c r="A658" s="303"/>
      <c r="B658" s="300"/>
      <c r="C658" s="301"/>
      <c r="D658" s="302"/>
      <c r="E658" s="16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8"/>
      <c r="X658" s="27"/>
      <c r="Y658" s="27"/>
      <c r="Z658" s="27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</row>
    <row r="659" spans="1:58" x14ac:dyDescent="0.25">
      <c r="A659" s="303"/>
      <c r="B659" s="300"/>
      <c r="C659" s="301"/>
      <c r="D659" s="302"/>
      <c r="E659" s="16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8"/>
      <c r="X659" s="27"/>
      <c r="Y659" s="27"/>
      <c r="Z659" s="27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</row>
    <row r="660" spans="1:58" x14ac:dyDescent="0.25">
      <c r="A660" s="303"/>
      <c r="B660" s="300"/>
      <c r="C660" s="301"/>
      <c r="D660" s="302"/>
      <c r="E660" s="16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8"/>
      <c r="X660" s="27"/>
      <c r="Y660" s="27"/>
      <c r="Z660" s="27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</row>
    <row r="661" spans="1:58" x14ac:dyDescent="0.25">
      <c r="A661" s="303"/>
      <c r="B661" s="300"/>
      <c r="C661" s="301"/>
      <c r="D661" s="302"/>
      <c r="E661" s="16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8"/>
      <c r="X661" s="27"/>
      <c r="Y661" s="27"/>
      <c r="Z661" s="27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</row>
    <row r="662" spans="1:58" x14ac:dyDescent="0.25">
      <c r="A662" s="303"/>
      <c r="B662" s="300"/>
      <c r="C662" s="301"/>
      <c r="D662" s="302"/>
      <c r="E662" s="16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8"/>
      <c r="X662" s="27"/>
      <c r="Y662" s="27"/>
      <c r="Z662" s="27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</row>
    <row r="663" spans="1:58" x14ac:dyDescent="0.25">
      <c r="A663" s="303"/>
      <c r="B663" s="300"/>
      <c r="C663" s="301"/>
      <c r="D663" s="302"/>
      <c r="E663" s="16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8"/>
      <c r="X663" s="27"/>
      <c r="Y663" s="27"/>
      <c r="Z663" s="27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</row>
    <row r="664" spans="1:58" x14ac:dyDescent="0.25">
      <c r="A664" s="303"/>
      <c r="B664" s="300"/>
      <c r="C664" s="301"/>
      <c r="D664" s="302"/>
      <c r="E664" s="16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8"/>
      <c r="X664" s="27"/>
      <c r="Y664" s="27"/>
      <c r="Z664" s="27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</row>
    <row r="665" spans="1:58" x14ac:dyDescent="0.25">
      <c r="A665" s="303"/>
      <c r="B665" s="300"/>
      <c r="C665" s="301"/>
      <c r="D665" s="302"/>
      <c r="E665" s="16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8"/>
      <c r="X665" s="27"/>
      <c r="Y665" s="27"/>
      <c r="Z665" s="27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</row>
    <row r="666" spans="1:58" x14ac:dyDescent="0.25">
      <c r="A666" s="303"/>
      <c r="B666" s="300"/>
      <c r="C666" s="301"/>
      <c r="D666" s="302"/>
      <c r="E666" s="16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8"/>
      <c r="X666" s="27"/>
      <c r="Y666" s="27"/>
      <c r="Z666" s="27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</row>
    <row r="667" spans="1:58" x14ac:dyDescent="0.25">
      <c r="A667" s="303"/>
      <c r="B667" s="300"/>
      <c r="C667" s="301"/>
      <c r="D667" s="302"/>
      <c r="E667" s="16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8"/>
      <c r="X667" s="27"/>
      <c r="Y667" s="27"/>
      <c r="Z667" s="27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</row>
    <row r="668" spans="1:58" x14ac:dyDescent="0.25">
      <c r="A668" s="303"/>
      <c r="B668" s="300"/>
      <c r="C668" s="301"/>
      <c r="D668" s="302"/>
      <c r="E668" s="16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8"/>
      <c r="X668" s="27"/>
      <c r="Y668" s="27"/>
      <c r="Z668" s="27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</row>
    <row r="669" spans="1:58" x14ac:dyDescent="0.25">
      <c r="A669" s="303"/>
      <c r="B669" s="300"/>
      <c r="C669" s="301"/>
      <c r="D669" s="302"/>
      <c r="E669" s="16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8"/>
      <c r="X669" s="27"/>
      <c r="Y669" s="27"/>
      <c r="Z669" s="27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</row>
    <row r="670" spans="1:58" x14ac:dyDescent="0.25">
      <c r="A670" s="303"/>
      <c r="B670" s="300"/>
      <c r="C670" s="301"/>
      <c r="D670" s="302"/>
      <c r="E670" s="16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8"/>
      <c r="X670" s="27"/>
      <c r="Y670" s="27"/>
      <c r="Z670" s="27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</row>
    <row r="671" spans="1:58" x14ac:dyDescent="0.25">
      <c r="A671" s="303"/>
      <c r="B671" s="300"/>
      <c r="C671" s="301"/>
      <c r="D671" s="302"/>
      <c r="E671" s="16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8"/>
      <c r="X671" s="27"/>
      <c r="Y671" s="27"/>
      <c r="Z671" s="27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</row>
    <row r="672" spans="1:58" x14ac:dyDescent="0.25">
      <c r="A672" s="303"/>
      <c r="B672" s="300"/>
      <c r="C672" s="301"/>
      <c r="D672" s="302"/>
      <c r="E672" s="16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8"/>
      <c r="X672" s="27"/>
      <c r="Y672" s="27"/>
      <c r="Z672" s="27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</row>
    <row r="673" spans="1:58" x14ac:dyDescent="0.25">
      <c r="A673" s="303"/>
      <c r="B673" s="300"/>
      <c r="C673" s="301"/>
      <c r="D673" s="302"/>
      <c r="E673" s="16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8"/>
      <c r="X673" s="27"/>
      <c r="Y673" s="27"/>
      <c r="Z673" s="27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</row>
    <row r="674" spans="1:58" x14ac:dyDescent="0.25">
      <c r="A674" s="303"/>
      <c r="B674" s="300"/>
      <c r="C674" s="301"/>
      <c r="D674" s="302"/>
      <c r="E674" s="16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8"/>
      <c r="X674" s="27"/>
      <c r="Y674" s="27"/>
      <c r="Z674" s="27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</row>
    <row r="675" spans="1:58" x14ac:dyDescent="0.25">
      <c r="A675" s="303"/>
      <c r="B675" s="300"/>
      <c r="C675" s="301"/>
      <c r="D675" s="302"/>
      <c r="E675" s="16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8"/>
      <c r="X675" s="27"/>
      <c r="Y675" s="27"/>
      <c r="Z675" s="27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</row>
    <row r="676" spans="1:58" x14ac:dyDescent="0.25">
      <c r="A676" s="303"/>
      <c r="B676" s="300"/>
      <c r="C676" s="301"/>
      <c r="D676" s="302"/>
      <c r="E676" s="16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8"/>
      <c r="X676" s="27"/>
      <c r="Y676" s="27"/>
      <c r="Z676" s="27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</row>
    <row r="677" spans="1:58" x14ac:dyDescent="0.25">
      <c r="A677" s="303"/>
      <c r="B677" s="300"/>
      <c r="C677" s="301"/>
      <c r="D677" s="302"/>
      <c r="E677" s="16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8"/>
      <c r="X677" s="27"/>
      <c r="Y677" s="27"/>
      <c r="Z677" s="27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</row>
    <row r="678" spans="1:58" x14ac:dyDescent="0.25">
      <c r="A678" s="303"/>
      <c r="B678" s="300"/>
      <c r="C678" s="301"/>
      <c r="D678" s="302"/>
      <c r="E678" s="16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8"/>
      <c r="X678" s="27"/>
      <c r="Y678" s="27"/>
      <c r="Z678" s="27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</row>
    <row r="679" spans="1:58" x14ac:dyDescent="0.25">
      <c r="A679" s="303"/>
      <c r="B679" s="300"/>
      <c r="C679" s="301"/>
      <c r="D679" s="302"/>
      <c r="E679" s="16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8"/>
      <c r="X679" s="27"/>
      <c r="Y679" s="27"/>
      <c r="Z679" s="27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</row>
    <row r="680" spans="1:58" x14ac:dyDescent="0.25">
      <c r="A680" s="303"/>
      <c r="B680" s="300"/>
      <c r="C680" s="301"/>
      <c r="D680" s="302"/>
      <c r="E680" s="16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8"/>
      <c r="X680" s="27"/>
      <c r="Y680" s="27"/>
      <c r="Z680" s="27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</row>
    <row r="681" spans="1:58" x14ac:dyDescent="0.25">
      <c r="A681" s="303"/>
      <c r="B681" s="300"/>
      <c r="C681" s="301"/>
      <c r="D681" s="302"/>
      <c r="E681" s="16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8"/>
      <c r="X681" s="27"/>
      <c r="Y681" s="27"/>
      <c r="Z681" s="27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</row>
    <row r="682" spans="1:58" x14ac:dyDescent="0.25">
      <c r="A682" s="303"/>
      <c r="B682" s="300"/>
      <c r="C682" s="301"/>
      <c r="D682" s="302"/>
      <c r="E682" s="16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8"/>
      <c r="X682" s="27"/>
      <c r="Y682" s="27"/>
      <c r="Z682" s="27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</row>
    <row r="683" spans="1:58" x14ac:dyDescent="0.25">
      <c r="A683" s="303"/>
      <c r="B683" s="300"/>
      <c r="C683" s="301"/>
      <c r="D683" s="302"/>
      <c r="E683" s="16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8"/>
      <c r="X683" s="27"/>
      <c r="Y683" s="27"/>
      <c r="Z683" s="27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</row>
    <row r="684" spans="1:58" x14ac:dyDescent="0.25">
      <c r="A684" s="303"/>
      <c r="B684" s="300"/>
      <c r="C684" s="301"/>
      <c r="D684" s="302"/>
      <c r="E684" s="16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8"/>
      <c r="X684" s="27"/>
      <c r="Y684" s="27"/>
      <c r="Z684" s="27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</row>
    <row r="685" spans="1:58" x14ac:dyDescent="0.25">
      <c r="A685" s="303"/>
      <c r="B685" s="300"/>
      <c r="C685" s="301"/>
      <c r="D685" s="302"/>
      <c r="E685" s="16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8"/>
      <c r="X685" s="27"/>
      <c r="Y685" s="27"/>
      <c r="Z685" s="27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</row>
    <row r="686" spans="1:58" x14ac:dyDescent="0.25">
      <c r="A686" s="303"/>
      <c r="B686" s="300"/>
      <c r="C686" s="301"/>
      <c r="D686" s="302"/>
      <c r="E686" s="16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8"/>
      <c r="X686" s="27"/>
      <c r="Y686" s="27"/>
      <c r="Z686" s="27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</row>
    <row r="687" spans="1:58" x14ac:dyDescent="0.25">
      <c r="A687" s="303"/>
      <c r="B687" s="300"/>
      <c r="C687" s="301"/>
      <c r="D687" s="302"/>
      <c r="E687" s="16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8"/>
      <c r="X687" s="27"/>
      <c r="Y687" s="27"/>
      <c r="Z687" s="27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</row>
    <row r="688" spans="1:58" x14ac:dyDescent="0.25">
      <c r="A688" s="303"/>
      <c r="B688" s="300"/>
      <c r="C688" s="301"/>
      <c r="D688" s="302"/>
      <c r="E688" s="16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8"/>
      <c r="X688" s="27"/>
      <c r="Y688" s="27"/>
      <c r="Z688" s="27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</row>
    <row r="689" spans="1:58" x14ac:dyDescent="0.25">
      <c r="A689" s="303"/>
      <c r="B689" s="300"/>
      <c r="C689" s="301"/>
      <c r="D689" s="302"/>
      <c r="E689" s="16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8"/>
      <c r="X689" s="27"/>
      <c r="Y689" s="27"/>
      <c r="Z689" s="27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</row>
    <row r="690" spans="1:58" x14ac:dyDescent="0.25">
      <c r="A690" s="303"/>
      <c r="B690" s="300"/>
      <c r="C690" s="301"/>
      <c r="D690" s="302"/>
      <c r="E690" s="16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8"/>
      <c r="X690" s="27"/>
      <c r="Y690" s="27"/>
      <c r="Z690" s="27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</row>
    <row r="691" spans="1:58" x14ac:dyDescent="0.25">
      <c r="A691" s="303"/>
      <c r="B691" s="300"/>
      <c r="C691" s="301"/>
      <c r="D691" s="302"/>
      <c r="E691" s="16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8"/>
      <c r="X691" s="27"/>
      <c r="Y691" s="27"/>
      <c r="Z691" s="27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</row>
    <row r="692" spans="1:58" x14ac:dyDescent="0.25">
      <c r="A692" s="303"/>
      <c r="B692" s="300"/>
      <c r="C692" s="301"/>
      <c r="D692" s="302"/>
      <c r="E692" s="16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8"/>
      <c r="X692" s="27"/>
      <c r="Y692" s="27"/>
      <c r="Z692" s="27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</row>
    <row r="693" spans="1:58" x14ac:dyDescent="0.25">
      <c r="A693" s="303"/>
      <c r="B693" s="300"/>
      <c r="C693" s="301"/>
      <c r="D693" s="302"/>
      <c r="E693" s="16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8"/>
      <c r="X693" s="27"/>
      <c r="Y693" s="27"/>
      <c r="Z693" s="27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</row>
    <row r="694" spans="1:58" x14ac:dyDescent="0.25">
      <c r="A694" s="303"/>
      <c r="B694" s="300"/>
      <c r="C694" s="301"/>
      <c r="D694" s="302"/>
      <c r="E694" s="16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8"/>
      <c r="X694" s="27"/>
      <c r="Y694" s="27"/>
      <c r="Z694" s="27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</row>
    <row r="695" spans="1:58" x14ac:dyDescent="0.25">
      <c r="A695" s="303"/>
      <c r="B695" s="300"/>
      <c r="C695" s="301"/>
      <c r="D695" s="302"/>
      <c r="E695" s="16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8"/>
      <c r="X695" s="27"/>
      <c r="Y695" s="27"/>
      <c r="Z695" s="27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</row>
    <row r="696" spans="1:58" x14ac:dyDescent="0.25">
      <c r="A696" s="303"/>
      <c r="B696" s="300"/>
      <c r="C696" s="301"/>
      <c r="D696" s="302"/>
      <c r="E696" s="16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8"/>
      <c r="X696" s="27"/>
      <c r="Y696" s="27"/>
      <c r="Z696" s="27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</row>
    <row r="697" spans="1:58" x14ac:dyDescent="0.25">
      <c r="A697" s="303"/>
      <c r="B697" s="300"/>
      <c r="C697" s="301"/>
      <c r="D697" s="302"/>
      <c r="E697" s="16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8"/>
      <c r="X697" s="27"/>
      <c r="Y697" s="27"/>
      <c r="Z697" s="27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</row>
    <row r="698" spans="1:58" x14ac:dyDescent="0.25">
      <c r="A698" s="303"/>
      <c r="B698" s="300"/>
      <c r="C698" s="301"/>
      <c r="D698" s="302"/>
      <c r="E698" s="16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8"/>
      <c r="X698" s="27"/>
      <c r="Y698" s="27"/>
      <c r="Z698" s="27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</row>
    <row r="699" spans="1:58" x14ac:dyDescent="0.25">
      <c r="A699" s="303"/>
      <c r="B699" s="300"/>
      <c r="C699" s="301"/>
      <c r="D699" s="302"/>
      <c r="E699" s="16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8"/>
      <c r="X699" s="27"/>
      <c r="Y699" s="27"/>
      <c r="Z699" s="27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</row>
    <row r="700" spans="1:58" x14ac:dyDescent="0.25">
      <c r="A700" s="303"/>
      <c r="B700" s="300"/>
      <c r="C700" s="301"/>
      <c r="D700" s="302"/>
      <c r="E700" s="16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8"/>
      <c r="X700" s="27"/>
      <c r="Y700" s="27"/>
      <c r="Z700" s="27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</row>
    <row r="701" spans="1:58" x14ac:dyDescent="0.25">
      <c r="A701" s="303"/>
      <c r="B701" s="300"/>
      <c r="C701" s="301"/>
      <c r="D701" s="302"/>
      <c r="E701" s="16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8"/>
      <c r="X701" s="27"/>
      <c r="Y701" s="27"/>
      <c r="Z701" s="27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</row>
    <row r="702" spans="1:58" x14ac:dyDescent="0.25">
      <c r="A702" s="303"/>
      <c r="B702" s="300"/>
      <c r="C702" s="301"/>
      <c r="D702" s="302"/>
      <c r="E702" s="16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8"/>
      <c r="X702" s="27"/>
      <c r="Y702" s="27"/>
      <c r="Z702" s="27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</row>
    <row r="703" spans="1:58" x14ac:dyDescent="0.25">
      <c r="A703" s="303"/>
      <c r="B703" s="300"/>
      <c r="C703" s="301"/>
      <c r="D703" s="302"/>
      <c r="E703" s="16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8"/>
      <c r="X703" s="27"/>
      <c r="Y703" s="27"/>
      <c r="Z703" s="27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</row>
    <row r="704" spans="1:58" x14ac:dyDescent="0.25">
      <c r="A704" s="303"/>
      <c r="B704" s="300"/>
      <c r="C704" s="301"/>
      <c r="D704" s="302"/>
      <c r="E704" s="16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8"/>
      <c r="X704" s="27"/>
      <c r="Y704" s="27"/>
      <c r="Z704" s="27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</row>
    <row r="705" spans="1:58" x14ac:dyDescent="0.25">
      <c r="A705" s="303"/>
      <c r="B705" s="300"/>
      <c r="C705" s="301"/>
      <c r="D705" s="302"/>
      <c r="E705" s="16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8"/>
      <c r="X705" s="27"/>
      <c r="Y705" s="27"/>
      <c r="Z705" s="27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</row>
    <row r="706" spans="1:58" x14ac:dyDescent="0.25">
      <c r="A706" s="303"/>
      <c r="B706" s="300"/>
      <c r="C706" s="301"/>
      <c r="D706" s="302"/>
      <c r="E706" s="16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8"/>
      <c r="X706" s="27"/>
      <c r="Y706" s="27"/>
      <c r="Z706" s="27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</row>
    <row r="707" spans="1:58" x14ac:dyDescent="0.25">
      <c r="A707" s="303"/>
      <c r="B707" s="300"/>
      <c r="C707" s="301"/>
      <c r="D707" s="302"/>
      <c r="E707" s="16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8"/>
      <c r="X707" s="27"/>
      <c r="Y707" s="27"/>
      <c r="Z707" s="27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</row>
    <row r="708" spans="1:58" x14ac:dyDescent="0.25">
      <c r="A708" s="303"/>
      <c r="B708" s="300"/>
      <c r="C708" s="301"/>
      <c r="D708" s="302"/>
      <c r="E708" s="16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8"/>
      <c r="X708" s="27"/>
      <c r="Y708" s="27"/>
      <c r="Z708" s="27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</row>
    <row r="709" spans="1:58" x14ac:dyDescent="0.25">
      <c r="A709" s="303"/>
      <c r="B709" s="300"/>
      <c r="C709" s="301"/>
      <c r="D709" s="302"/>
      <c r="E709" s="16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8"/>
      <c r="X709" s="27"/>
      <c r="Y709" s="27"/>
      <c r="Z709" s="27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</row>
    <row r="710" spans="1:58" x14ac:dyDescent="0.25">
      <c r="A710" s="303"/>
      <c r="B710" s="300"/>
      <c r="C710" s="301"/>
      <c r="D710" s="302"/>
      <c r="E710" s="16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8"/>
      <c r="X710" s="27"/>
      <c r="Y710" s="27"/>
      <c r="Z710" s="27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</row>
    <row r="711" spans="1:58" x14ac:dyDescent="0.25">
      <c r="A711" s="303"/>
      <c r="B711" s="300"/>
      <c r="C711" s="301"/>
      <c r="D711" s="302"/>
      <c r="E711" s="16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8"/>
      <c r="X711" s="27"/>
      <c r="Y711" s="27"/>
      <c r="Z711" s="27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</row>
    <row r="712" spans="1:58" x14ac:dyDescent="0.25">
      <c r="A712" s="303"/>
      <c r="B712" s="300"/>
      <c r="C712" s="301"/>
      <c r="D712" s="302"/>
      <c r="E712" s="16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8"/>
      <c r="X712" s="27"/>
      <c r="Y712" s="27"/>
      <c r="Z712" s="27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</row>
    <row r="713" spans="1:58" x14ac:dyDescent="0.25">
      <c r="A713" s="303"/>
      <c r="B713" s="300"/>
      <c r="C713" s="301"/>
      <c r="D713" s="302"/>
      <c r="E713" s="16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8"/>
      <c r="X713" s="27"/>
      <c r="Y713" s="27"/>
      <c r="Z713" s="27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</row>
    <row r="714" spans="1:58" x14ac:dyDescent="0.25">
      <c r="A714" s="303"/>
      <c r="B714" s="300"/>
      <c r="C714" s="301"/>
      <c r="D714" s="302"/>
      <c r="E714" s="16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8"/>
      <c r="X714" s="27"/>
      <c r="Y714" s="27"/>
      <c r="Z714" s="27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</row>
    <row r="715" spans="1:58" x14ac:dyDescent="0.25">
      <c r="A715" s="303"/>
      <c r="B715" s="300"/>
      <c r="C715" s="301"/>
      <c r="D715" s="302"/>
      <c r="E715" s="16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8"/>
      <c r="X715" s="27"/>
      <c r="Y715" s="27"/>
      <c r="Z715" s="27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</row>
    <row r="716" spans="1:58" x14ac:dyDescent="0.25">
      <c r="A716" s="303"/>
      <c r="B716" s="300"/>
      <c r="C716" s="301"/>
      <c r="D716" s="302"/>
      <c r="E716" s="16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8"/>
      <c r="X716" s="27"/>
      <c r="Y716" s="27"/>
      <c r="Z716" s="27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</row>
    <row r="717" spans="1:58" x14ac:dyDescent="0.25">
      <c r="A717" s="303"/>
      <c r="B717" s="300"/>
      <c r="C717" s="301"/>
      <c r="D717" s="302"/>
      <c r="E717" s="16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8"/>
      <c r="X717" s="27"/>
      <c r="Y717" s="27"/>
      <c r="Z717" s="27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</row>
    <row r="718" spans="1:58" x14ac:dyDescent="0.25">
      <c r="A718" s="303"/>
      <c r="B718" s="300"/>
      <c r="C718" s="301"/>
      <c r="D718" s="302"/>
      <c r="E718" s="16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8"/>
      <c r="X718" s="27"/>
      <c r="Y718" s="27"/>
      <c r="Z718" s="27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</row>
    <row r="719" spans="1:58" x14ac:dyDescent="0.25">
      <c r="A719" s="303"/>
      <c r="B719" s="300"/>
      <c r="C719" s="301"/>
      <c r="D719" s="302"/>
      <c r="E719" s="16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8"/>
      <c r="X719" s="27"/>
      <c r="Y719" s="27"/>
      <c r="Z719" s="27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</row>
    <row r="720" spans="1:58" x14ac:dyDescent="0.25">
      <c r="A720" s="303"/>
      <c r="B720" s="300"/>
      <c r="C720" s="301"/>
      <c r="D720" s="302"/>
      <c r="E720" s="16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8"/>
      <c r="X720" s="27"/>
      <c r="Y720" s="27"/>
      <c r="Z720" s="27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</row>
    <row r="721" spans="1:58" x14ac:dyDescent="0.25">
      <c r="A721" s="303"/>
      <c r="B721" s="300"/>
      <c r="C721" s="301"/>
      <c r="D721" s="302"/>
      <c r="E721" s="16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8"/>
      <c r="X721" s="27"/>
      <c r="Y721" s="27"/>
      <c r="Z721" s="27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</row>
    <row r="722" spans="1:58" x14ac:dyDescent="0.25">
      <c r="A722" s="303"/>
      <c r="B722" s="300"/>
      <c r="C722" s="301"/>
      <c r="D722" s="302"/>
      <c r="E722" s="16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8"/>
      <c r="X722" s="27"/>
      <c r="Y722" s="27"/>
      <c r="Z722" s="27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</row>
    <row r="723" spans="1:58" x14ac:dyDescent="0.25">
      <c r="A723" s="303"/>
      <c r="B723" s="300"/>
      <c r="C723" s="301"/>
      <c r="D723" s="302"/>
      <c r="E723" s="16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8"/>
      <c r="X723" s="27"/>
      <c r="Y723" s="27"/>
      <c r="Z723" s="27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</row>
    <row r="724" spans="1:58" x14ac:dyDescent="0.25">
      <c r="A724" s="303"/>
      <c r="B724" s="300"/>
      <c r="C724" s="301"/>
      <c r="D724" s="302"/>
      <c r="E724" s="16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8"/>
      <c r="X724" s="27"/>
      <c r="Y724" s="27"/>
      <c r="Z724" s="27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</row>
    <row r="725" spans="1:58" x14ac:dyDescent="0.25">
      <c r="A725" s="303"/>
      <c r="B725" s="300"/>
      <c r="C725" s="301"/>
      <c r="D725" s="302"/>
      <c r="E725" s="16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8"/>
      <c r="X725" s="27"/>
      <c r="Y725" s="27"/>
      <c r="Z725" s="27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</row>
    <row r="726" spans="1:58" x14ac:dyDescent="0.25">
      <c r="A726" s="303"/>
      <c r="B726" s="300"/>
      <c r="C726" s="301"/>
      <c r="D726" s="302"/>
      <c r="E726" s="16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8"/>
      <c r="X726" s="27"/>
      <c r="Y726" s="27"/>
      <c r="Z726" s="27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</row>
    <row r="727" spans="1:58" x14ac:dyDescent="0.25">
      <c r="A727" s="303"/>
      <c r="B727" s="300"/>
      <c r="C727" s="301"/>
      <c r="D727" s="302"/>
      <c r="E727" s="16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8"/>
      <c r="X727" s="27"/>
      <c r="Y727" s="27"/>
      <c r="Z727" s="27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</row>
    <row r="728" spans="1:58" x14ac:dyDescent="0.25">
      <c r="A728" s="303"/>
      <c r="B728" s="300"/>
      <c r="C728" s="301"/>
      <c r="D728" s="302"/>
      <c r="E728" s="16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8"/>
      <c r="X728" s="27"/>
      <c r="Y728" s="27"/>
      <c r="Z728" s="27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</row>
    <row r="729" spans="1:58" x14ac:dyDescent="0.25">
      <c r="A729" s="303"/>
      <c r="B729" s="300"/>
      <c r="C729" s="301"/>
      <c r="D729" s="302"/>
      <c r="E729" s="16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8"/>
      <c r="X729" s="27"/>
      <c r="Y729" s="27"/>
      <c r="Z729" s="27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</row>
    <row r="730" spans="1:58" x14ac:dyDescent="0.25">
      <c r="A730" s="303"/>
      <c r="B730" s="300"/>
      <c r="C730" s="301"/>
      <c r="D730" s="302"/>
      <c r="E730" s="16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8"/>
      <c r="X730" s="27"/>
      <c r="Y730" s="27"/>
      <c r="Z730" s="27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</row>
    <row r="731" spans="1:58" x14ac:dyDescent="0.25">
      <c r="A731" s="303"/>
      <c r="B731" s="300"/>
      <c r="C731" s="301"/>
      <c r="D731" s="302"/>
      <c r="E731" s="16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8"/>
      <c r="X731" s="27"/>
      <c r="Y731" s="27"/>
      <c r="Z731" s="27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</row>
    <row r="732" spans="1:58" x14ac:dyDescent="0.25">
      <c r="A732" s="303"/>
      <c r="B732" s="300"/>
      <c r="C732" s="301"/>
      <c r="D732" s="302"/>
      <c r="E732" s="16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8"/>
      <c r="X732" s="27"/>
      <c r="Y732" s="27"/>
      <c r="Z732" s="27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</row>
    <row r="733" spans="1:58" x14ac:dyDescent="0.25">
      <c r="A733" s="303"/>
      <c r="B733" s="300"/>
      <c r="C733" s="301"/>
      <c r="D733" s="302"/>
      <c r="E733" s="16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8"/>
      <c r="X733" s="27"/>
      <c r="Y733" s="27"/>
      <c r="Z733" s="27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</row>
    <row r="734" spans="1:58" x14ac:dyDescent="0.25">
      <c r="A734" s="303"/>
      <c r="B734" s="300"/>
      <c r="C734" s="301"/>
      <c r="D734" s="302"/>
      <c r="E734" s="16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8"/>
      <c r="X734" s="27"/>
      <c r="Y734" s="27"/>
      <c r="Z734" s="27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</row>
    <row r="735" spans="1:58" x14ac:dyDescent="0.25">
      <c r="A735" s="303"/>
      <c r="B735" s="300"/>
      <c r="C735" s="301"/>
      <c r="D735" s="302"/>
      <c r="E735" s="16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8"/>
      <c r="X735" s="27"/>
      <c r="Y735" s="27"/>
      <c r="Z735" s="27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</row>
    <row r="736" spans="1:58" x14ac:dyDescent="0.25">
      <c r="A736" s="303"/>
      <c r="B736" s="300"/>
      <c r="C736" s="301"/>
      <c r="D736" s="302"/>
      <c r="E736" s="16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8"/>
      <c r="X736" s="27"/>
      <c r="Y736" s="27"/>
      <c r="Z736" s="27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</row>
    <row r="737" spans="1:58" x14ac:dyDescent="0.25">
      <c r="A737" s="303"/>
      <c r="B737" s="300"/>
      <c r="C737" s="301"/>
      <c r="D737" s="302"/>
      <c r="E737" s="16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8"/>
      <c r="X737" s="27"/>
      <c r="Y737" s="27"/>
      <c r="Z737" s="27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</row>
    <row r="738" spans="1:58" x14ac:dyDescent="0.25">
      <c r="A738" s="303"/>
      <c r="B738" s="300"/>
      <c r="C738" s="301"/>
      <c r="D738" s="302"/>
      <c r="E738" s="16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8"/>
      <c r="X738" s="27"/>
      <c r="Y738" s="27"/>
      <c r="Z738" s="27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</row>
    <row r="739" spans="1:58" x14ac:dyDescent="0.25">
      <c r="A739" s="303"/>
      <c r="B739" s="300"/>
      <c r="C739" s="301"/>
      <c r="D739" s="302"/>
      <c r="E739" s="16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8"/>
      <c r="X739" s="27"/>
      <c r="Y739" s="27"/>
      <c r="Z739" s="27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</row>
    <row r="740" spans="1:58" x14ac:dyDescent="0.25">
      <c r="A740" s="303"/>
      <c r="B740" s="300"/>
      <c r="C740" s="301"/>
      <c r="D740" s="302"/>
      <c r="E740" s="16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8"/>
      <c r="X740" s="27"/>
      <c r="Y740" s="27"/>
      <c r="Z740" s="27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</row>
    <row r="741" spans="1:58" x14ac:dyDescent="0.25">
      <c r="A741" s="303"/>
      <c r="B741" s="300"/>
      <c r="C741" s="301"/>
      <c r="D741" s="302"/>
      <c r="E741" s="16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8"/>
      <c r="X741" s="27"/>
      <c r="Y741" s="27"/>
      <c r="Z741" s="27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</row>
    <row r="742" spans="1:58" x14ac:dyDescent="0.25">
      <c r="A742" s="303"/>
      <c r="B742" s="300"/>
      <c r="C742" s="301"/>
      <c r="D742" s="302"/>
      <c r="E742" s="16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8"/>
      <c r="X742" s="27"/>
      <c r="Y742" s="27"/>
      <c r="Z742" s="27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</row>
    <row r="743" spans="1:58" x14ac:dyDescent="0.25">
      <c r="A743" s="303"/>
      <c r="B743" s="300"/>
      <c r="C743" s="301"/>
      <c r="D743" s="302"/>
      <c r="E743" s="16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8"/>
      <c r="X743" s="27"/>
      <c r="Y743" s="27"/>
      <c r="Z743" s="27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</row>
    <row r="744" spans="1:58" x14ac:dyDescent="0.25">
      <c r="A744" s="303"/>
      <c r="B744" s="300"/>
      <c r="C744" s="301"/>
      <c r="D744" s="302"/>
      <c r="E744" s="16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8"/>
      <c r="X744" s="27"/>
      <c r="Y744" s="27"/>
      <c r="Z744" s="27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</row>
    <row r="745" spans="1:58" x14ac:dyDescent="0.25">
      <c r="A745" s="303"/>
      <c r="B745" s="300"/>
      <c r="C745" s="301"/>
      <c r="D745" s="302"/>
      <c r="E745" s="16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8"/>
      <c r="X745" s="27"/>
      <c r="Y745" s="27"/>
      <c r="Z745" s="27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</row>
    <row r="746" spans="1:58" x14ac:dyDescent="0.25">
      <c r="A746" s="303"/>
      <c r="B746" s="300"/>
      <c r="C746" s="301"/>
      <c r="D746" s="302"/>
      <c r="E746" s="16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8"/>
      <c r="X746" s="27"/>
      <c r="Y746" s="27"/>
      <c r="Z746" s="27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</row>
    <row r="747" spans="1:58" x14ac:dyDescent="0.25">
      <c r="A747" s="303"/>
      <c r="B747" s="300"/>
      <c r="C747" s="301"/>
      <c r="D747" s="302"/>
      <c r="E747" s="16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8"/>
      <c r="X747" s="27"/>
      <c r="Y747" s="27"/>
      <c r="Z747" s="27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</row>
    <row r="748" spans="1:58" x14ac:dyDescent="0.25">
      <c r="A748" s="303"/>
      <c r="B748" s="300"/>
      <c r="C748" s="301"/>
      <c r="D748" s="302"/>
      <c r="E748" s="16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8"/>
      <c r="X748" s="27"/>
      <c r="Y748" s="27"/>
      <c r="Z748" s="27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</row>
    <row r="749" spans="1:58" x14ac:dyDescent="0.25">
      <c r="A749" s="303"/>
      <c r="B749" s="300"/>
      <c r="C749" s="301"/>
      <c r="D749" s="302"/>
      <c r="E749" s="16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8"/>
      <c r="X749" s="27"/>
      <c r="Y749" s="27"/>
      <c r="Z749" s="27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</row>
    <row r="750" spans="1:58" x14ac:dyDescent="0.25">
      <c r="A750" s="303"/>
      <c r="B750" s="300"/>
      <c r="C750" s="301"/>
      <c r="D750" s="302"/>
      <c r="E750" s="16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8"/>
      <c r="X750" s="27"/>
      <c r="Y750" s="27"/>
      <c r="Z750" s="27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</row>
    <row r="751" spans="1:58" x14ac:dyDescent="0.25">
      <c r="A751" s="303"/>
      <c r="B751" s="300"/>
      <c r="C751" s="301"/>
      <c r="D751" s="302"/>
      <c r="E751" s="16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8"/>
      <c r="X751" s="27"/>
      <c r="Y751" s="27"/>
      <c r="Z751" s="27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</row>
    <row r="752" spans="1:58" x14ac:dyDescent="0.25">
      <c r="A752" s="303"/>
      <c r="B752" s="300"/>
      <c r="C752" s="301"/>
      <c r="D752" s="302"/>
      <c r="E752" s="16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8"/>
      <c r="X752" s="27"/>
      <c r="Y752" s="27"/>
      <c r="Z752" s="27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</row>
    <row r="753" spans="1:58" x14ac:dyDescent="0.25">
      <c r="A753" s="303"/>
      <c r="B753" s="300"/>
      <c r="C753" s="301"/>
      <c r="D753" s="302"/>
      <c r="E753" s="16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8"/>
      <c r="X753" s="27"/>
      <c r="Y753" s="27"/>
      <c r="Z753" s="27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</row>
    <row r="754" spans="1:58" x14ac:dyDescent="0.25">
      <c r="A754" s="303"/>
      <c r="B754" s="300"/>
      <c r="C754" s="301"/>
      <c r="D754" s="302"/>
      <c r="E754" s="16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8"/>
      <c r="X754" s="27"/>
      <c r="Y754" s="27"/>
      <c r="Z754" s="27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</row>
    <row r="755" spans="1:58" x14ac:dyDescent="0.25">
      <c r="A755" s="303"/>
      <c r="B755" s="300"/>
      <c r="C755" s="301"/>
      <c r="D755" s="302"/>
      <c r="E755" s="16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8"/>
      <c r="X755" s="27"/>
      <c r="Y755" s="27"/>
      <c r="Z755" s="27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</row>
    <row r="756" spans="1:58" x14ac:dyDescent="0.25">
      <c r="A756" s="303"/>
      <c r="B756" s="300"/>
      <c r="C756" s="301"/>
      <c r="D756" s="302"/>
      <c r="E756" s="16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8"/>
      <c r="X756" s="27"/>
      <c r="Y756" s="27"/>
      <c r="Z756" s="27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</row>
    <row r="757" spans="1:58" x14ac:dyDescent="0.25">
      <c r="A757" s="303"/>
      <c r="B757" s="300"/>
      <c r="C757" s="301"/>
      <c r="D757" s="302"/>
      <c r="E757" s="16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8"/>
      <c r="X757" s="27"/>
      <c r="Y757" s="27"/>
      <c r="Z757" s="27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</row>
    <row r="758" spans="1:58" x14ac:dyDescent="0.25">
      <c r="A758" s="303"/>
      <c r="B758" s="300"/>
      <c r="C758" s="301"/>
      <c r="D758" s="302"/>
      <c r="E758" s="16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8"/>
      <c r="X758" s="27"/>
      <c r="Y758" s="27"/>
      <c r="Z758" s="27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</row>
    <row r="759" spans="1:58" x14ac:dyDescent="0.25">
      <c r="A759" s="303"/>
      <c r="B759" s="300"/>
      <c r="C759" s="301"/>
      <c r="D759" s="302"/>
      <c r="E759" s="16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8"/>
      <c r="X759" s="27"/>
      <c r="Y759" s="27"/>
      <c r="Z759" s="27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</row>
    <row r="760" spans="1:58" x14ac:dyDescent="0.25">
      <c r="A760" s="303"/>
      <c r="B760" s="300"/>
      <c r="C760" s="301"/>
      <c r="D760" s="302"/>
      <c r="E760" s="16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8"/>
      <c r="X760" s="27"/>
      <c r="Y760" s="27"/>
      <c r="Z760" s="27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</row>
    <row r="761" spans="1:58" x14ac:dyDescent="0.25">
      <c r="A761" s="303"/>
      <c r="B761" s="300"/>
      <c r="C761" s="301"/>
      <c r="D761" s="302"/>
      <c r="E761" s="16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8"/>
      <c r="X761" s="27"/>
      <c r="Y761" s="27"/>
      <c r="Z761" s="27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</row>
    <row r="762" spans="1:58" x14ac:dyDescent="0.25">
      <c r="A762" s="303"/>
      <c r="B762" s="300"/>
      <c r="C762" s="301"/>
      <c r="D762" s="302"/>
      <c r="E762" s="16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8"/>
      <c r="X762" s="27"/>
      <c r="Y762" s="27"/>
      <c r="Z762" s="27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</row>
    <row r="763" spans="1:58" x14ac:dyDescent="0.25">
      <c r="A763" s="303"/>
      <c r="B763" s="300"/>
      <c r="C763" s="301"/>
      <c r="D763" s="302"/>
      <c r="E763" s="16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8"/>
      <c r="X763" s="27"/>
      <c r="Y763" s="27"/>
      <c r="Z763" s="27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</row>
    <row r="764" spans="1:58" x14ac:dyDescent="0.25">
      <c r="A764" s="303"/>
      <c r="B764" s="300"/>
      <c r="C764" s="301"/>
      <c r="D764" s="302"/>
      <c r="E764" s="16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8"/>
      <c r="X764" s="27"/>
      <c r="Y764" s="27"/>
      <c r="Z764" s="27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</row>
    <row r="765" spans="1:58" x14ac:dyDescent="0.25">
      <c r="A765" s="303"/>
      <c r="B765" s="300"/>
      <c r="C765" s="301"/>
      <c r="D765" s="302"/>
      <c r="E765" s="16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8"/>
      <c r="X765" s="27"/>
      <c r="Y765" s="27"/>
      <c r="Z765" s="27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</row>
    <row r="766" spans="1:58" x14ac:dyDescent="0.25">
      <c r="A766" s="303"/>
      <c r="B766" s="300"/>
      <c r="C766" s="301"/>
      <c r="D766" s="302"/>
      <c r="E766" s="16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8"/>
      <c r="X766" s="27"/>
      <c r="Y766" s="27"/>
      <c r="Z766" s="27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</row>
    <row r="767" spans="1:58" x14ac:dyDescent="0.25">
      <c r="A767" s="303"/>
      <c r="B767" s="300"/>
      <c r="C767" s="301"/>
      <c r="D767" s="302"/>
      <c r="E767" s="16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8"/>
      <c r="X767" s="27"/>
      <c r="Y767" s="27"/>
      <c r="Z767" s="27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</row>
    <row r="768" spans="1:58" x14ac:dyDescent="0.25">
      <c r="A768" s="303"/>
      <c r="B768" s="300"/>
      <c r="C768" s="301"/>
      <c r="D768" s="302"/>
      <c r="E768" s="16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8"/>
      <c r="X768" s="27"/>
      <c r="Y768" s="27"/>
      <c r="Z768" s="27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</row>
    <row r="769" spans="1:58" x14ac:dyDescent="0.25">
      <c r="A769" s="303"/>
      <c r="B769" s="300"/>
      <c r="C769" s="301"/>
      <c r="D769" s="302"/>
      <c r="E769" s="16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8"/>
      <c r="X769" s="27"/>
      <c r="Y769" s="27"/>
      <c r="Z769" s="27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</row>
    <row r="770" spans="1:58" x14ac:dyDescent="0.25">
      <c r="A770" s="303"/>
      <c r="B770" s="300"/>
      <c r="C770" s="301"/>
      <c r="D770" s="302"/>
      <c r="E770" s="16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8"/>
      <c r="X770" s="27"/>
      <c r="Y770" s="27"/>
      <c r="Z770" s="27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</row>
    <row r="771" spans="1:58" x14ac:dyDescent="0.25">
      <c r="A771" s="303"/>
      <c r="B771" s="300"/>
      <c r="C771" s="301"/>
      <c r="D771" s="302"/>
      <c r="E771" s="16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8"/>
      <c r="X771" s="27"/>
      <c r="Y771" s="27"/>
      <c r="Z771" s="27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</row>
    <row r="772" spans="1:58" x14ac:dyDescent="0.25">
      <c r="A772" s="303"/>
      <c r="B772" s="300"/>
      <c r="C772" s="301"/>
      <c r="D772" s="302"/>
      <c r="E772" s="16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8"/>
      <c r="X772" s="27"/>
      <c r="Y772" s="27"/>
      <c r="Z772" s="27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</row>
    <row r="773" spans="1:58" x14ac:dyDescent="0.25">
      <c r="A773" s="303"/>
      <c r="B773" s="300"/>
      <c r="C773" s="301"/>
      <c r="D773" s="302"/>
      <c r="E773" s="16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8"/>
      <c r="X773" s="27"/>
      <c r="Y773" s="27"/>
      <c r="Z773" s="27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</row>
    <row r="774" spans="1:58" x14ac:dyDescent="0.25">
      <c r="A774" s="303"/>
      <c r="B774" s="300"/>
      <c r="C774" s="301"/>
      <c r="D774" s="302"/>
      <c r="E774" s="16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8"/>
      <c r="X774" s="27"/>
      <c r="Y774" s="27"/>
      <c r="Z774" s="27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</row>
    <row r="775" spans="1:58" x14ac:dyDescent="0.25">
      <c r="A775" s="303"/>
      <c r="B775" s="300"/>
      <c r="C775" s="301"/>
      <c r="D775" s="302"/>
      <c r="E775" s="16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8"/>
      <c r="X775" s="27"/>
      <c r="Y775" s="27"/>
      <c r="Z775" s="27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</row>
    <row r="776" spans="1:58" x14ac:dyDescent="0.25">
      <c r="A776" s="303"/>
      <c r="B776" s="300"/>
      <c r="C776" s="301"/>
      <c r="D776" s="302"/>
      <c r="E776" s="16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8"/>
      <c r="X776" s="27"/>
      <c r="Y776" s="27"/>
      <c r="Z776" s="27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</row>
    <row r="777" spans="1:58" x14ac:dyDescent="0.25">
      <c r="A777" s="303"/>
      <c r="B777" s="300"/>
      <c r="C777" s="301"/>
      <c r="D777" s="302"/>
      <c r="E777" s="16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8"/>
      <c r="X777" s="27"/>
      <c r="Y777" s="27"/>
      <c r="Z777" s="27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</row>
    <row r="778" spans="1:58" x14ac:dyDescent="0.25">
      <c r="A778" s="303"/>
      <c r="B778" s="300"/>
      <c r="C778" s="301"/>
      <c r="D778" s="302"/>
      <c r="E778" s="16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8"/>
      <c r="X778" s="27"/>
      <c r="Y778" s="27"/>
      <c r="Z778" s="27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</row>
    <row r="779" spans="1:58" x14ac:dyDescent="0.25">
      <c r="A779" s="303"/>
      <c r="B779" s="300"/>
      <c r="C779" s="301"/>
      <c r="D779" s="302"/>
      <c r="E779" s="16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8"/>
      <c r="X779" s="27"/>
      <c r="Y779" s="27"/>
      <c r="Z779" s="27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</row>
    <row r="780" spans="1:58" x14ac:dyDescent="0.25">
      <c r="A780" s="303"/>
      <c r="B780" s="300"/>
      <c r="C780" s="301"/>
      <c r="D780" s="302"/>
      <c r="E780" s="16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8"/>
      <c r="X780" s="27"/>
      <c r="Y780" s="27"/>
      <c r="Z780" s="27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</row>
    <row r="781" spans="1:58" x14ac:dyDescent="0.25">
      <c r="A781" s="303"/>
      <c r="B781" s="300"/>
      <c r="C781" s="301"/>
      <c r="D781" s="302"/>
      <c r="E781" s="16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8"/>
      <c r="X781" s="27"/>
      <c r="Y781" s="27"/>
      <c r="Z781" s="27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</row>
    <row r="782" spans="1:58" x14ac:dyDescent="0.25">
      <c r="A782" s="303"/>
      <c r="B782" s="300"/>
      <c r="C782" s="301"/>
      <c r="D782" s="302"/>
      <c r="E782" s="16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8"/>
      <c r="X782" s="27"/>
      <c r="Y782" s="27"/>
      <c r="Z782" s="27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</row>
    <row r="783" spans="1:58" x14ac:dyDescent="0.25">
      <c r="A783" s="303"/>
      <c r="B783" s="300"/>
      <c r="C783" s="301"/>
      <c r="D783" s="302"/>
      <c r="E783" s="16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8"/>
      <c r="X783" s="27"/>
      <c r="Y783" s="27"/>
      <c r="Z783" s="27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</row>
    <row r="784" spans="1:58" x14ac:dyDescent="0.25">
      <c r="A784" s="303"/>
      <c r="B784" s="300"/>
      <c r="C784" s="301"/>
      <c r="D784" s="302"/>
      <c r="E784" s="16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8"/>
      <c r="X784" s="27"/>
      <c r="Y784" s="27"/>
      <c r="Z784" s="27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</row>
    <row r="785" spans="1:58" x14ac:dyDescent="0.25">
      <c r="A785" s="303"/>
      <c r="B785" s="300"/>
      <c r="C785" s="301"/>
      <c r="D785" s="302"/>
      <c r="E785" s="16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8"/>
      <c r="X785" s="27"/>
      <c r="Y785" s="27"/>
      <c r="Z785" s="27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</row>
    <row r="786" spans="1:58" x14ac:dyDescent="0.25">
      <c r="A786" s="303"/>
      <c r="B786" s="300"/>
      <c r="C786" s="301"/>
      <c r="D786" s="302"/>
      <c r="E786" s="16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8"/>
      <c r="X786" s="27"/>
      <c r="Y786" s="27"/>
      <c r="Z786" s="27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</row>
    <row r="787" spans="1:58" x14ac:dyDescent="0.25">
      <c r="A787" s="303"/>
      <c r="B787" s="300"/>
      <c r="C787" s="301"/>
      <c r="D787" s="302"/>
      <c r="E787" s="16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8"/>
      <c r="X787" s="27"/>
      <c r="Y787" s="27"/>
      <c r="Z787" s="27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</row>
    <row r="788" spans="1:58" x14ac:dyDescent="0.25">
      <c r="A788" s="303"/>
      <c r="B788" s="300"/>
      <c r="C788" s="301"/>
      <c r="D788" s="302"/>
      <c r="E788" s="16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8"/>
      <c r="X788" s="27"/>
      <c r="Y788" s="27"/>
      <c r="Z788" s="27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</row>
    <row r="789" spans="1:58" x14ac:dyDescent="0.25">
      <c r="A789" s="303"/>
      <c r="B789" s="300"/>
      <c r="C789" s="301"/>
      <c r="D789" s="302"/>
      <c r="E789" s="16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8"/>
      <c r="X789" s="27"/>
      <c r="Y789" s="27"/>
      <c r="Z789" s="27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</row>
    <row r="790" spans="1:58" x14ac:dyDescent="0.25">
      <c r="A790" s="303"/>
      <c r="B790" s="300"/>
      <c r="C790" s="301"/>
      <c r="D790" s="302"/>
      <c r="E790" s="16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8"/>
      <c r="X790" s="27"/>
      <c r="Y790" s="27"/>
      <c r="Z790" s="27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</row>
    <row r="791" spans="1:58" x14ac:dyDescent="0.25">
      <c r="A791" s="303"/>
      <c r="B791" s="300"/>
      <c r="C791" s="301"/>
      <c r="D791" s="302"/>
      <c r="E791" s="16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8"/>
      <c r="X791" s="27"/>
      <c r="Y791" s="27"/>
      <c r="Z791" s="27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</row>
    <row r="792" spans="1:58" x14ac:dyDescent="0.25">
      <c r="A792" s="303"/>
      <c r="B792" s="300"/>
      <c r="C792" s="301"/>
      <c r="D792" s="302"/>
      <c r="E792" s="16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8"/>
      <c r="X792" s="27"/>
      <c r="Y792" s="27"/>
      <c r="Z792" s="27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</row>
    <row r="793" spans="1:58" x14ac:dyDescent="0.25">
      <c r="A793" s="303"/>
      <c r="B793" s="300"/>
      <c r="C793" s="301"/>
      <c r="D793" s="302"/>
      <c r="E793" s="16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8"/>
      <c r="X793" s="27"/>
      <c r="Y793" s="27"/>
      <c r="Z793" s="27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</row>
    <row r="794" spans="1:58" x14ac:dyDescent="0.25">
      <c r="A794" s="303"/>
      <c r="B794" s="300"/>
      <c r="C794" s="301"/>
      <c r="D794" s="302"/>
      <c r="E794" s="16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8"/>
      <c r="X794" s="27"/>
      <c r="Y794" s="27"/>
      <c r="Z794" s="27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</row>
    <row r="795" spans="1:58" x14ac:dyDescent="0.25">
      <c r="A795" s="303"/>
      <c r="B795" s="300"/>
      <c r="C795" s="301"/>
      <c r="D795" s="302"/>
      <c r="E795" s="16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8"/>
      <c r="X795" s="27"/>
      <c r="Y795" s="27"/>
      <c r="Z795" s="27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</row>
    <row r="796" spans="1:58" x14ac:dyDescent="0.25">
      <c r="A796" s="303"/>
      <c r="B796" s="300"/>
      <c r="C796" s="301"/>
      <c r="D796" s="302"/>
      <c r="E796" s="16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8"/>
      <c r="X796" s="27"/>
      <c r="Y796" s="27"/>
      <c r="Z796" s="27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</row>
    <row r="797" spans="1:58" x14ac:dyDescent="0.25">
      <c r="A797" s="303"/>
      <c r="B797" s="300"/>
      <c r="C797" s="301"/>
      <c r="D797" s="302"/>
      <c r="E797" s="16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8"/>
      <c r="X797" s="27"/>
      <c r="Y797" s="27"/>
      <c r="Z797" s="27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</row>
    <row r="798" spans="1:58" x14ac:dyDescent="0.25">
      <c r="A798" s="303"/>
      <c r="B798" s="300"/>
      <c r="C798" s="301"/>
      <c r="D798" s="302"/>
      <c r="E798" s="16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8"/>
      <c r="X798" s="27"/>
      <c r="Y798" s="27"/>
      <c r="Z798" s="27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</row>
    <row r="799" spans="1:58" x14ac:dyDescent="0.25">
      <c r="A799" s="303"/>
      <c r="B799" s="300"/>
      <c r="C799" s="301"/>
      <c r="D799" s="302"/>
      <c r="E799" s="16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8"/>
      <c r="X799" s="27"/>
      <c r="Y799" s="27"/>
      <c r="Z799" s="27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</row>
    <row r="800" spans="1:58" x14ac:dyDescent="0.25">
      <c r="A800" s="303"/>
      <c r="B800" s="300"/>
      <c r="C800" s="301"/>
      <c r="D800" s="302"/>
      <c r="E800" s="16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8"/>
      <c r="X800" s="27"/>
      <c r="Y800" s="27"/>
      <c r="Z800" s="27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</row>
    <row r="801" spans="1:58" x14ac:dyDescent="0.25">
      <c r="A801" s="303"/>
      <c r="B801" s="300"/>
      <c r="C801" s="301"/>
      <c r="D801" s="302"/>
      <c r="E801" s="16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8"/>
      <c r="X801" s="27"/>
      <c r="Y801" s="27"/>
      <c r="Z801" s="27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</row>
    <row r="802" spans="1:58" x14ac:dyDescent="0.25">
      <c r="A802" s="303"/>
      <c r="B802" s="300"/>
      <c r="C802" s="301"/>
      <c r="D802" s="302"/>
      <c r="E802" s="16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8"/>
      <c r="X802" s="27"/>
      <c r="Y802" s="27"/>
      <c r="Z802" s="27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</row>
    <row r="803" spans="1:58" x14ac:dyDescent="0.25">
      <c r="A803" s="303"/>
      <c r="B803" s="300"/>
      <c r="C803" s="301"/>
      <c r="D803" s="302"/>
      <c r="E803" s="16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8"/>
      <c r="X803" s="27"/>
      <c r="Y803" s="27"/>
      <c r="Z803" s="27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</row>
    <row r="804" spans="1:58" x14ac:dyDescent="0.25">
      <c r="A804" s="303"/>
      <c r="B804" s="300"/>
      <c r="C804" s="301"/>
      <c r="D804" s="302"/>
      <c r="E804" s="16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8"/>
      <c r="X804" s="27"/>
      <c r="Y804" s="27"/>
      <c r="Z804" s="27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</row>
    <row r="805" spans="1:58" x14ac:dyDescent="0.25">
      <c r="A805" s="303"/>
      <c r="B805" s="300"/>
      <c r="C805" s="301"/>
      <c r="D805" s="302"/>
      <c r="E805" s="16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8"/>
      <c r="X805" s="27"/>
      <c r="Y805" s="27"/>
      <c r="Z805" s="27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</row>
    <row r="806" spans="1:58" x14ac:dyDescent="0.25">
      <c r="A806" s="303"/>
      <c r="B806" s="300"/>
      <c r="C806" s="301"/>
      <c r="D806" s="302"/>
      <c r="E806" s="16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8"/>
      <c r="X806" s="27"/>
      <c r="Y806" s="27"/>
      <c r="Z806" s="27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</row>
    <row r="807" spans="1:58" x14ac:dyDescent="0.25">
      <c r="A807" s="303"/>
      <c r="B807" s="300"/>
      <c r="C807" s="301"/>
      <c r="D807" s="302"/>
      <c r="E807" s="16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8"/>
      <c r="X807" s="27"/>
      <c r="Y807" s="27"/>
      <c r="Z807" s="27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</row>
    <row r="808" spans="1:58" x14ac:dyDescent="0.25">
      <c r="A808" s="303"/>
      <c r="B808" s="300"/>
      <c r="C808" s="301"/>
      <c r="D808" s="302"/>
      <c r="E808" s="16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8"/>
      <c r="X808" s="27"/>
      <c r="Y808" s="27"/>
      <c r="Z808" s="27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</row>
    <row r="809" spans="1:58" x14ac:dyDescent="0.25">
      <c r="A809" s="303"/>
      <c r="B809" s="300"/>
      <c r="C809" s="301"/>
      <c r="D809" s="302"/>
      <c r="E809" s="16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8"/>
      <c r="X809" s="27"/>
      <c r="Y809" s="27"/>
      <c r="Z809" s="27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</row>
    <row r="810" spans="1:58" x14ac:dyDescent="0.25">
      <c r="A810" s="303"/>
      <c r="B810" s="300"/>
      <c r="C810" s="301"/>
      <c r="D810" s="302"/>
      <c r="E810" s="16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8"/>
      <c r="X810" s="27"/>
      <c r="Y810" s="27"/>
      <c r="Z810" s="27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</row>
    <row r="811" spans="1:58" x14ac:dyDescent="0.25">
      <c r="A811" s="303"/>
      <c r="B811" s="300"/>
      <c r="C811" s="301"/>
      <c r="D811" s="302"/>
      <c r="E811" s="16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8"/>
      <c r="X811" s="27"/>
      <c r="Y811" s="27"/>
      <c r="Z811" s="27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</row>
    <row r="812" spans="1:58" x14ac:dyDescent="0.25">
      <c r="A812" s="303"/>
      <c r="B812" s="300"/>
      <c r="C812" s="301"/>
      <c r="D812" s="302"/>
      <c r="E812" s="16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8"/>
      <c r="X812" s="27"/>
      <c r="Y812" s="27"/>
      <c r="Z812" s="27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</row>
    <row r="813" spans="1:58" x14ac:dyDescent="0.25">
      <c r="A813" s="303"/>
      <c r="B813" s="300"/>
      <c r="C813" s="301"/>
      <c r="D813" s="302"/>
      <c r="E813" s="16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8"/>
      <c r="X813" s="27"/>
      <c r="Y813" s="27"/>
      <c r="Z813" s="27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</row>
    <row r="814" spans="1:58" x14ac:dyDescent="0.25">
      <c r="A814" s="303"/>
      <c r="B814" s="300"/>
      <c r="C814" s="301"/>
      <c r="D814" s="302"/>
      <c r="E814" s="16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8"/>
      <c r="X814" s="27"/>
      <c r="Y814" s="27"/>
      <c r="Z814" s="27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</row>
    <row r="815" spans="1:58" x14ac:dyDescent="0.25">
      <c r="A815" s="303"/>
      <c r="B815" s="300"/>
      <c r="C815" s="301"/>
      <c r="D815" s="302"/>
      <c r="E815" s="16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8"/>
      <c r="X815" s="27"/>
      <c r="Y815" s="27"/>
      <c r="Z815" s="27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</row>
    <row r="816" spans="1:58" x14ac:dyDescent="0.25">
      <c r="A816" s="303"/>
      <c r="B816" s="300"/>
      <c r="C816" s="301"/>
      <c r="D816" s="302"/>
      <c r="E816" s="16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8"/>
      <c r="X816" s="27"/>
      <c r="Y816" s="27"/>
      <c r="Z816" s="27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</row>
    <row r="817" spans="1:58" x14ac:dyDescent="0.25">
      <c r="A817" s="303"/>
      <c r="B817" s="300"/>
      <c r="C817" s="301"/>
      <c r="D817" s="302"/>
      <c r="E817" s="16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8"/>
      <c r="X817" s="27"/>
      <c r="Y817" s="27"/>
      <c r="Z817" s="27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</row>
    <row r="818" spans="1:58" x14ac:dyDescent="0.25">
      <c r="A818" s="303"/>
      <c r="B818" s="300"/>
      <c r="C818" s="301"/>
      <c r="D818" s="302"/>
      <c r="E818" s="16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8"/>
      <c r="X818" s="27"/>
      <c r="Y818" s="27"/>
      <c r="Z818" s="27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</row>
    <row r="819" spans="1:58" x14ac:dyDescent="0.25">
      <c r="A819" s="303"/>
      <c r="B819" s="300"/>
      <c r="C819" s="301"/>
      <c r="D819" s="302"/>
      <c r="E819" s="16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8"/>
      <c r="X819" s="27"/>
      <c r="Y819" s="27"/>
      <c r="Z819" s="27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</row>
    <row r="820" spans="1:58" x14ac:dyDescent="0.25">
      <c r="A820" s="303"/>
      <c r="B820" s="300"/>
      <c r="C820" s="301"/>
      <c r="D820" s="302"/>
      <c r="E820" s="16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8"/>
      <c r="X820" s="27"/>
      <c r="Y820" s="27"/>
      <c r="Z820" s="27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</row>
    <row r="821" spans="1:58" x14ac:dyDescent="0.25">
      <c r="A821" s="303"/>
      <c r="B821" s="300"/>
      <c r="C821" s="301"/>
      <c r="D821" s="302"/>
      <c r="E821" s="16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8"/>
      <c r="X821" s="27"/>
      <c r="Y821" s="27"/>
      <c r="Z821" s="27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</row>
    <row r="822" spans="1:58" x14ac:dyDescent="0.25">
      <c r="A822" s="303"/>
      <c r="B822" s="300"/>
      <c r="C822" s="301"/>
      <c r="D822" s="302"/>
      <c r="E822" s="16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8"/>
      <c r="X822" s="27"/>
      <c r="Y822" s="27"/>
      <c r="Z822" s="27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</row>
    <row r="823" spans="1:58" x14ac:dyDescent="0.25">
      <c r="A823" s="303"/>
      <c r="B823" s="300"/>
      <c r="C823" s="301"/>
      <c r="D823" s="302"/>
      <c r="E823" s="16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8"/>
      <c r="X823" s="27"/>
      <c r="Y823" s="27"/>
      <c r="Z823" s="27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</row>
    <row r="824" spans="1:58" x14ac:dyDescent="0.25">
      <c r="A824" s="303"/>
      <c r="B824" s="300"/>
      <c r="C824" s="301"/>
      <c r="D824" s="302"/>
      <c r="E824" s="16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8"/>
      <c r="X824" s="27"/>
      <c r="Y824" s="27"/>
      <c r="Z824" s="27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</row>
    <row r="825" spans="1:58" x14ac:dyDescent="0.25">
      <c r="A825" s="303"/>
      <c r="B825" s="300"/>
      <c r="C825" s="301"/>
      <c r="D825" s="302"/>
      <c r="E825" s="16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8"/>
      <c r="X825" s="27"/>
      <c r="Y825" s="27"/>
      <c r="Z825" s="27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</row>
    <row r="826" spans="1:58" x14ac:dyDescent="0.25">
      <c r="A826" s="303"/>
      <c r="B826" s="300"/>
      <c r="C826" s="301"/>
      <c r="D826" s="302"/>
      <c r="E826" s="16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8"/>
      <c r="X826" s="27"/>
      <c r="Y826" s="27"/>
      <c r="Z826" s="27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</row>
    <row r="827" spans="1:58" x14ac:dyDescent="0.25">
      <c r="A827" s="303"/>
      <c r="B827" s="300"/>
      <c r="C827" s="301"/>
      <c r="D827" s="302"/>
      <c r="E827" s="16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8"/>
      <c r="X827" s="27"/>
      <c r="Y827" s="27"/>
      <c r="Z827" s="27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</row>
    <row r="828" spans="1:58" x14ac:dyDescent="0.25">
      <c r="A828" s="303"/>
      <c r="B828" s="300"/>
      <c r="C828" s="301"/>
      <c r="D828" s="302"/>
      <c r="E828" s="16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8"/>
      <c r="X828" s="27"/>
      <c r="Y828" s="27"/>
      <c r="Z828" s="27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</row>
    <row r="829" spans="1:58" x14ac:dyDescent="0.25">
      <c r="A829" s="303"/>
      <c r="B829" s="300"/>
      <c r="C829" s="301"/>
      <c r="D829" s="302"/>
      <c r="E829" s="16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8"/>
      <c r="X829" s="27"/>
      <c r="Y829" s="27"/>
      <c r="Z829" s="27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</row>
    <row r="830" spans="1:58" x14ac:dyDescent="0.25">
      <c r="A830" s="303"/>
      <c r="B830" s="300"/>
      <c r="C830" s="301"/>
      <c r="D830" s="302"/>
      <c r="E830" s="16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8"/>
      <c r="X830" s="27"/>
      <c r="Y830" s="27"/>
      <c r="Z830" s="27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</row>
    <row r="831" spans="1:58" x14ac:dyDescent="0.25">
      <c r="A831" s="303"/>
      <c r="B831" s="300"/>
      <c r="C831" s="301"/>
      <c r="D831" s="302"/>
      <c r="E831" s="16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8"/>
      <c r="X831" s="27"/>
      <c r="Y831" s="27"/>
      <c r="Z831" s="27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</row>
    <row r="832" spans="1:58" x14ac:dyDescent="0.25">
      <c r="A832" s="303"/>
      <c r="B832" s="300"/>
      <c r="C832" s="301"/>
      <c r="D832" s="302"/>
      <c r="E832" s="16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8"/>
      <c r="X832" s="27"/>
      <c r="Y832" s="27"/>
      <c r="Z832" s="27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</row>
    <row r="833" spans="1:58" x14ac:dyDescent="0.25">
      <c r="A833" s="303"/>
      <c r="B833" s="300"/>
      <c r="C833" s="301"/>
      <c r="D833" s="302"/>
      <c r="E833" s="16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8"/>
      <c r="X833" s="27"/>
      <c r="Y833" s="27"/>
      <c r="Z833" s="27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</row>
    <row r="834" spans="1:58" x14ac:dyDescent="0.25">
      <c r="A834" s="303"/>
      <c r="B834" s="300"/>
      <c r="C834" s="301"/>
      <c r="D834" s="302"/>
      <c r="E834" s="16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8"/>
      <c r="X834" s="27"/>
      <c r="Y834" s="27"/>
      <c r="Z834" s="27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</row>
    <row r="835" spans="1:58" x14ac:dyDescent="0.25">
      <c r="A835" s="303"/>
      <c r="B835" s="300"/>
      <c r="C835" s="301"/>
      <c r="D835" s="302"/>
      <c r="E835" s="16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8"/>
      <c r="X835" s="27"/>
      <c r="Y835" s="27"/>
      <c r="Z835" s="27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</row>
    <row r="836" spans="1:58" x14ac:dyDescent="0.25">
      <c r="A836" s="303"/>
      <c r="B836" s="300"/>
      <c r="C836" s="301"/>
      <c r="D836" s="302"/>
      <c r="E836" s="16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8"/>
      <c r="X836" s="27"/>
      <c r="Y836" s="27"/>
      <c r="Z836" s="27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</row>
    <row r="837" spans="1:58" x14ac:dyDescent="0.25">
      <c r="A837" s="303"/>
      <c r="B837" s="300"/>
      <c r="C837" s="301"/>
      <c r="D837" s="302"/>
      <c r="E837" s="16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8"/>
      <c r="X837" s="27"/>
      <c r="Y837" s="27"/>
      <c r="Z837" s="27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</row>
    <row r="838" spans="1:58" x14ac:dyDescent="0.25">
      <c r="A838" s="303"/>
      <c r="B838" s="300"/>
      <c r="C838" s="301"/>
      <c r="D838" s="302"/>
      <c r="E838" s="16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8"/>
      <c r="X838" s="27"/>
      <c r="Y838" s="27"/>
      <c r="Z838" s="27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</row>
    <row r="839" spans="1:58" x14ac:dyDescent="0.25">
      <c r="A839" s="303"/>
      <c r="B839" s="300"/>
      <c r="C839" s="301"/>
      <c r="D839" s="302"/>
      <c r="E839" s="16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8"/>
      <c r="X839" s="27"/>
      <c r="Y839" s="27"/>
      <c r="Z839" s="27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</row>
    <row r="840" spans="1:58" x14ac:dyDescent="0.25">
      <c r="A840" s="303"/>
      <c r="B840" s="300"/>
      <c r="C840" s="301"/>
      <c r="D840" s="302"/>
      <c r="E840" s="16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8"/>
      <c r="X840" s="27"/>
      <c r="Y840" s="27"/>
      <c r="Z840" s="27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</row>
    <row r="841" spans="1:58" x14ac:dyDescent="0.25">
      <c r="A841" s="303"/>
      <c r="B841" s="300"/>
      <c r="C841" s="301"/>
      <c r="D841" s="302"/>
      <c r="E841" s="16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8"/>
      <c r="X841" s="27"/>
      <c r="Y841" s="27"/>
      <c r="Z841" s="27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</row>
    <row r="842" spans="1:58" x14ac:dyDescent="0.25">
      <c r="A842" s="303"/>
      <c r="B842" s="300"/>
      <c r="C842" s="301"/>
      <c r="D842" s="302"/>
      <c r="E842" s="16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8"/>
      <c r="X842" s="27"/>
      <c r="Y842" s="27"/>
      <c r="Z842" s="27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</row>
    <row r="843" spans="1:58" x14ac:dyDescent="0.25">
      <c r="A843" s="303"/>
      <c r="B843" s="300"/>
      <c r="C843" s="301"/>
      <c r="D843" s="302"/>
      <c r="E843" s="16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8"/>
      <c r="X843" s="27"/>
      <c r="Y843" s="27"/>
      <c r="Z843" s="27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</row>
    <row r="844" spans="1:58" x14ac:dyDescent="0.25">
      <c r="A844" s="303"/>
      <c r="B844" s="300"/>
      <c r="C844" s="301"/>
      <c r="D844" s="302"/>
      <c r="E844" s="16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8"/>
      <c r="X844" s="27"/>
      <c r="Y844" s="27"/>
      <c r="Z844" s="27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</row>
    <row r="845" spans="1:58" x14ac:dyDescent="0.25">
      <c r="A845" s="303"/>
      <c r="B845" s="300"/>
      <c r="C845" s="301"/>
      <c r="D845" s="302"/>
      <c r="E845" s="16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8"/>
      <c r="X845" s="27"/>
      <c r="Y845" s="27"/>
      <c r="Z845" s="27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</row>
    <row r="846" spans="1:58" x14ac:dyDescent="0.25">
      <c r="A846" s="303"/>
      <c r="B846" s="300"/>
      <c r="C846" s="301"/>
      <c r="D846" s="302"/>
      <c r="E846" s="16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8"/>
      <c r="X846" s="27"/>
      <c r="Y846" s="27"/>
      <c r="Z846" s="27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</row>
    <row r="847" spans="1:58" x14ac:dyDescent="0.25">
      <c r="A847" s="303"/>
      <c r="B847" s="300"/>
      <c r="C847" s="301"/>
      <c r="D847" s="302"/>
      <c r="E847" s="16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8"/>
      <c r="X847" s="27"/>
      <c r="Y847" s="27"/>
      <c r="Z847" s="27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</row>
    <row r="848" spans="1:58" x14ac:dyDescent="0.25">
      <c r="A848" s="303"/>
      <c r="B848" s="300"/>
      <c r="C848" s="301"/>
      <c r="D848" s="302"/>
      <c r="E848" s="16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8"/>
      <c r="X848" s="27"/>
      <c r="Y848" s="27"/>
      <c r="Z848" s="27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</row>
    <row r="849" spans="1:58" x14ac:dyDescent="0.25">
      <c r="A849" s="303"/>
      <c r="B849" s="300"/>
      <c r="C849" s="301"/>
      <c r="D849" s="302"/>
      <c r="E849" s="16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8"/>
      <c r="X849" s="27"/>
      <c r="Y849" s="27"/>
      <c r="Z849" s="27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</row>
    <row r="850" spans="1:58" x14ac:dyDescent="0.25">
      <c r="A850" s="303"/>
      <c r="B850" s="300"/>
      <c r="C850" s="301"/>
      <c r="D850" s="302"/>
      <c r="E850" s="16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8"/>
      <c r="X850" s="27"/>
      <c r="Y850" s="27"/>
      <c r="Z850" s="27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</row>
    <row r="851" spans="1:58" x14ac:dyDescent="0.25">
      <c r="A851" s="303"/>
      <c r="B851" s="300"/>
      <c r="C851" s="301"/>
      <c r="D851" s="302"/>
      <c r="E851" s="16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8"/>
      <c r="X851" s="27"/>
      <c r="Y851" s="27"/>
      <c r="Z851" s="27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</row>
    <row r="852" spans="1:58" x14ac:dyDescent="0.25">
      <c r="A852" s="303"/>
      <c r="B852" s="300"/>
      <c r="C852" s="301"/>
      <c r="D852" s="302"/>
      <c r="E852" s="16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8"/>
      <c r="X852" s="27"/>
      <c r="Y852" s="27"/>
      <c r="Z852" s="27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</row>
    <row r="853" spans="1:58" x14ac:dyDescent="0.25">
      <c r="A853" s="303"/>
      <c r="B853" s="300"/>
      <c r="C853" s="301"/>
      <c r="D853" s="302"/>
      <c r="E853" s="16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8"/>
      <c r="X853" s="27"/>
      <c r="Y853" s="27"/>
      <c r="Z853" s="27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</row>
    <row r="854" spans="1:58" x14ac:dyDescent="0.25">
      <c r="A854" s="303"/>
      <c r="B854" s="300"/>
      <c r="C854" s="301"/>
      <c r="D854" s="302"/>
      <c r="E854" s="16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8"/>
      <c r="X854" s="27"/>
      <c r="Y854" s="27"/>
      <c r="Z854" s="27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</row>
    <row r="855" spans="1:58" x14ac:dyDescent="0.25">
      <c r="A855" s="303"/>
      <c r="B855" s="300"/>
      <c r="C855" s="301"/>
      <c r="D855" s="302"/>
      <c r="E855" s="16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8"/>
      <c r="X855" s="27"/>
      <c r="Y855" s="27"/>
      <c r="Z855" s="27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</row>
    <row r="856" spans="1:58" x14ac:dyDescent="0.25">
      <c r="A856" s="303"/>
      <c r="B856" s="300"/>
      <c r="C856" s="301"/>
      <c r="D856" s="302"/>
      <c r="E856" s="16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8"/>
      <c r="X856" s="27"/>
      <c r="Y856" s="27"/>
      <c r="Z856" s="27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</row>
    <row r="857" spans="1:58" x14ac:dyDescent="0.25">
      <c r="A857" s="303"/>
      <c r="B857" s="300"/>
      <c r="C857" s="301"/>
      <c r="D857" s="302"/>
      <c r="E857" s="16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8"/>
      <c r="X857" s="27"/>
      <c r="Y857" s="27"/>
      <c r="Z857" s="27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</row>
    <row r="858" spans="1:58" x14ac:dyDescent="0.25">
      <c r="A858" s="303"/>
      <c r="B858" s="300"/>
      <c r="C858" s="301"/>
      <c r="D858" s="302"/>
      <c r="E858" s="16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8"/>
      <c r="X858" s="27"/>
      <c r="Y858" s="27"/>
      <c r="Z858" s="27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</row>
    <row r="859" spans="1:58" x14ac:dyDescent="0.25">
      <c r="A859" s="303"/>
      <c r="B859" s="300"/>
      <c r="C859" s="301"/>
      <c r="D859" s="302"/>
      <c r="E859" s="16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8"/>
      <c r="X859" s="27"/>
      <c r="Y859" s="27"/>
      <c r="Z859" s="27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</row>
    <row r="860" spans="1:58" x14ac:dyDescent="0.25">
      <c r="A860" s="303"/>
      <c r="B860" s="300"/>
      <c r="C860" s="301"/>
      <c r="D860" s="302"/>
      <c r="E860" s="16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8"/>
      <c r="X860" s="27"/>
      <c r="Y860" s="27"/>
      <c r="Z860" s="27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</row>
    <row r="861" spans="1:58" x14ac:dyDescent="0.25">
      <c r="A861" s="303"/>
      <c r="B861" s="300"/>
      <c r="C861" s="301"/>
      <c r="D861" s="302"/>
      <c r="E861" s="16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8"/>
      <c r="X861" s="27"/>
      <c r="Y861" s="27"/>
      <c r="Z861" s="27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</row>
    <row r="862" spans="1:58" x14ac:dyDescent="0.25">
      <c r="A862" s="303"/>
      <c r="B862" s="300"/>
      <c r="C862" s="301"/>
      <c r="D862" s="302"/>
      <c r="E862" s="16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8"/>
      <c r="X862" s="27"/>
      <c r="Y862" s="27"/>
      <c r="Z862" s="27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</row>
    <row r="863" spans="1:58" x14ac:dyDescent="0.25">
      <c r="A863" s="303"/>
      <c r="B863" s="300"/>
      <c r="C863" s="301"/>
      <c r="D863" s="302"/>
      <c r="E863" s="16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8"/>
      <c r="X863" s="27"/>
      <c r="Y863" s="27"/>
      <c r="Z863" s="27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</row>
    <row r="864" spans="1:58" x14ac:dyDescent="0.25">
      <c r="A864" s="303"/>
      <c r="B864" s="300"/>
      <c r="C864" s="301"/>
      <c r="D864" s="302"/>
      <c r="E864" s="16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8"/>
      <c r="X864" s="27"/>
      <c r="Y864" s="27"/>
      <c r="Z864" s="27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</row>
    <row r="865" spans="1:58" x14ac:dyDescent="0.25">
      <c r="A865" s="303"/>
      <c r="B865" s="300"/>
      <c r="C865" s="301"/>
      <c r="D865" s="302"/>
      <c r="E865" s="16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8"/>
      <c r="X865" s="27"/>
      <c r="Y865" s="27"/>
      <c r="Z865" s="27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</row>
    <row r="866" spans="1:58" x14ac:dyDescent="0.25">
      <c r="A866" s="303"/>
      <c r="B866" s="300"/>
      <c r="C866" s="301"/>
      <c r="D866" s="302"/>
      <c r="E866" s="16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8"/>
      <c r="X866" s="27"/>
      <c r="Y866" s="27"/>
      <c r="Z866" s="27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</row>
    <row r="867" spans="1:58" x14ac:dyDescent="0.25">
      <c r="A867" s="303"/>
      <c r="B867" s="300"/>
      <c r="C867" s="301"/>
      <c r="D867" s="302"/>
      <c r="E867" s="16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8"/>
      <c r="X867" s="27"/>
      <c r="Y867" s="27"/>
      <c r="Z867" s="27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</row>
    <row r="868" spans="1:58" x14ac:dyDescent="0.25">
      <c r="A868" s="303"/>
      <c r="B868" s="300"/>
      <c r="C868" s="301"/>
      <c r="D868" s="302"/>
      <c r="E868" s="16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8"/>
      <c r="X868" s="27"/>
      <c r="Y868" s="27"/>
      <c r="Z868" s="27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</row>
    <row r="869" spans="1:58" x14ac:dyDescent="0.25">
      <c r="A869" s="303"/>
      <c r="B869" s="300"/>
      <c r="C869" s="301"/>
      <c r="D869" s="302"/>
      <c r="E869" s="16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8"/>
      <c r="X869" s="27"/>
      <c r="Y869" s="27"/>
      <c r="Z869" s="27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</row>
    <row r="870" spans="1:58" x14ac:dyDescent="0.25">
      <c r="A870" s="303"/>
      <c r="B870" s="300"/>
      <c r="C870" s="301"/>
      <c r="D870" s="302"/>
      <c r="E870" s="16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8"/>
      <c r="X870" s="27"/>
      <c r="Y870" s="27"/>
      <c r="Z870" s="27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</row>
    <row r="871" spans="1:58" x14ac:dyDescent="0.25">
      <c r="A871" s="303"/>
      <c r="B871" s="300"/>
      <c r="C871" s="301"/>
      <c r="D871" s="302"/>
      <c r="E871" s="16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8"/>
      <c r="X871" s="27"/>
      <c r="Y871" s="27"/>
      <c r="Z871" s="27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</row>
    <row r="872" spans="1:58" x14ac:dyDescent="0.25">
      <c r="A872" s="303"/>
      <c r="B872" s="300"/>
      <c r="C872" s="301"/>
      <c r="D872" s="302"/>
      <c r="E872" s="16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8"/>
      <c r="X872" s="27"/>
      <c r="Y872" s="27"/>
      <c r="Z872" s="27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</row>
    <row r="873" spans="1:58" x14ac:dyDescent="0.25">
      <c r="A873" s="303"/>
      <c r="B873" s="300"/>
      <c r="C873" s="301"/>
      <c r="D873" s="302"/>
      <c r="E873" s="16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8"/>
      <c r="X873" s="27"/>
      <c r="Y873" s="27"/>
      <c r="Z873" s="27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</row>
    <row r="874" spans="1:58" x14ac:dyDescent="0.25">
      <c r="A874" s="303"/>
      <c r="B874" s="300"/>
      <c r="C874" s="301"/>
      <c r="D874" s="302"/>
      <c r="E874" s="16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8"/>
      <c r="X874" s="27"/>
      <c r="Y874" s="27"/>
      <c r="Z874" s="27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</row>
    <row r="875" spans="1:58" x14ac:dyDescent="0.25">
      <c r="A875" s="303"/>
      <c r="B875" s="300"/>
      <c r="C875" s="301"/>
      <c r="D875" s="302"/>
      <c r="E875" s="16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8"/>
      <c r="X875" s="27"/>
      <c r="Y875" s="27"/>
      <c r="Z875" s="27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</row>
    <row r="876" spans="1:58" x14ac:dyDescent="0.25">
      <c r="A876" s="303"/>
      <c r="B876" s="300"/>
      <c r="C876" s="301"/>
      <c r="D876" s="302"/>
      <c r="E876" s="16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8"/>
      <c r="X876" s="27"/>
      <c r="Y876" s="27"/>
      <c r="Z876" s="27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</row>
    <row r="877" spans="1:58" x14ac:dyDescent="0.25">
      <c r="A877" s="303"/>
      <c r="B877" s="300"/>
      <c r="C877" s="301"/>
      <c r="D877" s="302"/>
      <c r="E877" s="16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8"/>
      <c r="X877" s="27"/>
      <c r="Y877" s="27"/>
      <c r="Z877" s="27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</row>
    <row r="878" spans="1:58" x14ac:dyDescent="0.25">
      <c r="A878" s="303"/>
      <c r="B878" s="300"/>
      <c r="C878" s="301"/>
      <c r="D878" s="302"/>
      <c r="E878" s="16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8"/>
      <c r="X878" s="27"/>
      <c r="Y878" s="27"/>
      <c r="Z878" s="27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</row>
    <row r="879" spans="1:58" x14ac:dyDescent="0.25">
      <c r="A879" s="303"/>
      <c r="B879" s="300"/>
      <c r="C879" s="301"/>
      <c r="D879" s="302"/>
      <c r="E879" s="16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8"/>
      <c r="X879" s="27"/>
      <c r="Y879" s="27"/>
      <c r="Z879" s="27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</row>
    <row r="880" spans="1:58" x14ac:dyDescent="0.25">
      <c r="A880" s="303"/>
      <c r="B880" s="300"/>
      <c r="C880" s="301"/>
      <c r="D880" s="302"/>
      <c r="E880" s="16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8"/>
      <c r="X880" s="27"/>
      <c r="Y880" s="27"/>
      <c r="Z880" s="27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</row>
    <row r="881" spans="1:58" x14ac:dyDescent="0.25">
      <c r="A881" s="303"/>
      <c r="B881" s="300"/>
      <c r="C881" s="301"/>
      <c r="D881" s="302"/>
      <c r="E881" s="16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8"/>
      <c r="X881" s="27"/>
      <c r="Y881" s="27"/>
      <c r="Z881" s="27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</row>
    <row r="882" spans="1:58" x14ac:dyDescent="0.25">
      <c r="A882" s="303"/>
      <c r="B882" s="300"/>
      <c r="C882" s="301"/>
      <c r="D882" s="302"/>
      <c r="E882" s="16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8"/>
      <c r="X882" s="27"/>
      <c r="Y882" s="27"/>
      <c r="Z882" s="27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</row>
    <row r="883" spans="1:58" x14ac:dyDescent="0.25">
      <c r="A883" s="303"/>
      <c r="B883" s="300"/>
      <c r="C883" s="301"/>
      <c r="D883" s="302"/>
      <c r="E883" s="16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8"/>
      <c r="X883" s="27"/>
      <c r="Y883" s="27"/>
      <c r="Z883" s="27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</row>
    <row r="884" spans="1:58" x14ac:dyDescent="0.25">
      <c r="A884" s="303"/>
      <c r="B884" s="300"/>
      <c r="C884" s="301"/>
      <c r="D884" s="302"/>
      <c r="E884" s="16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8"/>
      <c r="X884" s="27"/>
      <c r="Y884" s="27"/>
      <c r="Z884" s="27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</row>
    <row r="885" spans="1:58" x14ac:dyDescent="0.25">
      <c r="A885" s="303"/>
      <c r="B885" s="300"/>
      <c r="C885" s="301"/>
      <c r="D885" s="302"/>
      <c r="E885" s="16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8"/>
      <c r="X885" s="27"/>
      <c r="Y885" s="27"/>
      <c r="Z885" s="27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</row>
    <row r="886" spans="1:58" x14ac:dyDescent="0.25">
      <c r="A886" s="303"/>
      <c r="B886" s="300"/>
      <c r="C886" s="301"/>
      <c r="D886" s="302"/>
      <c r="E886" s="16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8"/>
      <c r="X886" s="27"/>
      <c r="Y886" s="27"/>
      <c r="Z886" s="27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</row>
    <row r="887" spans="1:58" x14ac:dyDescent="0.25">
      <c r="A887" s="303"/>
      <c r="B887" s="300"/>
      <c r="C887" s="301"/>
      <c r="D887" s="302"/>
      <c r="E887" s="16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8"/>
      <c r="X887" s="27"/>
      <c r="Y887" s="27"/>
      <c r="Z887" s="27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</row>
    <row r="888" spans="1:58" x14ac:dyDescent="0.25">
      <c r="A888" s="303"/>
      <c r="B888" s="300"/>
      <c r="C888" s="301"/>
      <c r="D888" s="302"/>
      <c r="E888" s="16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8"/>
      <c r="X888" s="27"/>
      <c r="Y888" s="27"/>
      <c r="Z888" s="27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</row>
    <row r="889" spans="1:58" x14ac:dyDescent="0.25">
      <c r="A889" s="303"/>
      <c r="B889" s="300"/>
      <c r="C889" s="301"/>
      <c r="D889" s="302"/>
      <c r="E889" s="16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8"/>
      <c r="X889" s="27"/>
      <c r="Y889" s="27"/>
      <c r="Z889" s="27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</row>
    <row r="890" spans="1:58" x14ac:dyDescent="0.25">
      <c r="A890" s="303"/>
      <c r="B890" s="300"/>
      <c r="C890" s="301"/>
      <c r="D890" s="302"/>
      <c r="E890" s="16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8"/>
      <c r="X890" s="27"/>
      <c r="Y890" s="27"/>
      <c r="Z890" s="27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</row>
    <row r="891" spans="1:58" x14ac:dyDescent="0.25">
      <c r="A891" s="303"/>
      <c r="B891" s="300"/>
      <c r="C891" s="301"/>
      <c r="D891" s="302"/>
      <c r="E891" s="16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8"/>
      <c r="X891" s="27"/>
      <c r="Y891" s="27"/>
      <c r="Z891" s="27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</row>
    <row r="892" spans="1:58" x14ac:dyDescent="0.25">
      <c r="A892" s="303"/>
      <c r="B892" s="300"/>
      <c r="C892" s="301"/>
      <c r="D892" s="302"/>
      <c r="E892" s="16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8"/>
      <c r="X892" s="27"/>
      <c r="Y892" s="27"/>
      <c r="Z892" s="27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</row>
    <row r="893" spans="1:58" x14ac:dyDescent="0.25">
      <c r="A893" s="303"/>
      <c r="B893" s="300"/>
      <c r="C893" s="301"/>
      <c r="D893" s="302"/>
      <c r="E893" s="16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8"/>
      <c r="X893" s="27"/>
      <c r="Y893" s="27"/>
      <c r="Z893" s="27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</row>
    <row r="894" spans="1:58" x14ac:dyDescent="0.25">
      <c r="A894" s="303"/>
      <c r="B894" s="300"/>
      <c r="C894" s="301"/>
      <c r="D894" s="302"/>
      <c r="E894" s="16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8"/>
      <c r="X894" s="27"/>
      <c r="Y894" s="27"/>
      <c r="Z894" s="27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</row>
    <row r="895" spans="1:58" x14ac:dyDescent="0.25">
      <c r="A895" s="303"/>
      <c r="B895" s="300"/>
      <c r="C895" s="301"/>
      <c r="D895" s="302"/>
      <c r="E895" s="16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8"/>
      <c r="X895" s="27"/>
      <c r="Y895" s="27"/>
      <c r="Z895" s="27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</row>
    <row r="896" spans="1:58" x14ac:dyDescent="0.25">
      <c r="A896" s="303"/>
      <c r="B896" s="300"/>
      <c r="C896" s="301"/>
      <c r="D896" s="302"/>
      <c r="E896" s="16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8"/>
      <c r="X896" s="27"/>
      <c r="Y896" s="27"/>
      <c r="Z896" s="27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</row>
    <row r="897" spans="1:58" x14ac:dyDescent="0.25">
      <c r="A897" s="303"/>
      <c r="B897" s="300"/>
      <c r="C897" s="301"/>
      <c r="D897" s="302"/>
      <c r="E897" s="16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8"/>
      <c r="X897" s="27"/>
      <c r="Y897" s="27"/>
      <c r="Z897" s="27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</row>
    <row r="898" spans="1:58" x14ac:dyDescent="0.25">
      <c r="A898" s="303"/>
      <c r="B898" s="300"/>
      <c r="C898" s="301"/>
      <c r="D898" s="302"/>
      <c r="E898" s="16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8"/>
      <c r="X898" s="27"/>
      <c r="Y898" s="27"/>
      <c r="Z898" s="27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</row>
    <row r="899" spans="1:58" x14ac:dyDescent="0.25">
      <c r="A899" s="303"/>
      <c r="B899" s="300"/>
      <c r="C899" s="301"/>
      <c r="D899" s="302"/>
      <c r="E899" s="16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8"/>
      <c r="X899" s="27"/>
      <c r="Y899" s="27"/>
      <c r="Z899" s="27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</row>
    <row r="900" spans="1:58" x14ac:dyDescent="0.25">
      <c r="A900" s="303"/>
      <c r="B900" s="300"/>
      <c r="C900" s="301"/>
      <c r="D900" s="302"/>
      <c r="E900" s="16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8"/>
      <c r="X900" s="27"/>
      <c r="Y900" s="27"/>
      <c r="Z900" s="27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</row>
    <row r="901" spans="1:58" x14ac:dyDescent="0.25">
      <c r="A901" s="303"/>
      <c r="B901" s="300"/>
      <c r="C901" s="301"/>
      <c r="D901" s="302"/>
      <c r="E901" s="16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8"/>
      <c r="X901" s="27"/>
      <c r="Y901" s="27"/>
      <c r="Z901" s="27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</row>
    <row r="902" spans="1:58" x14ac:dyDescent="0.25">
      <c r="A902" s="303"/>
      <c r="B902" s="300"/>
      <c r="C902" s="301"/>
      <c r="D902" s="302"/>
      <c r="E902" s="16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8"/>
      <c r="X902" s="27"/>
      <c r="Y902" s="27"/>
      <c r="Z902" s="27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</row>
    <row r="903" spans="1:58" x14ac:dyDescent="0.25">
      <c r="A903" s="303"/>
      <c r="B903" s="300"/>
      <c r="C903" s="301"/>
      <c r="D903" s="302"/>
      <c r="E903" s="16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8"/>
      <c r="X903" s="27"/>
      <c r="Y903" s="27"/>
      <c r="Z903" s="27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</row>
    <row r="904" spans="1:58" x14ac:dyDescent="0.25">
      <c r="A904" s="303"/>
      <c r="B904" s="300"/>
      <c r="C904" s="301"/>
      <c r="D904" s="302"/>
      <c r="E904" s="16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8"/>
      <c r="X904" s="27"/>
      <c r="Y904" s="27"/>
      <c r="Z904" s="27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</row>
    <row r="905" spans="1:58" x14ac:dyDescent="0.25">
      <c r="A905" s="303"/>
      <c r="B905" s="300"/>
      <c r="C905" s="301"/>
      <c r="D905" s="302"/>
      <c r="E905" s="16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8"/>
      <c r="X905" s="27"/>
      <c r="Y905" s="27"/>
      <c r="Z905" s="27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</row>
    <row r="906" spans="1:58" x14ac:dyDescent="0.25">
      <c r="A906" s="303"/>
      <c r="B906" s="300"/>
      <c r="C906" s="301"/>
      <c r="D906" s="302"/>
      <c r="E906" s="16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8"/>
      <c r="X906" s="27"/>
      <c r="Y906" s="27"/>
      <c r="Z906" s="27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</row>
    <row r="907" spans="1:58" x14ac:dyDescent="0.25">
      <c r="A907" s="303"/>
      <c r="B907" s="300"/>
      <c r="C907" s="301"/>
      <c r="D907" s="302"/>
      <c r="E907" s="16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8"/>
      <c r="X907" s="27"/>
      <c r="Y907" s="27"/>
      <c r="Z907" s="27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</row>
    <row r="908" spans="1:58" x14ac:dyDescent="0.25">
      <c r="A908" s="303"/>
      <c r="B908" s="300"/>
      <c r="C908" s="301"/>
      <c r="D908" s="302"/>
      <c r="E908" s="16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8"/>
      <c r="X908" s="27"/>
      <c r="Y908" s="27"/>
      <c r="Z908" s="27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</row>
    <row r="909" spans="1:58" x14ac:dyDescent="0.25">
      <c r="A909" s="303"/>
      <c r="B909" s="300"/>
      <c r="C909" s="301"/>
      <c r="D909" s="302"/>
      <c r="E909" s="16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8"/>
      <c r="X909" s="27"/>
      <c r="Y909" s="27"/>
      <c r="Z909" s="27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</row>
    <row r="910" spans="1:58" x14ac:dyDescent="0.25">
      <c r="A910" s="303"/>
      <c r="B910" s="300"/>
      <c r="C910" s="301"/>
      <c r="D910" s="302"/>
      <c r="E910" s="16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8"/>
      <c r="X910" s="27"/>
      <c r="Y910" s="27"/>
      <c r="Z910" s="27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</row>
    <row r="911" spans="1:58" x14ac:dyDescent="0.25">
      <c r="A911" s="303"/>
      <c r="B911" s="300"/>
      <c r="C911" s="301"/>
      <c r="D911" s="302"/>
      <c r="E911" s="16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8"/>
      <c r="X911" s="27"/>
      <c r="Y911" s="27"/>
      <c r="Z911" s="27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</row>
    <row r="912" spans="1:58" x14ac:dyDescent="0.25">
      <c r="A912" s="303"/>
      <c r="B912" s="300"/>
      <c r="C912" s="301"/>
      <c r="D912" s="302"/>
      <c r="E912" s="16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8"/>
      <c r="X912" s="27"/>
      <c r="Y912" s="27"/>
      <c r="Z912" s="27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</row>
    <row r="913" spans="1:58" x14ac:dyDescent="0.25">
      <c r="A913" s="303"/>
      <c r="B913" s="300"/>
      <c r="C913" s="301"/>
      <c r="D913" s="302"/>
      <c r="E913" s="16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8"/>
      <c r="X913" s="27"/>
      <c r="Y913" s="27"/>
      <c r="Z913" s="27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</row>
    <row r="914" spans="1:58" x14ac:dyDescent="0.25">
      <c r="A914" s="303"/>
      <c r="B914" s="300"/>
      <c r="C914" s="301"/>
      <c r="D914" s="302"/>
      <c r="E914" s="16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8"/>
      <c r="X914" s="27"/>
      <c r="Y914" s="27"/>
      <c r="Z914" s="27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</row>
    <row r="915" spans="1:58" x14ac:dyDescent="0.25">
      <c r="A915" s="303"/>
      <c r="B915" s="300"/>
      <c r="C915" s="301"/>
      <c r="D915" s="302"/>
      <c r="E915" s="16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8"/>
      <c r="X915" s="27"/>
      <c r="Y915" s="27"/>
      <c r="Z915" s="27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</row>
    <row r="916" spans="1:58" x14ac:dyDescent="0.25">
      <c r="A916" s="303"/>
      <c r="B916" s="300"/>
      <c r="C916" s="301"/>
      <c r="D916" s="302"/>
      <c r="E916" s="16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8"/>
      <c r="X916" s="27"/>
      <c r="Y916" s="27"/>
      <c r="Z916" s="27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</row>
    <row r="917" spans="1:58" x14ac:dyDescent="0.25">
      <c r="A917" s="303"/>
      <c r="B917" s="300"/>
      <c r="C917" s="301"/>
      <c r="D917" s="302"/>
      <c r="E917" s="16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8"/>
      <c r="X917" s="27"/>
      <c r="Y917" s="27"/>
      <c r="Z917" s="27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</row>
    <row r="918" spans="1:58" x14ac:dyDescent="0.25">
      <c r="A918" s="303"/>
      <c r="B918" s="300"/>
      <c r="C918" s="301"/>
      <c r="D918" s="302"/>
      <c r="E918" s="16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8"/>
      <c r="X918" s="27"/>
      <c r="Y918" s="27"/>
      <c r="Z918" s="27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</row>
    <row r="919" spans="1:58" x14ac:dyDescent="0.25">
      <c r="A919" s="303"/>
      <c r="B919" s="300"/>
      <c r="C919" s="301"/>
      <c r="D919" s="302"/>
      <c r="E919" s="16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8"/>
      <c r="X919" s="27"/>
      <c r="Y919" s="27"/>
      <c r="Z919" s="27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</row>
    <row r="920" spans="1:58" x14ac:dyDescent="0.25">
      <c r="A920" s="303"/>
      <c r="B920" s="300"/>
      <c r="C920" s="301"/>
      <c r="D920" s="302"/>
      <c r="E920" s="16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8"/>
      <c r="X920" s="27"/>
      <c r="Y920" s="27"/>
      <c r="Z920" s="27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</row>
    <row r="921" spans="1:58" x14ac:dyDescent="0.25">
      <c r="A921" s="303"/>
      <c r="B921" s="300"/>
      <c r="C921" s="301"/>
      <c r="D921" s="302"/>
      <c r="E921" s="16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8"/>
      <c r="X921" s="27"/>
      <c r="Y921" s="27"/>
      <c r="Z921" s="27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</row>
    <row r="922" spans="1:58" x14ac:dyDescent="0.25">
      <c r="A922" s="303"/>
      <c r="B922" s="300"/>
      <c r="C922" s="301"/>
      <c r="D922" s="302"/>
      <c r="E922" s="16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8"/>
      <c r="X922" s="27"/>
      <c r="Y922" s="27"/>
      <c r="Z922" s="27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</row>
    <row r="923" spans="1:58" x14ac:dyDescent="0.25">
      <c r="A923" s="303"/>
      <c r="B923" s="300"/>
      <c r="C923" s="301"/>
      <c r="D923" s="302"/>
      <c r="E923" s="16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8"/>
      <c r="X923" s="27"/>
      <c r="Y923" s="27"/>
      <c r="Z923" s="27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</row>
    <row r="924" spans="1:58" x14ac:dyDescent="0.25">
      <c r="A924" s="303"/>
      <c r="B924" s="300"/>
      <c r="C924" s="301"/>
      <c r="D924" s="302"/>
      <c r="E924" s="16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8"/>
      <c r="X924" s="27"/>
      <c r="Y924" s="27"/>
      <c r="Z924" s="27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</row>
    <row r="925" spans="1:58" x14ac:dyDescent="0.25">
      <c r="A925" s="303"/>
      <c r="B925" s="300"/>
      <c r="C925" s="301"/>
      <c r="D925" s="302"/>
      <c r="E925" s="16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8"/>
      <c r="X925" s="27"/>
      <c r="Y925" s="27"/>
      <c r="Z925" s="27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</row>
    <row r="926" spans="1:58" x14ac:dyDescent="0.25">
      <c r="A926" s="303"/>
      <c r="B926" s="300"/>
      <c r="C926" s="301"/>
      <c r="D926" s="302"/>
      <c r="E926" s="16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8"/>
      <c r="X926" s="27"/>
      <c r="Y926" s="27"/>
      <c r="Z926" s="27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</row>
    <row r="927" spans="1:58" x14ac:dyDescent="0.25">
      <c r="A927" s="303"/>
      <c r="B927" s="300"/>
      <c r="C927" s="301"/>
      <c r="D927" s="302"/>
      <c r="E927" s="16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8"/>
      <c r="X927" s="27"/>
      <c r="Y927" s="27"/>
      <c r="Z927" s="27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</row>
    <row r="928" spans="1:58" x14ac:dyDescent="0.25">
      <c r="A928" s="303"/>
      <c r="B928" s="300"/>
      <c r="C928" s="301"/>
      <c r="D928" s="302"/>
      <c r="E928" s="16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8"/>
      <c r="X928" s="27"/>
      <c r="Y928" s="27"/>
      <c r="Z928" s="27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</row>
    <row r="929" spans="1:58" x14ac:dyDescent="0.25">
      <c r="A929" s="303"/>
      <c r="B929" s="300"/>
      <c r="C929" s="301"/>
      <c r="D929" s="302"/>
      <c r="E929" s="16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8"/>
      <c r="X929" s="27"/>
      <c r="Y929" s="27"/>
      <c r="Z929" s="27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</row>
    <row r="930" spans="1:58" x14ac:dyDescent="0.25">
      <c r="A930" s="303"/>
      <c r="B930" s="300"/>
      <c r="C930" s="301"/>
      <c r="D930" s="302"/>
      <c r="E930" s="16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8"/>
      <c r="X930" s="27"/>
      <c r="Y930" s="27"/>
      <c r="Z930" s="27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</row>
    <row r="931" spans="1:58" x14ac:dyDescent="0.25">
      <c r="A931" s="303"/>
      <c r="B931" s="300"/>
      <c r="C931" s="301"/>
      <c r="D931" s="302"/>
      <c r="E931" s="16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8"/>
      <c r="X931" s="27"/>
      <c r="Y931" s="27"/>
      <c r="Z931" s="27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</row>
    <row r="932" spans="1:58" x14ac:dyDescent="0.25">
      <c r="A932" s="303"/>
      <c r="B932" s="300"/>
      <c r="C932" s="301"/>
      <c r="D932" s="302"/>
      <c r="E932" s="16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8"/>
      <c r="X932" s="27"/>
      <c r="Y932" s="27"/>
      <c r="Z932" s="27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</row>
    <row r="933" spans="1:58" x14ac:dyDescent="0.25">
      <c r="A933" s="303"/>
      <c r="B933" s="300"/>
      <c r="C933" s="301"/>
      <c r="D933" s="302"/>
      <c r="E933" s="16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8"/>
      <c r="X933" s="27"/>
      <c r="Y933" s="27"/>
      <c r="Z933" s="27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</row>
    <row r="934" spans="1:58" x14ac:dyDescent="0.25">
      <c r="A934" s="303"/>
      <c r="B934" s="300"/>
      <c r="C934" s="301"/>
      <c r="D934" s="302"/>
      <c r="E934" s="16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8"/>
      <c r="X934" s="27"/>
      <c r="Y934" s="27"/>
      <c r="Z934" s="27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</row>
    <row r="935" spans="1:58" x14ac:dyDescent="0.25">
      <c r="A935" s="303"/>
      <c r="B935" s="300"/>
      <c r="C935" s="301"/>
      <c r="D935" s="302"/>
      <c r="E935" s="16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8"/>
      <c r="X935" s="27"/>
      <c r="Y935" s="27"/>
      <c r="Z935" s="27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</row>
    <row r="936" spans="1:58" x14ac:dyDescent="0.25">
      <c r="A936" s="303"/>
      <c r="B936" s="300"/>
      <c r="C936" s="301"/>
      <c r="D936" s="302"/>
      <c r="E936" s="16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8"/>
      <c r="X936" s="27"/>
      <c r="Y936" s="27"/>
      <c r="Z936" s="27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</row>
    <row r="937" spans="1:58" x14ac:dyDescent="0.25">
      <c r="A937" s="303"/>
      <c r="B937" s="300"/>
      <c r="C937" s="301"/>
      <c r="D937" s="302"/>
      <c r="E937" s="16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8"/>
      <c r="X937" s="27"/>
      <c r="Y937" s="27"/>
      <c r="Z937" s="27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</row>
    <row r="938" spans="1:58" x14ac:dyDescent="0.25">
      <c r="A938" s="303"/>
      <c r="B938" s="300"/>
      <c r="C938" s="301"/>
      <c r="D938" s="302"/>
      <c r="E938" s="16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8"/>
      <c r="X938" s="27"/>
      <c r="Y938" s="27"/>
      <c r="Z938" s="27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</row>
    <row r="939" spans="1:58" x14ac:dyDescent="0.25">
      <c r="A939" s="303"/>
      <c r="B939" s="300"/>
      <c r="C939" s="301"/>
      <c r="D939" s="302"/>
      <c r="E939" s="16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8"/>
      <c r="X939" s="27"/>
      <c r="Y939" s="27"/>
      <c r="Z939" s="27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</row>
    <row r="940" spans="1:58" x14ac:dyDescent="0.25">
      <c r="A940" s="303"/>
      <c r="B940" s="300"/>
      <c r="C940" s="301"/>
      <c r="D940" s="302"/>
      <c r="E940" s="16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8"/>
      <c r="X940" s="27"/>
      <c r="Y940" s="27"/>
      <c r="Z940" s="27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</row>
    <row r="941" spans="1:58" x14ac:dyDescent="0.25">
      <c r="A941" s="303"/>
      <c r="B941" s="300"/>
      <c r="C941" s="301"/>
      <c r="D941" s="302"/>
      <c r="E941" s="16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8"/>
      <c r="X941" s="27"/>
      <c r="Y941" s="27"/>
      <c r="Z941" s="27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</row>
    <row r="942" spans="1:58" x14ac:dyDescent="0.25">
      <c r="A942" s="303"/>
      <c r="B942" s="300"/>
      <c r="C942" s="301"/>
      <c r="D942" s="302"/>
      <c r="E942" s="16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8"/>
      <c r="X942" s="27"/>
      <c r="Y942" s="27"/>
      <c r="Z942" s="27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</row>
    <row r="943" spans="1:58" x14ac:dyDescent="0.25">
      <c r="A943" s="303"/>
      <c r="B943" s="300"/>
      <c r="C943" s="301"/>
      <c r="D943" s="302"/>
      <c r="E943" s="16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8"/>
      <c r="X943" s="27"/>
      <c r="Y943" s="27"/>
      <c r="Z943" s="27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</row>
    <row r="944" spans="1:58" x14ac:dyDescent="0.25">
      <c r="A944" s="303"/>
      <c r="B944" s="300"/>
      <c r="C944" s="301"/>
      <c r="D944" s="302"/>
      <c r="E944" s="16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8"/>
      <c r="X944" s="27"/>
      <c r="Y944" s="27"/>
      <c r="Z944" s="27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</row>
    <row r="945" spans="1:58" x14ac:dyDescent="0.25">
      <c r="A945" s="303"/>
      <c r="B945" s="300"/>
      <c r="C945" s="301"/>
      <c r="D945" s="302"/>
      <c r="E945" s="16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8"/>
      <c r="X945" s="27"/>
      <c r="Y945" s="27"/>
      <c r="Z945" s="27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</row>
    <row r="946" spans="1:58" x14ac:dyDescent="0.25">
      <c r="A946" s="303"/>
      <c r="B946" s="300"/>
      <c r="C946" s="301"/>
      <c r="D946" s="302"/>
      <c r="E946" s="16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8"/>
      <c r="X946" s="27"/>
      <c r="Y946" s="27"/>
      <c r="Z946" s="27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</row>
    <row r="947" spans="1:58" x14ac:dyDescent="0.25">
      <c r="A947" s="303"/>
      <c r="B947" s="300"/>
      <c r="C947" s="301"/>
      <c r="D947" s="302"/>
      <c r="E947" s="16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8"/>
      <c r="X947" s="27"/>
      <c r="Y947" s="27"/>
      <c r="Z947" s="27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</row>
    <row r="948" spans="1:58" x14ac:dyDescent="0.25">
      <c r="A948" s="303"/>
      <c r="B948" s="300"/>
      <c r="C948" s="301"/>
      <c r="D948" s="302"/>
      <c r="E948" s="16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8"/>
      <c r="X948" s="27"/>
      <c r="Y948" s="27"/>
      <c r="Z948" s="27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</row>
    <row r="949" spans="1:58" x14ac:dyDescent="0.25">
      <c r="A949" s="303"/>
      <c r="B949" s="300"/>
      <c r="C949" s="301"/>
      <c r="D949" s="302"/>
      <c r="E949" s="16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8"/>
      <c r="X949" s="27"/>
      <c r="Y949" s="27"/>
      <c r="Z949" s="27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</row>
    <row r="950" spans="1:58" x14ac:dyDescent="0.25">
      <c r="A950" s="303"/>
      <c r="B950" s="300"/>
      <c r="C950" s="301"/>
      <c r="D950" s="302"/>
      <c r="E950" s="16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8"/>
      <c r="X950" s="27"/>
      <c r="Y950" s="27"/>
      <c r="Z950" s="27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</row>
    <row r="951" spans="1:58" x14ac:dyDescent="0.25">
      <c r="A951" s="303"/>
      <c r="B951" s="300"/>
      <c r="C951" s="301"/>
      <c r="D951" s="302"/>
      <c r="E951" s="16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8"/>
      <c r="X951" s="27"/>
      <c r="Y951" s="27"/>
      <c r="Z951" s="27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</row>
    <row r="952" spans="1:58" x14ac:dyDescent="0.25">
      <c r="A952" s="303"/>
      <c r="B952" s="300"/>
      <c r="C952" s="301"/>
      <c r="D952" s="302"/>
      <c r="E952" s="16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8"/>
      <c r="X952" s="27"/>
      <c r="Y952" s="27"/>
      <c r="Z952" s="27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</row>
    <row r="953" spans="1:58" x14ac:dyDescent="0.25">
      <c r="A953" s="303"/>
      <c r="B953" s="300"/>
      <c r="C953" s="301"/>
      <c r="D953" s="302"/>
      <c r="E953" s="16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8"/>
      <c r="X953" s="27"/>
      <c r="Y953" s="27"/>
      <c r="Z953" s="27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</row>
    <row r="954" spans="1:58" x14ac:dyDescent="0.25">
      <c r="A954" s="303"/>
      <c r="B954" s="300"/>
      <c r="C954" s="301"/>
      <c r="D954" s="302"/>
      <c r="E954" s="16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8"/>
      <c r="X954" s="27"/>
      <c r="Y954" s="27"/>
      <c r="Z954" s="27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</row>
    <row r="955" spans="1:58" x14ac:dyDescent="0.25">
      <c r="A955" s="303"/>
      <c r="B955" s="300"/>
      <c r="C955" s="301"/>
      <c r="D955" s="302"/>
      <c r="E955" s="16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8"/>
      <c r="X955" s="27"/>
      <c r="Y955" s="27"/>
      <c r="Z955" s="27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</row>
    <row r="956" spans="1:58" x14ac:dyDescent="0.25">
      <c r="A956" s="303"/>
      <c r="B956" s="300"/>
      <c r="C956" s="301"/>
      <c r="D956" s="302"/>
      <c r="E956" s="16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8"/>
      <c r="X956" s="27"/>
      <c r="Y956" s="27"/>
      <c r="Z956" s="27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</row>
    <row r="957" spans="1:58" x14ac:dyDescent="0.25">
      <c r="A957" s="303"/>
      <c r="B957" s="300"/>
      <c r="C957" s="301"/>
      <c r="D957" s="302"/>
      <c r="E957" s="16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8"/>
      <c r="X957" s="27"/>
      <c r="Y957" s="27"/>
      <c r="Z957" s="27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</row>
    <row r="958" spans="1:58" x14ac:dyDescent="0.25">
      <c r="A958" s="303"/>
      <c r="B958" s="300"/>
      <c r="C958" s="301"/>
      <c r="D958" s="302"/>
      <c r="E958" s="16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8"/>
      <c r="X958" s="27"/>
      <c r="Y958" s="27"/>
      <c r="Z958" s="27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</row>
    <row r="959" spans="1:58" x14ac:dyDescent="0.25">
      <c r="A959" s="303"/>
      <c r="B959" s="300"/>
      <c r="C959" s="301"/>
      <c r="D959" s="302"/>
      <c r="E959" s="16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8"/>
      <c r="X959" s="27"/>
      <c r="Y959" s="27"/>
      <c r="Z959" s="27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</row>
    <row r="960" spans="1:58" x14ac:dyDescent="0.25">
      <c r="A960" s="303"/>
      <c r="B960" s="300"/>
      <c r="C960" s="301"/>
      <c r="D960" s="302"/>
      <c r="E960" s="16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8"/>
      <c r="X960" s="27"/>
      <c r="Y960" s="27"/>
      <c r="Z960" s="27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</row>
    <row r="961" spans="1:58" x14ac:dyDescent="0.25">
      <c r="A961" s="303"/>
      <c r="B961" s="300"/>
      <c r="C961" s="301"/>
      <c r="D961" s="302"/>
      <c r="E961" s="16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8"/>
      <c r="X961" s="27"/>
      <c r="Y961" s="27"/>
      <c r="Z961" s="27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</row>
    <row r="962" spans="1:58" x14ac:dyDescent="0.25">
      <c r="A962" s="303"/>
      <c r="B962" s="300"/>
      <c r="C962" s="301"/>
      <c r="D962" s="302"/>
      <c r="E962" s="16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8"/>
      <c r="X962" s="27"/>
      <c r="Y962" s="27"/>
      <c r="Z962" s="27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</row>
    <row r="963" spans="1:58" x14ac:dyDescent="0.25">
      <c r="A963" s="303"/>
      <c r="B963" s="300"/>
      <c r="C963" s="301"/>
      <c r="D963" s="302"/>
      <c r="E963" s="16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8"/>
      <c r="X963" s="27"/>
      <c r="Y963" s="27"/>
      <c r="Z963" s="27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</row>
    <row r="964" spans="1:58" x14ac:dyDescent="0.25">
      <c r="A964" s="303"/>
      <c r="B964" s="300"/>
      <c r="C964" s="301"/>
      <c r="D964" s="302"/>
      <c r="E964" s="16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8"/>
      <c r="X964" s="27"/>
      <c r="Y964" s="27"/>
      <c r="Z964" s="27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</row>
    <row r="965" spans="1:58" x14ac:dyDescent="0.25">
      <c r="A965" s="303"/>
      <c r="B965" s="300"/>
      <c r="C965" s="301"/>
      <c r="D965" s="302"/>
      <c r="E965" s="16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8"/>
      <c r="X965" s="27"/>
      <c r="Y965" s="27"/>
      <c r="Z965" s="27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</row>
    <row r="966" spans="1:58" x14ac:dyDescent="0.25">
      <c r="A966" s="303"/>
      <c r="B966" s="300"/>
      <c r="C966" s="301"/>
      <c r="D966" s="302"/>
      <c r="E966" s="16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8"/>
      <c r="X966" s="27"/>
      <c r="Y966" s="27"/>
      <c r="Z966" s="27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</row>
    <row r="967" spans="1:58" x14ac:dyDescent="0.25">
      <c r="A967" s="303"/>
      <c r="B967" s="300"/>
      <c r="C967" s="301"/>
      <c r="D967" s="302"/>
      <c r="E967" s="16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8"/>
      <c r="X967" s="27"/>
      <c r="Y967" s="27"/>
      <c r="Z967" s="27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</row>
    <row r="968" spans="1:58" x14ac:dyDescent="0.25">
      <c r="A968" s="303"/>
      <c r="B968" s="300"/>
      <c r="C968" s="301"/>
      <c r="D968" s="302"/>
      <c r="E968" s="16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8"/>
      <c r="X968" s="27"/>
      <c r="Y968" s="27"/>
      <c r="Z968" s="27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</row>
    <row r="969" spans="1:58" x14ac:dyDescent="0.25">
      <c r="A969" s="303"/>
      <c r="B969" s="300"/>
      <c r="C969" s="301"/>
      <c r="D969" s="302"/>
      <c r="E969" s="16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8"/>
      <c r="X969" s="27"/>
      <c r="Y969" s="27"/>
      <c r="Z969" s="27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</row>
    <row r="970" spans="1:58" x14ac:dyDescent="0.25">
      <c r="A970" s="303"/>
      <c r="B970" s="300"/>
      <c r="C970" s="301"/>
      <c r="D970" s="302"/>
      <c r="E970" s="16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8"/>
      <c r="X970" s="27"/>
      <c r="Y970" s="27"/>
      <c r="Z970" s="27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</row>
    <row r="971" spans="1:58" x14ac:dyDescent="0.25">
      <c r="A971" s="303"/>
      <c r="B971" s="300"/>
      <c r="C971" s="301"/>
      <c r="D971" s="302"/>
      <c r="E971" s="16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8"/>
      <c r="X971" s="27"/>
      <c r="Y971" s="27"/>
      <c r="Z971" s="27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</row>
    <row r="972" spans="1:58" x14ac:dyDescent="0.25">
      <c r="A972" s="303"/>
      <c r="B972" s="300"/>
      <c r="C972" s="301"/>
      <c r="D972" s="302"/>
      <c r="E972" s="16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8"/>
      <c r="X972" s="27"/>
      <c r="Y972" s="27"/>
      <c r="Z972" s="27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</row>
    <row r="973" spans="1:58" x14ac:dyDescent="0.25">
      <c r="A973" s="303"/>
      <c r="B973" s="300"/>
      <c r="C973" s="301"/>
      <c r="D973" s="302"/>
      <c r="E973" s="16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8"/>
      <c r="X973" s="27"/>
      <c r="Y973" s="27"/>
      <c r="Z973" s="27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</row>
    <row r="974" spans="1:58" x14ac:dyDescent="0.25">
      <c r="A974" s="303"/>
      <c r="B974" s="300"/>
      <c r="C974" s="301"/>
      <c r="D974" s="302"/>
      <c r="E974" s="16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8"/>
      <c r="X974" s="27"/>
      <c r="Y974" s="27"/>
      <c r="Z974" s="27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</row>
    <row r="975" spans="1:58" x14ac:dyDescent="0.25">
      <c r="A975" s="303"/>
      <c r="B975" s="300"/>
      <c r="C975" s="301"/>
      <c r="D975" s="302"/>
      <c r="E975" s="16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8"/>
      <c r="X975" s="27"/>
      <c r="Y975" s="27"/>
      <c r="Z975" s="27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</row>
    <row r="976" spans="1:58" x14ac:dyDescent="0.25">
      <c r="A976" s="303"/>
      <c r="B976" s="300"/>
      <c r="C976" s="301"/>
      <c r="D976" s="302"/>
      <c r="E976" s="16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8"/>
      <c r="X976" s="27"/>
      <c r="Y976" s="27"/>
      <c r="Z976" s="27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</row>
    <row r="977" spans="1:58" x14ac:dyDescent="0.25">
      <c r="A977" s="303"/>
      <c r="B977" s="300"/>
      <c r="C977" s="301"/>
      <c r="D977" s="302"/>
      <c r="E977" s="16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8"/>
      <c r="X977" s="27"/>
      <c r="Y977" s="27"/>
      <c r="Z977" s="27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</row>
    <row r="978" spans="1:58" x14ac:dyDescent="0.25">
      <c r="A978" s="303"/>
      <c r="B978" s="300"/>
      <c r="C978" s="301"/>
      <c r="D978" s="302"/>
      <c r="E978" s="16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8"/>
      <c r="X978" s="27"/>
      <c r="Y978" s="27"/>
      <c r="Z978" s="27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</row>
    <row r="979" spans="1:58" x14ac:dyDescent="0.25">
      <c r="A979" s="303"/>
      <c r="B979" s="300"/>
      <c r="C979" s="301"/>
      <c r="D979" s="302"/>
      <c r="E979" s="16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8"/>
      <c r="X979" s="27"/>
      <c r="Y979" s="27"/>
      <c r="Z979" s="27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</row>
    <row r="980" spans="1:58" x14ac:dyDescent="0.25">
      <c r="A980" s="303"/>
      <c r="B980" s="300"/>
      <c r="C980" s="301"/>
      <c r="D980" s="302"/>
      <c r="E980" s="16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8"/>
      <c r="X980" s="27"/>
      <c r="Y980" s="27"/>
      <c r="Z980" s="27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</row>
    <row r="981" spans="1:58" x14ac:dyDescent="0.25">
      <c r="A981" s="303"/>
      <c r="B981" s="300"/>
      <c r="C981" s="301"/>
      <c r="D981" s="302"/>
      <c r="E981" s="16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8"/>
      <c r="X981" s="27"/>
      <c r="Y981" s="27"/>
      <c r="Z981" s="27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</row>
    <row r="982" spans="1:58" x14ac:dyDescent="0.25">
      <c r="A982" s="303"/>
      <c r="B982" s="300"/>
      <c r="C982" s="301"/>
      <c r="D982" s="302"/>
      <c r="E982" s="16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8"/>
      <c r="X982" s="27"/>
      <c r="Y982" s="27"/>
      <c r="Z982" s="27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</row>
    <row r="983" spans="1:58" x14ac:dyDescent="0.25">
      <c r="A983" s="303"/>
      <c r="B983" s="300"/>
      <c r="C983" s="301"/>
      <c r="D983" s="302"/>
      <c r="E983" s="16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8"/>
      <c r="X983" s="27"/>
      <c r="Y983" s="27"/>
      <c r="Z983" s="27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</row>
    <row r="984" spans="1:58" x14ac:dyDescent="0.25">
      <c r="A984" s="303"/>
      <c r="B984" s="300"/>
      <c r="C984" s="301"/>
      <c r="D984" s="302"/>
      <c r="E984" s="16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8"/>
      <c r="X984" s="27"/>
      <c r="Y984" s="27"/>
      <c r="Z984" s="27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</row>
    <row r="985" spans="1:58" x14ac:dyDescent="0.25">
      <c r="A985" s="303"/>
      <c r="B985" s="300"/>
      <c r="C985" s="301"/>
      <c r="D985" s="302"/>
      <c r="E985" s="16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8"/>
      <c r="X985" s="27"/>
      <c r="Y985" s="27"/>
      <c r="Z985" s="27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</row>
    <row r="986" spans="1:58" x14ac:dyDescent="0.25">
      <c r="A986" s="303"/>
      <c r="B986" s="300"/>
      <c r="C986" s="301"/>
      <c r="D986" s="302"/>
      <c r="E986" s="16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8"/>
      <c r="X986" s="27"/>
      <c r="Y986" s="27"/>
      <c r="Z986" s="27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</row>
    <row r="987" spans="1:58" x14ac:dyDescent="0.25">
      <c r="A987" s="303"/>
      <c r="B987" s="300"/>
      <c r="C987" s="301"/>
      <c r="D987" s="302"/>
      <c r="E987" s="16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8"/>
      <c r="X987" s="27"/>
      <c r="Y987" s="27"/>
      <c r="Z987" s="27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</row>
    <row r="988" spans="1:58" x14ac:dyDescent="0.25">
      <c r="A988" s="303"/>
      <c r="B988" s="300"/>
      <c r="C988" s="301"/>
      <c r="D988" s="302"/>
      <c r="E988" s="16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8"/>
      <c r="X988" s="27"/>
      <c r="Y988" s="27"/>
      <c r="Z988" s="27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</row>
    <row r="989" spans="1:58" x14ac:dyDescent="0.25">
      <c r="A989" s="303"/>
      <c r="B989" s="300"/>
      <c r="C989" s="301"/>
      <c r="D989" s="302"/>
      <c r="E989" s="16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8"/>
      <c r="X989" s="27"/>
      <c r="Y989" s="27"/>
      <c r="Z989" s="27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</row>
    <row r="990" spans="1:58" x14ac:dyDescent="0.25">
      <c r="A990" s="303"/>
      <c r="B990" s="300"/>
      <c r="C990" s="301"/>
      <c r="D990" s="302"/>
      <c r="E990" s="16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8"/>
      <c r="X990" s="27"/>
      <c r="Y990" s="27"/>
      <c r="Z990" s="27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</row>
    <row r="991" spans="1:58" x14ac:dyDescent="0.25">
      <c r="A991" s="303"/>
      <c r="B991" s="300"/>
      <c r="C991" s="301"/>
      <c r="D991" s="302"/>
      <c r="E991" s="16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8"/>
      <c r="X991" s="27"/>
      <c r="Y991" s="27"/>
      <c r="Z991" s="27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</row>
    <row r="992" spans="1:58" x14ac:dyDescent="0.25">
      <c r="A992" s="303"/>
      <c r="B992" s="300"/>
      <c r="C992" s="301"/>
      <c r="D992" s="302"/>
      <c r="E992" s="16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8"/>
      <c r="X992" s="27"/>
      <c r="Y992" s="27"/>
      <c r="Z992" s="27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</row>
    <row r="993" spans="1:58" x14ac:dyDescent="0.25">
      <c r="A993" s="303"/>
      <c r="B993" s="300"/>
      <c r="C993" s="301"/>
      <c r="D993" s="302"/>
      <c r="E993" s="16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8"/>
      <c r="X993" s="27"/>
      <c r="Y993" s="27"/>
      <c r="Z993" s="27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</row>
    <row r="994" spans="1:58" x14ac:dyDescent="0.25">
      <c r="A994" s="303"/>
      <c r="B994" s="300"/>
      <c r="C994" s="301"/>
      <c r="D994" s="302"/>
      <c r="E994" s="16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8"/>
      <c r="X994" s="27"/>
      <c r="Y994" s="27"/>
      <c r="Z994" s="27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</row>
    <row r="995" spans="1:58" x14ac:dyDescent="0.25">
      <c r="A995" s="303"/>
      <c r="B995" s="300"/>
      <c r="C995" s="301"/>
      <c r="D995" s="302"/>
      <c r="E995" s="16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8"/>
      <c r="X995" s="27"/>
      <c r="Y995" s="27"/>
      <c r="Z995" s="27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</row>
    <row r="996" spans="1:58" x14ac:dyDescent="0.25">
      <c r="A996" s="303"/>
      <c r="B996" s="300"/>
      <c r="C996" s="301"/>
      <c r="D996" s="302"/>
      <c r="E996" s="16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8"/>
      <c r="X996" s="27"/>
      <c r="Y996" s="27"/>
      <c r="Z996" s="27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</row>
    <row r="997" spans="1:58" x14ac:dyDescent="0.25">
      <c r="A997" s="303"/>
      <c r="B997" s="300"/>
      <c r="C997" s="301"/>
      <c r="D997" s="302"/>
      <c r="E997" s="16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8"/>
      <c r="X997" s="27"/>
      <c r="Y997" s="27"/>
      <c r="Z997" s="27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</row>
    <row r="998" spans="1:58" x14ac:dyDescent="0.25">
      <c r="A998" s="303"/>
      <c r="B998" s="300"/>
      <c r="C998" s="301"/>
      <c r="D998" s="302"/>
      <c r="E998" s="16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8"/>
      <c r="X998" s="27"/>
      <c r="Y998" s="27"/>
      <c r="Z998" s="27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</row>
    <row r="999" spans="1:58" x14ac:dyDescent="0.25">
      <c r="A999" s="303"/>
      <c r="B999" s="300"/>
      <c r="C999" s="301"/>
      <c r="D999" s="302"/>
      <c r="E999" s="16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8"/>
      <c r="X999" s="27"/>
      <c r="Y999" s="27"/>
      <c r="Z999" s="27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</row>
    <row r="1000" spans="1:58" x14ac:dyDescent="0.25">
      <c r="A1000" s="303"/>
      <c r="B1000" s="300"/>
      <c r="C1000" s="301"/>
      <c r="D1000" s="302"/>
      <c r="E1000" s="16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8"/>
      <c r="X1000" s="27"/>
      <c r="Y1000" s="27"/>
      <c r="Z1000" s="27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</row>
    <row r="1001" spans="1:58" x14ac:dyDescent="0.25">
      <c r="A1001" s="303"/>
      <c r="B1001" s="300"/>
      <c r="C1001" s="301"/>
      <c r="D1001" s="302"/>
      <c r="E1001" s="16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8"/>
      <c r="X1001" s="27"/>
      <c r="Y1001" s="27"/>
      <c r="Z1001" s="27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</row>
    <row r="1002" spans="1:58" x14ac:dyDescent="0.25">
      <c r="A1002" s="303"/>
      <c r="B1002" s="300"/>
      <c r="C1002" s="301"/>
      <c r="D1002" s="302"/>
      <c r="E1002" s="16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8"/>
      <c r="X1002" s="27"/>
      <c r="Y1002" s="27"/>
      <c r="Z1002" s="27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</row>
    <row r="1003" spans="1:58" x14ac:dyDescent="0.25">
      <c r="A1003" s="303"/>
      <c r="B1003" s="300"/>
      <c r="C1003" s="301"/>
      <c r="D1003" s="302"/>
      <c r="E1003" s="16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8"/>
      <c r="X1003" s="27"/>
      <c r="Y1003" s="27"/>
      <c r="Z1003" s="27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</row>
    <row r="1004" spans="1:58" x14ac:dyDescent="0.25">
      <c r="A1004" s="303"/>
      <c r="B1004" s="300"/>
      <c r="C1004" s="301"/>
      <c r="D1004" s="302"/>
      <c r="E1004" s="16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8"/>
      <c r="X1004" s="27"/>
      <c r="Y1004" s="27"/>
      <c r="Z1004" s="27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</row>
    <row r="1005" spans="1:58" x14ac:dyDescent="0.25">
      <c r="A1005" s="303"/>
      <c r="B1005" s="300"/>
      <c r="C1005" s="301"/>
      <c r="D1005" s="302"/>
      <c r="E1005" s="16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8"/>
      <c r="X1005" s="27"/>
      <c r="Y1005" s="27"/>
      <c r="Z1005" s="27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</row>
    <row r="1006" spans="1:58" x14ac:dyDescent="0.25">
      <c r="A1006" s="303"/>
      <c r="B1006" s="300"/>
      <c r="C1006" s="301"/>
      <c r="D1006" s="302"/>
      <c r="E1006" s="16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8"/>
      <c r="X1006" s="27"/>
      <c r="Y1006" s="27"/>
      <c r="Z1006" s="27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</row>
    <row r="1007" spans="1:58" x14ac:dyDescent="0.25">
      <c r="A1007" s="303"/>
      <c r="B1007" s="300"/>
      <c r="C1007" s="301"/>
      <c r="D1007" s="302"/>
      <c r="E1007" s="16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8"/>
      <c r="X1007" s="27"/>
      <c r="Y1007" s="27"/>
      <c r="Z1007" s="27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</row>
    <row r="1008" spans="1:58" x14ac:dyDescent="0.25">
      <c r="A1008" s="303"/>
      <c r="B1008" s="300"/>
      <c r="C1008" s="301"/>
      <c r="D1008" s="302"/>
      <c r="E1008" s="16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8"/>
      <c r="X1008" s="27"/>
      <c r="Y1008" s="27"/>
      <c r="Z1008" s="27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</row>
    <row r="1009" spans="1:58" x14ac:dyDescent="0.25">
      <c r="A1009" s="303"/>
      <c r="B1009" s="300"/>
      <c r="C1009" s="301"/>
      <c r="D1009" s="302"/>
      <c r="E1009" s="16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8"/>
      <c r="X1009" s="27"/>
      <c r="Y1009" s="27"/>
      <c r="Z1009" s="27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</row>
    <row r="1010" spans="1:58" x14ac:dyDescent="0.25">
      <c r="A1010" s="303"/>
      <c r="B1010" s="300"/>
      <c r="C1010" s="301"/>
      <c r="D1010" s="302"/>
      <c r="E1010" s="16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8"/>
      <c r="X1010" s="27"/>
      <c r="Y1010" s="27"/>
      <c r="Z1010" s="27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</row>
    <row r="1011" spans="1:58" x14ac:dyDescent="0.25">
      <c r="A1011" s="303"/>
      <c r="B1011" s="300"/>
      <c r="C1011" s="301"/>
      <c r="D1011" s="302"/>
      <c r="E1011" s="16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8"/>
      <c r="X1011" s="27"/>
      <c r="Y1011" s="27"/>
      <c r="Z1011" s="27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</row>
    <row r="1012" spans="1:58" x14ac:dyDescent="0.25">
      <c r="A1012" s="303"/>
      <c r="B1012" s="300"/>
      <c r="C1012" s="301"/>
      <c r="D1012" s="302"/>
      <c r="E1012" s="16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8"/>
      <c r="X1012" s="27"/>
      <c r="Y1012" s="27"/>
      <c r="Z1012" s="27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</row>
    <row r="1013" spans="1:58" x14ac:dyDescent="0.25">
      <c r="A1013" s="303"/>
      <c r="B1013" s="300"/>
      <c r="C1013" s="301"/>
      <c r="D1013" s="302"/>
      <c r="E1013" s="16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8"/>
      <c r="X1013" s="27"/>
      <c r="Y1013" s="27"/>
      <c r="Z1013" s="27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</row>
    <row r="1014" spans="1:58" x14ac:dyDescent="0.25">
      <c r="A1014" s="303"/>
      <c r="B1014" s="300"/>
      <c r="C1014" s="301"/>
      <c r="D1014" s="302"/>
      <c r="E1014" s="16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8"/>
      <c r="X1014" s="27"/>
      <c r="Y1014" s="27"/>
      <c r="Z1014" s="27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</row>
    <row r="1015" spans="1:58" x14ac:dyDescent="0.25">
      <c r="A1015" s="303"/>
      <c r="B1015" s="300"/>
      <c r="C1015" s="301"/>
      <c r="D1015" s="302"/>
      <c r="E1015" s="16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8"/>
      <c r="X1015" s="27"/>
      <c r="Y1015" s="27"/>
      <c r="Z1015" s="27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</row>
    <row r="1016" spans="1:58" x14ac:dyDescent="0.25">
      <c r="A1016" s="303"/>
      <c r="B1016" s="300"/>
      <c r="C1016" s="301"/>
      <c r="D1016" s="302"/>
      <c r="E1016" s="16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8"/>
      <c r="X1016" s="27"/>
      <c r="Y1016" s="27"/>
      <c r="Z1016" s="27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</row>
    <row r="1017" spans="1:58" x14ac:dyDescent="0.25">
      <c r="A1017" s="303"/>
      <c r="B1017" s="300"/>
      <c r="C1017" s="301"/>
      <c r="D1017" s="302"/>
      <c r="E1017" s="16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8"/>
      <c r="X1017" s="27"/>
      <c r="Y1017" s="27"/>
      <c r="Z1017" s="27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</row>
    <row r="1018" spans="1:58" x14ac:dyDescent="0.25">
      <c r="A1018" s="303"/>
      <c r="B1018" s="300"/>
      <c r="C1018" s="301"/>
      <c r="D1018" s="302"/>
      <c r="E1018" s="16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8"/>
      <c r="X1018" s="27"/>
      <c r="Y1018" s="27"/>
      <c r="Z1018" s="27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</row>
    <row r="1019" spans="1:58" x14ac:dyDescent="0.25">
      <c r="A1019" s="303"/>
      <c r="B1019" s="300"/>
      <c r="C1019" s="301"/>
      <c r="D1019" s="302"/>
      <c r="E1019" s="16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8"/>
      <c r="X1019" s="27"/>
      <c r="Y1019" s="27"/>
      <c r="Z1019" s="27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</row>
    <row r="1020" spans="1:58" x14ac:dyDescent="0.25">
      <c r="A1020" s="303"/>
      <c r="B1020" s="300"/>
      <c r="C1020" s="301"/>
      <c r="D1020" s="302"/>
      <c r="E1020" s="16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8"/>
      <c r="X1020" s="27"/>
      <c r="Y1020" s="27"/>
      <c r="Z1020" s="27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</row>
    <row r="1021" spans="1:58" x14ac:dyDescent="0.25">
      <c r="A1021" s="303"/>
      <c r="B1021" s="300"/>
      <c r="C1021" s="301"/>
      <c r="D1021" s="302"/>
      <c r="E1021" s="16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8"/>
      <c r="X1021" s="27"/>
      <c r="Y1021" s="27"/>
      <c r="Z1021" s="27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</row>
    <row r="1022" spans="1:58" x14ac:dyDescent="0.25">
      <c r="A1022" s="303"/>
      <c r="B1022" s="300"/>
      <c r="C1022" s="301"/>
      <c r="D1022" s="302"/>
      <c r="E1022" s="16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8"/>
      <c r="X1022" s="27"/>
      <c r="Y1022" s="27"/>
      <c r="Z1022" s="27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</row>
    <row r="1023" spans="1:58" x14ac:dyDescent="0.25">
      <c r="A1023" s="303"/>
      <c r="B1023" s="300"/>
      <c r="C1023" s="301"/>
      <c r="D1023" s="302"/>
      <c r="E1023" s="16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8"/>
      <c r="X1023" s="27"/>
      <c r="Y1023" s="27"/>
      <c r="Z1023" s="27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</row>
    <row r="1024" spans="1:58" x14ac:dyDescent="0.25">
      <c r="A1024" s="303"/>
      <c r="B1024" s="300"/>
      <c r="C1024" s="301"/>
      <c r="D1024" s="302"/>
      <c r="E1024" s="16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8"/>
      <c r="X1024" s="27"/>
      <c r="Y1024" s="27"/>
      <c r="Z1024" s="27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</row>
    <row r="1025" spans="1:58" x14ac:dyDescent="0.25">
      <c r="A1025" s="303"/>
      <c r="B1025" s="300"/>
      <c r="C1025" s="301"/>
      <c r="D1025" s="302"/>
      <c r="E1025" s="16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8"/>
      <c r="X1025" s="27"/>
      <c r="Y1025" s="27"/>
      <c r="Z1025" s="27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</row>
    <row r="1026" spans="1:58" x14ac:dyDescent="0.25">
      <c r="A1026" s="303"/>
      <c r="B1026" s="300"/>
      <c r="C1026" s="301"/>
      <c r="D1026" s="302"/>
      <c r="E1026" s="16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8"/>
      <c r="X1026" s="27"/>
      <c r="Y1026" s="27"/>
      <c r="Z1026" s="27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</row>
    <row r="1027" spans="1:58" x14ac:dyDescent="0.25">
      <c r="A1027" s="303"/>
      <c r="B1027" s="300"/>
      <c r="C1027" s="301"/>
      <c r="D1027" s="302"/>
      <c r="E1027" s="16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8"/>
      <c r="X1027" s="27"/>
      <c r="Y1027" s="27"/>
      <c r="Z1027" s="27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</row>
    <row r="1028" spans="1:58" x14ac:dyDescent="0.25">
      <c r="A1028" s="303"/>
      <c r="B1028" s="300"/>
      <c r="C1028" s="301"/>
      <c r="D1028" s="302"/>
      <c r="E1028" s="16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8"/>
      <c r="X1028" s="27"/>
      <c r="Y1028" s="27"/>
      <c r="Z1028" s="27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</row>
    <row r="1029" spans="1:58" x14ac:dyDescent="0.25">
      <c r="A1029" s="303"/>
      <c r="B1029" s="300"/>
      <c r="C1029" s="301"/>
      <c r="D1029" s="302"/>
      <c r="E1029" s="16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8"/>
      <c r="X1029" s="27"/>
      <c r="Y1029" s="27"/>
      <c r="Z1029" s="27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</row>
    <row r="1030" spans="1:58" x14ac:dyDescent="0.25">
      <c r="A1030" s="303"/>
      <c r="B1030" s="300"/>
      <c r="C1030" s="301"/>
      <c r="D1030" s="302"/>
      <c r="E1030" s="16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8"/>
      <c r="X1030" s="27"/>
      <c r="Y1030" s="27"/>
      <c r="Z1030" s="27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</row>
    <row r="1031" spans="1:58" x14ac:dyDescent="0.25">
      <c r="A1031" s="303"/>
      <c r="B1031" s="300"/>
      <c r="C1031" s="301"/>
      <c r="D1031" s="302"/>
      <c r="E1031" s="16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8"/>
      <c r="X1031" s="27"/>
      <c r="Y1031" s="27"/>
      <c r="Z1031" s="27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</row>
    <row r="1032" spans="1:58" x14ac:dyDescent="0.25">
      <c r="A1032" s="303"/>
      <c r="B1032" s="300"/>
      <c r="C1032" s="301"/>
      <c r="D1032" s="302"/>
      <c r="E1032" s="16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8"/>
      <c r="X1032" s="27"/>
      <c r="Y1032" s="27"/>
      <c r="Z1032" s="27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</row>
    <row r="1033" spans="1:58" x14ac:dyDescent="0.25">
      <c r="A1033" s="303"/>
      <c r="B1033" s="300"/>
      <c r="C1033" s="301"/>
      <c r="D1033" s="302"/>
      <c r="E1033" s="16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8"/>
      <c r="X1033" s="27"/>
      <c r="Y1033" s="27"/>
      <c r="Z1033" s="27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</row>
    <row r="1034" spans="1:58" x14ac:dyDescent="0.25">
      <c r="A1034" s="303"/>
      <c r="B1034" s="300"/>
      <c r="C1034" s="301"/>
      <c r="D1034" s="302"/>
      <c r="E1034" s="16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8"/>
      <c r="X1034" s="27"/>
      <c r="Y1034" s="27"/>
      <c r="Z1034" s="27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</row>
    <row r="1035" spans="1:58" x14ac:dyDescent="0.25">
      <c r="A1035" s="303"/>
      <c r="B1035" s="300"/>
      <c r="C1035" s="301"/>
      <c r="D1035" s="302"/>
      <c r="E1035" s="16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8"/>
      <c r="X1035" s="27"/>
      <c r="Y1035" s="27"/>
      <c r="Z1035" s="27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</row>
    <row r="1036" spans="1:58" x14ac:dyDescent="0.25">
      <c r="A1036" s="303"/>
      <c r="B1036" s="300"/>
      <c r="C1036" s="301"/>
      <c r="D1036" s="302"/>
      <c r="E1036" s="16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8"/>
      <c r="X1036" s="27"/>
      <c r="Y1036" s="27"/>
      <c r="Z1036" s="27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</row>
    <row r="1037" spans="1:58" x14ac:dyDescent="0.25">
      <c r="A1037" s="303"/>
      <c r="B1037" s="300"/>
      <c r="C1037" s="301"/>
      <c r="D1037" s="302"/>
      <c r="E1037" s="16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8"/>
      <c r="X1037" s="27"/>
      <c r="Y1037" s="27"/>
      <c r="Z1037" s="27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</row>
    <row r="1038" spans="1:58" x14ac:dyDescent="0.25">
      <c r="A1038" s="303"/>
      <c r="B1038" s="300"/>
      <c r="C1038" s="301"/>
      <c r="D1038" s="302"/>
      <c r="E1038" s="16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8"/>
      <c r="X1038" s="27"/>
      <c r="Y1038" s="27"/>
      <c r="Z1038" s="27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</row>
    <row r="1039" spans="1:58" x14ac:dyDescent="0.25">
      <c r="A1039" s="303"/>
      <c r="B1039" s="300"/>
      <c r="C1039" s="301"/>
      <c r="D1039" s="302"/>
      <c r="E1039" s="16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8"/>
      <c r="X1039" s="27"/>
      <c r="Y1039" s="27"/>
      <c r="Z1039" s="27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</row>
    <row r="1040" spans="1:58" x14ac:dyDescent="0.25">
      <c r="A1040" s="303"/>
      <c r="B1040" s="300"/>
      <c r="C1040" s="301"/>
      <c r="D1040" s="302"/>
      <c r="E1040" s="16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8"/>
      <c r="X1040" s="27"/>
      <c r="Y1040" s="27"/>
      <c r="Z1040" s="27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</row>
    <row r="1041" spans="1:58" x14ac:dyDescent="0.25">
      <c r="A1041" s="303"/>
      <c r="B1041" s="300"/>
      <c r="C1041" s="301"/>
      <c r="D1041" s="302"/>
      <c r="E1041" s="16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8"/>
      <c r="X1041" s="27"/>
      <c r="Y1041" s="27"/>
      <c r="Z1041" s="27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</row>
    <row r="1042" spans="1:58" x14ac:dyDescent="0.25">
      <c r="A1042" s="303"/>
      <c r="B1042" s="300"/>
      <c r="C1042" s="301"/>
      <c r="D1042" s="302"/>
      <c r="E1042" s="16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8"/>
      <c r="X1042" s="27"/>
      <c r="Y1042" s="27"/>
      <c r="Z1042" s="27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</row>
    <row r="1043" spans="1:58" x14ac:dyDescent="0.25">
      <c r="A1043" s="303"/>
      <c r="B1043" s="300"/>
      <c r="C1043" s="301"/>
      <c r="D1043" s="302"/>
      <c r="E1043" s="16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8"/>
      <c r="X1043" s="27"/>
      <c r="Y1043" s="27"/>
      <c r="Z1043" s="27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</row>
    <row r="1044" spans="1:58" x14ac:dyDescent="0.25">
      <c r="A1044" s="303"/>
      <c r="B1044" s="300"/>
      <c r="C1044" s="301"/>
      <c r="D1044" s="302"/>
      <c r="E1044" s="16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8"/>
      <c r="X1044" s="27"/>
      <c r="Y1044" s="27"/>
      <c r="Z1044" s="27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</row>
    <row r="1045" spans="1:58" x14ac:dyDescent="0.25">
      <c r="A1045" s="303"/>
      <c r="B1045" s="300"/>
      <c r="C1045" s="301"/>
      <c r="D1045" s="302"/>
      <c r="E1045" s="16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8"/>
      <c r="X1045" s="27"/>
      <c r="Y1045" s="27"/>
      <c r="Z1045" s="27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</row>
    <row r="1046" spans="1:58" x14ac:dyDescent="0.25">
      <c r="A1046" s="303"/>
      <c r="B1046" s="300"/>
      <c r="C1046" s="301"/>
      <c r="D1046" s="302"/>
      <c r="E1046" s="16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8"/>
      <c r="X1046" s="27"/>
      <c r="Y1046" s="27"/>
      <c r="Z1046" s="27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</row>
    <row r="1047" spans="1:58" x14ac:dyDescent="0.25">
      <c r="A1047" s="303"/>
      <c r="B1047" s="300"/>
      <c r="C1047" s="301"/>
      <c r="D1047" s="302"/>
      <c r="E1047" s="16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8"/>
      <c r="X1047" s="27"/>
      <c r="Y1047" s="27"/>
      <c r="Z1047" s="27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</row>
    <row r="1048" spans="1:58" x14ac:dyDescent="0.25">
      <c r="A1048" s="303"/>
      <c r="B1048" s="300"/>
      <c r="C1048" s="301"/>
      <c r="D1048" s="302"/>
      <c r="E1048" s="16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8"/>
      <c r="X1048" s="27"/>
      <c r="Y1048" s="27"/>
      <c r="Z1048" s="27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</row>
    <row r="1049" spans="1:58" x14ac:dyDescent="0.25">
      <c r="A1049" s="303"/>
      <c r="B1049" s="300"/>
      <c r="C1049" s="301"/>
      <c r="D1049" s="302"/>
      <c r="E1049" s="16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8"/>
      <c r="X1049" s="27"/>
      <c r="Y1049" s="27"/>
      <c r="Z1049" s="27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</row>
    <row r="1050" spans="1:58" x14ac:dyDescent="0.25">
      <c r="A1050" s="303"/>
      <c r="B1050" s="300"/>
      <c r="C1050" s="301"/>
      <c r="D1050" s="302"/>
      <c r="E1050" s="16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8"/>
      <c r="X1050" s="27"/>
      <c r="Y1050" s="27"/>
      <c r="Z1050" s="27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</row>
    <row r="1051" spans="1:58" x14ac:dyDescent="0.25">
      <c r="A1051" s="303"/>
      <c r="B1051" s="300"/>
      <c r="C1051" s="301"/>
      <c r="D1051" s="302"/>
      <c r="E1051" s="16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8"/>
      <c r="X1051" s="27"/>
      <c r="Y1051" s="27"/>
      <c r="Z1051" s="27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</row>
    <row r="1052" spans="1:58" x14ac:dyDescent="0.25">
      <c r="A1052" s="303"/>
      <c r="B1052" s="300"/>
      <c r="C1052" s="301"/>
      <c r="D1052" s="302"/>
      <c r="E1052" s="16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8"/>
      <c r="X1052" s="27"/>
      <c r="Y1052" s="27"/>
      <c r="Z1052" s="27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</row>
    <row r="1053" spans="1:58" x14ac:dyDescent="0.25">
      <c r="A1053" s="303"/>
      <c r="B1053" s="300"/>
      <c r="C1053" s="301"/>
      <c r="D1053" s="302"/>
      <c r="E1053" s="16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8"/>
      <c r="X1053" s="27"/>
      <c r="Y1053" s="27"/>
      <c r="Z1053" s="27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</row>
    <row r="1054" spans="1:58" x14ac:dyDescent="0.25">
      <c r="A1054" s="303"/>
      <c r="B1054" s="300"/>
      <c r="C1054" s="301"/>
      <c r="D1054" s="302"/>
      <c r="E1054" s="16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8"/>
      <c r="X1054" s="27"/>
      <c r="Y1054" s="27"/>
      <c r="Z1054" s="27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</row>
    <row r="1055" spans="1:58" x14ac:dyDescent="0.25">
      <c r="A1055" s="303"/>
      <c r="B1055" s="300"/>
      <c r="C1055" s="301"/>
      <c r="D1055" s="302"/>
      <c r="E1055" s="16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8"/>
      <c r="X1055" s="27"/>
      <c r="Y1055" s="27"/>
      <c r="Z1055" s="27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</row>
    <row r="1056" spans="1:58" x14ac:dyDescent="0.25">
      <c r="A1056" s="303"/>
      <c r="B1056" s="300"/>
      <c r="C1056" s="301"/>
      <c r="D1056" s="302"/>
      <c r="E1056" s="16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8"/>
      <c r="X1056" s="27"/>
      <c r="Y1056" s="27"/>
      <c r="Z1056" s="27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</row>
    <row r="1057" spans="1:58" x14ac:dyDescent="0.25">
      <c r="A1057" s="303"/>
      <c r="B1057" s="300"/>
      <c r="C1057" s="301"/>
      <c r="D1057" s="302"/>
      <c r="E1057" s="16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8"/>
      <c r="X1057" s="27"/>
      <c r="Y1057" s="27"/>
      <c r="Z1057" s="27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</row>
    <row r="1058" spans="1:58" x14ac:dyDescent="0.25">
      <c r="A1058" s="303"/>
      <c r="B1058" s="300"/>
      <c r="C1058" s="301"/>
      <c r="D1058" s="302"/>
      <c r="E1058" s="16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8"/>
      <c r="X1058" s="27"/>
      <c r="Y1058" s="27"/>
      <c r="Z1058" s="27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</row>
    <row r="1059" spans="1:58" x14ac:dyDescent="0.25">
      <c r="A1059" s="303"/>
      <c r="B1059" s="300"/>
      <c r="C1059" s="301"/>
      <c r="D1059" s="302"/>
      <c r="E1059" s="16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8"/>
      <c r="X1059" s="27"/>
      <c r="Y1059" s="27"/>
      <c r="Z1059" s="27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</row>
    <row r="1060" spans="1:58" x14ac:dyDescent="0.25">
      <c r="A1060" s="303"/>
      <c r="B1060" s="300"/>
      <c r="C1060" s="301"/>
      <c r="D1060" s="302"/>
      <c r="E1060" s="16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8"/>
      <c r="X1060" s="27"/>
      <c r="Y1060" s="27"/>
      <c r="Z1060" s="27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</row>
    <row r="1061" spans="1:58" x14ac:dyDescent="0.25">
      <c r="A1061" s="303"/>
      <c r="B1061" s="300"/>
      <c r="C1061" s="301"/>
      <c r="D1061" s="302"/>
      <c r="E1061" s="16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8"/>
      <c r="X1061" s="27"/>
      <c r="Y1061" s="27"/>
      <c r="Z1061" s="27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</row>
    <row r="1062" spans="1:58" x14ac:dyDescent="0.25">
      <c r="A1062" s="303"/>
      <c r="B1062" s="300"/>
      <c r="C1062" s="301"/>
      <c r="D1062" s="302"/>
      <c r="E1062" s="16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8"/>
      <c r="X1062" s="27"/>
      <c r="Y1062" s="27"/>
      <c r="Z1062" s="27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</row>
    <row r="1063" spans="1:58" x14ac:dyDescent="0.25">
      <c r="A1063" s="303"/>
      <c r="B1063" s="300"/>
      <c r="C1063" s="301"/>
      <c r="D1063" s="302"/>
      <c r="E1063" s="16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8"/>
      <c r="X1063" s="27"/>
      <c r="Y1063" s="27"/>
      <c r="Z1063" s="27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</row>
    <row r="1064" spans="1:58" x14ac:dyDescent="0.25">
      <c r="A1064" s="303"/>
      <c r="B1064" s="300"/>
      <c r="C1064" s="301"/>
      <c r="D1064" s="302"/>
      <c r="E1064" s="16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8"/>
      <c r="X1064" s="27"/>
      <c r="Y1064" s="27"/>
      <c r="Z1064" s="27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</row>
    <row r="1065" spans="1:58" x14ac:dyDescent="0.25">
      <c r="A1065" s="303"/>
      <c r="B1065" s="300"/>
      <c r="C1065" s="301"/>
      <c r="D1065" s="302"/>
      <c r="E1065" s="16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8"/>
      <c r="X1065" s="27"/>
      <c r="Y1065" s="27"/>
      <c r="Z1065" s="27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</row>
    <row r="1066" spans="1:58" x14ac:dyDescent="0.25">
      <c r="A1066" s="303"/>
      <c r="B1066" s="300"/>
      <c r="C1066" s="301"/>
      <c r="D1066" s="302"/>
      <c r="E1066" s="16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8"/>
      <c r="X1066" s="27"/>
      <c r="Y1066" s="27"/>
      <c r="Z1066" s="27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</row>
    <row r="1067" spans="1:58" x14ac:dyDescent="0.25">
      <c r="A1067" s="303"/>
      <c r="B1067" s="300"/>
      <c r="C1067" s="301"/>
      <c r="D1067" s="302"/>
      <c r="E1067" s="16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8"/>
      <c r="X1067" s="27"/>
      <c r="Y1067" s="27"/>
      <c r="Z1067" s="27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</row>
    <row r="1068" spans="1:58" x14ac:dyDescent="0.25">
      <c r="A1068" s="303"/>
      <c r="B1068" s="300"/>
      <c r="C1068" s="301"/>
      <c r="D1068" s="302"/>
      <c r="E1068" s="16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8"/>
      <c r="X1068" s="27"/>
      <c r="Y1068" s="27"/>
      <c r="Z1068" s="27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</row>
    <row r="1069" spans="1:58" x14ac:dyDescent="0.25">
      <c r="A1069" s="303"/>
      <c r="B1069" s="300"/>
      <c r="C1069" s="301"/>
      <c r="D1069" s="302"/>
      <c r="E1069" s="16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8"/>
      <c r="X1069" s="27"/>
      <c r="Y1069" s="27"/>
      <c r="Z1069" s="27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</row>
    <row r="1070" spans="1:58" x14ac:dyDescent="0.25">
      <c r="A1070" s="303"/>
      <c r="B1070" s="300"/>
      <c r="C1070" s="301"/>
      <c r="D1070" s="302"/>
      <c r="E1070" s="16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8"/>
      <c r="X1070" s="27"/>
      <c r="Y1070" s="27"/>
      <c r="Z1070" s="27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</row>
    <row r="1071" spans="1:58" x14ac:dyDescent="0.25">
      <c r="A1071" s="303"/>
      <c r="B1071" s="300"/>
      <c r="C1071" s="301"/>
      <c r="D1071" s="302"/>
      <c r="E1071" s="16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8"/>
      <c r="X1071" s="27"/>
      <c r="Y1071" s="27"/>
      <c r="Z1071" s="27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</row>
    <row r="1072" spans="1:58" x14ac:dyDescent="0.25">
      <c r="A1072" s="303"/>
      <c r="B1072" s="300"/>
      <c r="C1072" s="301"/>
      <c r="D1072" s="302"/>
      <c r="E1072" s="16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8"/>
      <c r="X1072" s="27"/>
      <c r="Y1072" s="27"/>
      <c r="Z1072" s="27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</row>
    <row r="1073" spans="1:58" x14ac:dyDescent="0.25">
      <c r="A1073" s="303"/>
      <c r="B1073" s="300"/>
      <c r="C1073" s="301"/>
      <c r="D1073" s="302"/>
      <c r="E1073" s="16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8"/>
      <c r="X1073" s="27"/>
      <c r="Y1073" s="27"/>
      <c r="Z1073" s="27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</row>
    <row r="1074" spans="1:58" x14ac:dyDescent="0.25">
      <c r="A1074" s="303"/>
      <c r="B1074" s="300"/>
      <c r="C1074" s="301"/>
      <c r="D1074" s="302"/>
      <c r="E1074" s="16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8"/>
      <c r="X1074" s="27"/>
      <c r="Y1074" s="27"/>
      <c r="Z1074" s="27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</row>
    <row r="1075" spans="1:58" x14ac:dyDescent="0.25">
      <c r="A1075" s="303"/>
      <c r="B1075" s="300"/>
      <c r="C1075" s="301"/>
      <c r="D1075" s="302"/>
      <c r="E1075" s="16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8"/>
      <c r="X1075" s="27"/>
      <c r="Y1075" s="27"/>
      <c r="Z1075" s="27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</row>
    <row r="1076" spans="1:58" x14ac:dyDescent="0.25">
      <c r="A1076" s="303"/>
      <c r="B1076" s="300"/>
      <c r="C1076" s="301"/>
      <c r="D1076" s="302"/>
      <c r="E1076" s="16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8"/>
      <c r="X1076" s="27"/>
      <c r="Y1076" s="27"/>
      <c r="Z1076" s="27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</row>
    <row r="1077" spans="1:58" x14ac:dyDescent="0.25">
      <c r="A1077" s="303"/>
      <c r="B1077" s="300"/>
      <c r="C1077" s="301"/>
      <c r="D1077" s="302"/>
      <c r="E1077" s="16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8"/>
      <c r="X1077" s="27"/>
      <c r="Y1077" s="27"/>
      <c r="Z1077" s="27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</row>
    <row r="1078" spans="1:58" x14ac:dyDescent="0.25">
      <c r="A1078" s="303"/>
      <c r="B1078" s="300"/>
      <c r="C1078" s="301"/>
      <c r="D1078" s="302"/>
      <c r="E1078" s="16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8"/>
      <c r="X1078" s="27"/>
      <c r="Y1078" s="27"/>
      <c r="Z1078" s="27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</row>
    <row r="1079" spans="1:58" x14ac:dyDescent="0.25">
      <c r="A1079" s="303"/>
      <c r="B1079" s="300"/>
      <c r="C1079" s="301"/>
      <c r="D1079" s="302"/>
      <c r="E1079" s="16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8"/>
      <c r="X1079" s="27"/>
      <c r="Y1079" s="27"/>
      <c r="Z1079" s="27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</row>
    <row r="1080" spans="1:58" x14ac:dyDescent="0.25">
      <c r="A1080" s="303"/>
      <c r="B1080" s="300"/>
      <c r="C1080" s="301"/>
      <c r="D1080" s="302"/>
      <c r="E1080" s="16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8"/>
      <c r="X1080" s="27"/>
      <c r="Y1080" s="27"/>
      <c r="Z1080" s="27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</row>
    <row r="1081" spans="1:58" x14ac:dyDescent="0.25">
      <c r="A1081" s="303"/>
      <c r="B1081" s="300"/>
      <c r="C1081" s="301"/>
      <c r="D1081" s="302"/>
      <c r="E1081" s="16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8"/>
      <c r="X1081" s="27"/>
      <c r="Y1081" s="27"/>
      <c r="Z1081" s="27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</row>
    <row r="1082" spans="1:58" x14ac:dyDescent="0.25">
      <c r="A1082" s="303"/>
      <c r="B1082" s="300"/>
      <c r="C1082" s="301"/>
      <c r="D1082" s="302"/>
      <c r="E1082" s="16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8"/>
      <c r="X1082" s="27"/>
      <c r="Y1082" s="27"/>
      <c r="Z1082" s="27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</row>
    <row r="1083" spans="1:58" x14ac:dyDescent="0.25">
      <c r="A1083" s="303"/>
      <c r="B1083" s="300"/>
      <c r="C1083" s="301"/>
      <c r="D1083" s="302"/>
      <c r="E1083" s="16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8"/>
      <c r="X1083" s="27"/>
      <c r="Y1083" s="27"/>
      <c r="Z1083" s="27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</row>
    <row r="1084" spans="1:58" x14ac:dyDescent="0.25">
      <c r="A1084" s="303"/>
      <c r="B1084" s="300"/>
      <c r="C1084" s="301"/>
      <c r="D1084" s="302"/>
      <c r="E1084" s="16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8"/>
      <c r="X1084" s="27"/>
      <c r="Y1084" s="27"/>
      <c r="Z1084" s="27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</row>
    <row r="1085" spans="1:58" x14ac:dyDescent="0.25">
      <c r="A1085" s="303"/>
      <c r="B1085" s="300"/>
      <c r="C1085" s="301"/>
      <c r="D1085" s="302"/>
      <c r="E1085" s="16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8"/>
      <c r="X1085" s="27"/>
      <c r="Y1085" s="27"/>
      <c r="Z1085" s="27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</row>
    <row r="1086" spans="1:58" x14ac:dyDescent="0.25">
      <c r="A1086" s="303"/>
      <c r="B1086" s="300"/>
      <c r="C1086" s="301"/>
      <c r="D1086" s="302"/>
      <c r="E1086" s="16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8"/>
      <c r="X1086" s="27"/>
      <c r="Y1086" s="27"/>
      <c r="Z1086" s="27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</row>
    <row r="1087" spans="1:58" x14ac:dyDescent="0.25">
      <c r="A1087" s="303"/>
      <c r="B1087" s="300"/>
      <c r="C1087" s="301"/>
      <c r="D1087" s="302"/>
      <c r="E1087" s="16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8"/>
      <c r="X1087" s="27"/>
      <c r="Y1087" s="27"/>
      <c r="Z1087" s="27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</row>
    <row r="1088" spans="1:58" x14ac:dyDescent="0.25">
      <c r="A1088" s="303"/>
      <c r="B1088" s="300"/>
      <c r="C1088" s="301"/>
      <c r="D1088" s="302"/>
      <c r="E1088" s="16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8"/>
      <c r="X1088" s="27"/>
      <c r="Y1088" s="27"/>
      <c r="Z1088" s="27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</row>
    <row r="1089" spans="1:58" x14ac:dyDescent="0.25">
      <c r="A1089" s="303"/>
      <c r="B1089" s="300"/>
      <c r="C1089" s="301"/>
      <c r="D1089" s="302"/>
      <c r="E1089" s="16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8"/>
      <c r="X1089" s="27"/>
      <c r="Y1089" s="27"/>
      <c r="Z1089" s="27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</row>
    <row r="1090" spans="1:58" x14ac:dyDescent="0.25">
      <c r="A1090" s="303"/>
      <c r="B1090" s="300"/>
      <c r="C1090" s="301"/>
      <c r="D1090" s="302"/>
      <c r="E1090" s="16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8"/>
      <c r="X1090" s="27"/>
      <c r="Y1090" s="27"/>
      <c r="Z1090" s="27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</row>
    <row r="1091" spans="1:58" x14ac:dyDescent="0.25">
      <c r="A1091" s="303"/>
      <c r="B1091" s="300"/>
      <c r="C1091" s="301"/>
      <c r="D1091" s="302"/>
      <c r="E1091" s="16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8"/>
      <c r="X1091" s="27"/>
      <c r="Y1091" s="27"/>
      <c r="Z1091" s="27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</row>
    <row r="1092" spans="1:58" x14ac:dyDescent="0.25">
      <c r="A1092" s="303"/>
      <c r="B1092" s="300"/>
      <c r="C1092" s="301"/>
      <c r="D1092" s="302"/>
      <c r="E1092" s="16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8"/>
      <c r="X1092" s="27"/>
      <c r="Y1092" s="27"/>
      <c r="Z1092" s="27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</row>
    <row r="1093" spans="1:58" x14ac:dyDescent="0.25">
      <c r="A1093" s="303"/>
      <c r="B1093" s="300"/>
      <c r="C1093" s="301"/>
      <c r="D1093" s="302"/>
      <c r="E1093" s="16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8"/>
      <c r="X1093" s="27"/>
      <c r="Y1093" s="27"/>
      <c r="Z1093" s="27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</row>
    <row r="1094" spans="1:58" x14ac:dyDescent="0.25">
      <c r="A1094" s="303"/>
      <c r="B1094" s="300"/>
      <c r="C1094" s="301"/>
      <c r="D1094" s="302"/>
      <c r="E1094" s="16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8"/>
      <c r="X1094" s="27"/>
      <c r="Y1094" s="27"/>
      <c r="Z1094" s="27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</row>
    <row r="1095" spans="1:58" x14ac:dyDescent="0.25">
      <c r="A1095" s="303"/>
      <c r="B1095" s="300"/>
      <c r="C1095" s="301"/>
      <c r="D1095" s="302"/>
      <c r="E1095" s="16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8"/>
      <c r="X1095" s="27"/>
      <c r="Y1095" s="27"/>
      <c r="Z1095" s="27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</row>
    <row r="1096" spans="1:58" x14ac:dyDescent="0.25">
      <c r="A1096" s="303"/>
      <c r="B1096" s="300"/>
      <c r="C1096" s="301"/>
      <c r="D1096" s="302"/>
      <c r="E1096" s="16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8"/>
      <c r="X1096" s="27"/>
      <c r="Y1096" s="27"/>
      <c r="Z1096" s="27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</row>
    <row r="1097" spans="1:58" x14ac:dyDescent="0.25">
      <c r="A1097" s="303"/>
      <c r="B1097" s="300"/>
      <c r="C1097" s="301"/>
      <c r="D1097" s="302"/>
      <c r="E1097" s="16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8"/>
      <c r="X1097" s="27"/>
      <c r="Y1097" s="27"/>
      <c r="Z1097" s="27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</row>
    <row r="1098" spans="1:58" x14ac:dyDescent="0.25">
      <c r="A1098" s="303"/>
      <c r="B1098" s="300"/>
      <c r="C1098" s="301"/>
      <c r="D1098" s="302"/>
      <c r="E1098" s="16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8"/>
      <c r="X1098" s="27"/>
      <c r="Y1098" s="27"/>
      <c r="Z1098" s="27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</row>
    <row r="1099" spans="1:58" x14ac:dyDescent="0.25">
      <c r="A1099" s="303"/>
      <c r="B1099" s="300"/>
      <c r="C1099" s="301"/>
      <c r="D1099" s="302"/>
      <c r="E1099" s="16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8"/>
      <c r="X1099" s="27"/>
      <c r="Y1099" s="27"/>
      <c r="Z1099" s="27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</row>
    <row r="1100" spans="1:58" x14ac:dyDescent="0.25">
      <c r="A1100" s="303"/>
      <c r="B1100" s="300"/>
      <c r="C1100" s="301"/>
      <c r="D1100" s="302"/>
      <c r="E1100" s="16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8"/>
      <c r="X1100" s="27"/>
      <c r="Y1100" s="27"/>
      <c r="Z1100" s="27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</row>
    <row r="1101" spans="1:58" x14ac:dyDescent="0.25">
      <c r="A1101" s="303"/>
      <c r="B1101" s="300"/>
      <c r="C1101" s="301"/>
      <c r="D1101" s="302"/>
      <c r="E1101" s="16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8"/>
      <c r="X1101" s="27"/>
      <c r="Y1101" s="27"/>
      <c r="Z1101" s="27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</row>
    <row r="1102" spans="1:58" x14ac:dyDescent="0.25">
      <c r="A1102" s="303"/>
      <c r="B1102" s="300"/>
      <c r="C1102" s="301"/>
      <c r="D1102" s="302"/>
      <c r="E1102" s="16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8"/>
      <c r="X1102" s="27"/>
      <c r="Y1102" s="27"/>
      <c r="Z1102" s="27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</row>
    <row r="1103" spans="1:58" x14ac:dyDescent="0.25">
      <c r="A1103" s="303"/>
      <c r="B1103" s="300"/>
      <c r="C1103" s="301"/>
      <c r="D1103" s="302"/>
      <c r="E1103" s="16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8"/>
      <c r="X1103" s="27"/>
      <c r="Y1103" s="27"/>
      <c r="Z1103" s="27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</row>
    <row r="1104" spans="1:58" x14ac:dyDescent="0.25">
      <c r="A1104" s="303"/>
      <c r="B1104" s="300"/>
      <c r="C1104" s="301"/>
      <c r="D1104" s="302"/>
      <c r="E1104" s="16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8"/>
      <c r="X1104" s="27"/>
      <c r="Y1104" s="27"/>
      <c r="Z1104" s="27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</row>
    <row r="1105" spans="1:58" x14ac:dyDescent="0.25">
      <c r="A1105" s="303"/>
      <c r="B1105" s="300"/>
      <c r="C1105" s="301"/>
      <c r="D1105" s="302"/>
      <c r="E1105" s="16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8"/>
      <c r="X1105" s="27"/>
      <c r="Y1105" s="27"/>
      <c r="Z1105" s="27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</row>
    <row r="1106" spans="1:58" x14ac:dyDescent="0.25">
      <c r="A1106" s="303"/>
      <c r="B1106" s="300"/>
      <c r="C1106" s="301"/>
      <c r="D1106" s="302"/>
      <c r="E1106" s="16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8"/>
      <c r="X1106" s="27"/>
      <c r="Y1106" s="27"/>
      <c r="Z1106" s="27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</row>
    <row r="1107" spans="1:58" x14ac:dyDescent="0.25">
      <c r="A1107" s="303"/>
      <c r="B1107" s="300"/>
      <c r="C1107" s="301"/>
      <c r="D1107" s="302"/>
      <c r="E1107" s="16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8"/>
      <c r="X1107" s="27"/>
      <c r="Y1107" s="27"/>
      <c r="Z1107" s="27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</row>
    <row r="1108" spans="1:58" x14ac:dyDescent="0.25">
      <c r="A1108" s="303"/>
      <c r="B1108" s="300"/>
      <c r="C1108" s="301"/>
      <c r="D1108" s="302"/>
      <c r="E1108" s="16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8"/>
      <c r="X1108" s="27"/>
      <c r="Y1108" s="27"/>
      <c r="Z1108" s="27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</row>
    <row r="1109" spans="1:58" x14ac:dyDescent="0.25">
      <c r="A1109" s="303"/>
      <c r="B1109" s="300"/>
      <c r="C1109" s="301"/>
      <c r="D1109" s="302"/>
      <c r="E1109" s="16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8"/>
      <c r="X1109" s="27"/>
      <c r="Y1109" s="27"/>
      <c r="Z1109" s="27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</row>
    <row r="1110" spans="1:58" x14ac:dyDescent="0.25">
      <c r="A1110" s="303"/>
      <c r="B1110" s="300"/>
      <c r="C1110" s="301"/>
      <c r="D1110" s="302"/>
      <c r="E1110" s="16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8"/>
      <c r="X1110" s="27"/>
      <c r="Y1110" s="27"/>
      <c r="Z1110" s="27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</row>
    <row r="1111" spans="1:58" x14ac:dyDescent="0.25">
      <c r="A1111" s="303"/>
      <c r="B1111" s="300"/>
      <c r="C1111" s="301"/>
      <c r="D1111" s="302"/>
      <c r="E1111" s="16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8"/>
      <c r="X1111" s="27"/>
      <c r="Y1111" s="27"/>
      <c r="Z1111" s="27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</row>
    <row r="1112" spans="1:58" x14ac:dyDescent="0.25">
      <c r="A1112" s="303"/>
      <c r="B1112" s="300"/>
      <c r="C1112" s="301"/>
      <c r="D1112" s="302"/>
      <c r="E1112" s="16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8"/>
      <c r="X1112" s="27"/>
      <c r="Y1112" s="27"/>
      <c r="Z1112" s="27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</row>
    <row r="1113" spans="1:58" x14ac:dyDescent="0.25">
      <c r="A1113" s="303"/>
      <c r="B1113" s="300"/>
      <c r="C1113" s="301"/>
      <c r="D1113" s="302"/>
      <c r="E1113" s="16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8"/>
      <c r="X1113" s="27"/>
      <c r="Y1113" s="27"/>
      <c r="Z1113" s="27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</row>
    <row r="1114" spans="1:58" x14ac:dyDescent="0.25">
      <c r="A1114" s="303"/>
      <c r="B1114" s="300"/>
      <c r="C1114" s="301"/>
      <c r="D1114" s="302"/>
      <c r="E1114" s="16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8"/>
      <c r="X1114" s="27"/>
      <c r="Y1114" s="27"/>
      <c r="Z1114" s="27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</row>
    <row r="1115" spans="1:58" x14ac:dyDescent="0.25">
      <c r="A1115" s="303"/>
      <c r="B1115" s="300"/>
      <c r="C1115" s="301"/>
      <c r="D1115" s="302"/>
      <c r="E1115" s="16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8"/>
      <c r="X1115" s="27"/>
      <c r="Y1115" s="27"/>
      <c r="Z1115" s="27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</row>
    <row r="1116" spans="1:58" x14ac:dyDescent="0.25">
      <c r="A1116" s="303"/>
      <c r="B1116" s="300"/>
      <c r="C1116" s="301"/>
      <c r="D1116" s="302"/>
      <c r="E1116" s="16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8"/>
      <c r="X1116" s="27"/>
      <c r="Y1116" s="27"/>
      <c r="Z1116" s="27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</row>
    <row r="1117" spans="1:58" x14ac:dyDescent="0.25">
      <c r="A1117" s="303"/>
      <c r="B1117" s="300"/>
      <c r="C1117" s="301"/>
      <c r="D1117" s="302"/>
      <c r="E1117" s="16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8"/>
      <c r="X1117" s="27"/>
      <c r="Y1117" s="27"/>
      <c r="Z1117" s="27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</row>
    <row r="1118" spans="1:58" x14ac:dyDescent="0.25">
      <c r="A1118" s="303"/>
      <c r="B1118" s="300"/>
      <c r="C1118" s="301"/>
      <c r="D1118" s="302"/>
      <c r="E1118" s="16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8"/>
      <c r="X1118" s="27"/>
      <c r="Y1118" s="27"/>
      <c r="Z1118" s="27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</row>
    <row r="1119" spans="1:58" x14ac:dyDescent="0.25">
      <c r="A1119" s="303"/>
      <c r="B1119" s="300"/>
      <c r="C1119" s="301"/>
      <c r="D1119" s="302"/>
      <c r="E1119" s="16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8"/>
      <c r="X1119" s="27"/>
      <c r="Y1119" s="27"/>
      <c r="Z1119" s="27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</row>
    <row r="1120" spans="1:58" x14ac:dyDescent="0.25">
      <c r="A1120" s="303"/>
      <c r="B1120" s="300"/>
      <c r="C1120" s="301"/>
      <c r="D1120" s="302"/>
      <c r="E1120" s="16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8"/>
      <c r="X1120" s="27"/>
      <c r="Y1120" s="27"/>
      <c r="Z1120" s="27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</row>
    <row r="1121" spans="1:58" x14ac:dyDescent="0.25">
      <c r="A1121" s="303"/>
      <c r="B1121" s="300"/>
      <c r="C1121" s="301"/>
      <c r="D1121" s="302"/>
      <c r="E1121" s="16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8"/>
      <c r="X1121" s="27"/>
      <c r="Y1121" s="27"/>
      <c r="Z1121" s="27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</row>
    <row r="1122" spans="1:58" x14ac:dyDescent="0.25">
      <c r="A1122" s="303"/>
      <c r="B1122" s="300"/>
      <c r="C1122" s="301"/>
      <c r="D1122" s="302"/>
      <c r="E1122" s="16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8"/>
      <c r="X1122" s="27"/>
      <c r="Y1122" s="27"/>
      <c r="Z1122" s="27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</row>
    <row r="1123" spans="1:58" x14ac:dyDescent="0.25">
      <c r="A1123" s="303"/>
      <c r="B1123" s="300"/>
      <c r="C1123" s="301"/>
      <c r="D1123" s="302"/>
      <c r="E1123" s="16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8"/>
      <c r="X1123" s="27"/>
      <c r="Y1123" s="27"/>
      <c r="Z1123" s="27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</row>
    <row r="1124" spans="1:58" x14ac:dyDescent="0.25">
      <c r="A1124" s="303"/>
      <c r="B1124" s="300"/>
      <c r="C1124" s="301"/>
      <c r="D1124" s="302"/>
      <c r="E1124" s="16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8"/>
      <c r="X1124" s="27"/>
      <c r="Y1124" s="27"/>
      <c r="Z1124" s="27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</row>
    <row r="1125" spans="1:58" x14ac:dyDescent="0.25">
      <c r="A1125" s="303"/>
      <c r="B1125" s="300"/>
      <c r="C1125" s="301"/>
      <c r="D1125" s="302"/>
      <c r="E1125" s="16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8"/>
      <c r="X1125" s="27"/>
      <c r="Y1125" s="27"/>
      <c r="Z1125" s="27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</row>
    <row r="1126" spans="1:58" x14ac:dyDescent="0.25">
      <c r="A1126" s="303"/>
      <c r="B1126" s="300"/>
      <c r="C1126" s="301"/>
      <c r="D1126" s="302"/>
      <c r="E1126" s="16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8"/>
      <c r="X1126" s="27"/>
      <c r="Y1126" s="27"/>
      <c r="Z1126" s="27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</row>
    <row r="1127" spans="1:58" x14ac:dyDescent="0.25">
      <c r="A1127" s="303"/>
      <c r="B1127" s="300"/>
      <c r="C1127" s="301"/>
      <c r="D1127" s="302"/>
      <c r="E1127" s="16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8"/>
      <c r="X1127" s="27"/>
      <c r="Y1127" s="27"/>
      <c r="Z1127" s="27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</row>
    <row r="1128" spans="1:58" x14ac:dyDescent="0.25">
      <c r="A1128" s="303"/>
      <c r="B1128" s="300"/>
      <c r="C1128" s="301"/>
      <c r="D1128" s="302"/>
      <c r="E1128" s="16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8"/>
      <c r="X1128" s="27"/>
      <c r="Y1128" s="27"/>
      <c r="Z1128" s="27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</row>
    <row r="1129" spans="1:58" x14ac:dyDescent="0.25">
      <c r="A1129" s="303"/>
      <c r="B1129" s="300"/>
      <c r="C1129" s="301"/>
      <c r="D1129" s="302"/>
      <c r="E1129" s="16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8"/>
      <c r="X1129" s="27"/>
      <c r="Y1129" s="27"/>
      <c r="Z1129" s="27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</row>
    <row r="1130" spans="1:58" x14ac:dyDescent="0.25">
      <c r="A1130" s="303"/>
      <c r="B1130" s="300"/>
      <c r="C1130" s="301"/>
      <c r="D1130" s="302"/>
      <c r="E1130" s="16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8"/>
      <c r="X1130" s="27"/>
      <c r="Y1130" s="27"/>
      <c r="Z1130" s="27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</row>
    <row r="1131" spans="1:58" x14ac:dyDescent="0.25">
      <c r="A1131" s="303"/>
      <c r="B1131" s="300"/>
      <c r="C1131" s="301"/>
      <c r="D1131" s="302"/>
      <c r="E1131" s="16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8"/>
      <c r="X1131" s="27"/>
      <c r="Y1131" s="27"/>
      <c r="Z1131" s="27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</row>
    <row r="1132" spans="1:58" x14ac:dyDescent="0.25">
      <c r="A1132" s="303"/>
      <c r="B1132" s="300"/>
      <c r="C1132" s="301"/>
      <c r="D1132" s="302"/>
      <c r="E1132" s="16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8"/>
      <c r="X1132" s="27"/>
      <c r="Y1132" s="27"/>
      <c r="Z1132" s="27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</row>
    <row r="1133" spans="1:58" x14ac:dyDescent="0.25">
      <c r="A1133" s="303"/>
      <c r="B1133" s="300"/>
      <c r="C1133" s="301"/>
      <c r="D1133" s="302"/>
      <c r="E1133" s="16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8"/>
      <c r="X1133" s="27"/>
      <c r="Y1133" s="27"/>
      <c r="Z1133" s="27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</row>
    <row r="1134" spans="1:58" x14ac:dyDescent="0.25">
      <c r="A1134" s="303"/>
      <c r="B1134" s="300"/>
      <c r="C1134" s="301"/>
      <c r="D1134" s="302"/>
      <c r="E1134" s="16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8"/>
      <c r="X1134" s="27"/>
      <c r="Y1134" s="27"/>
      <c r="Z1134" s="27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</row>
    <row r="1135" spans="1:58" x14ac:dyDescent="0.25">
      <c r="A1135" s="303"/>
      <c r="B1135" s="300"/>
      <c r="C1135" s="301"/>
      <c r="D1135" s="302"/>
      <c r="E1135" s="16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8"/>
      <c r="X1135" s="27"/>
      <c r="Y1135" s="27"/>
      <c r="Z1135" s="27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</row>
    <row r="1136" spans="1:58" x14ac:dyDescent="0.25">
      <c r="A1136" s="303"/>
      <c r="B1136" s="300"/>
      <c r="C1136" s="301"/>
      <c r="D1136" s="302"/>
      <c r="E1136" s="16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8"/>
      <c r="X1136" s="27"/>
      <c r="Y1136" s="27"/>
      <c r="Z1136" s="27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</row>
    <row r="1137" spans="1:58" x14ac:dyDescent="0.25">
      <c r="A1137" s="303"/>
      <c r="B1137" s="300"/>
      <c r="C1137" s="301"/>
      <c r="D1137" s="302"/>
      <c r="E1137" s="16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8"/>
      <c r="X1137" s="27"/>
      <c r="Y1137" s="27"/>
      <c r="Z1137" s="27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</row>
    <row r="1138" spans="1:58" x14ac:dyDescent="0.25">
      <c r="A1138" s="303"/>
      <c r="B1138" s="300"/>
      <c r="C1138" s="301"/>
      <c r="D1138" s="302"/>
      <c r="E1138" s="16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8"/>
      <c r="X1138" s="27"/>
      <c r="Y1138" s="27"/>
      <c r="Z1138" s="27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</row>
    <row r="1139" spans="1:58" x14ac:dyDescent="0.25">
      <c r="A1139" s="303"/>
      <c r="B1139" s="300"/>
      <c r="C1139" s="301"/>
      <c r="D1139" s="302"/>
      <c r="E1139" s="16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8"/>
      <c r="X1139" s="27"/>
      <c r="Y1139" s="27"/>
      <c r="Z1139" s="27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</row>
    <row r="1140" spans="1:58" x14ac:dyDescent="0.25">
      <c r="A1140" s="303"/>
      <c r="B1140" s="300"/>
      <c r="C1140" s="301"/>
      <c r="D1140" s="302"/>
      <c r="E1140" s="16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8"/>
      <c r="X1140" s="27"/>
      <c r="Y1140" s="27"/>
      <c r="Z1140" s="27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</row>
    <row r="1141" spans="1:58" x14ac:dyDescent="0.25">
      <c r="A1141" s="303"/>
      <c r="B1141" s="300"/>
      <c r="C1141" s="301"/>
      <c r="D1141" s="302"/>
      <c r="E1141" s="16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8"/>
      <c r="X1141" s="27"/>
      <c r="Y1141" s="27"/>
      <c r="Z1141" s="27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</row>
    <row r="1142" spans="1:58" x14ac:dyDescent="0.25">
      <c r="A1142" s="303"/>
      <c r="B1142" s="300"/>
      <c r="C1142" s="301"/>
      <c r="D1142" s="302"/>
      <c r="E1142" s="16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8"/>
      <c r="X1142" s="27"/>
      <c r="Y1142" s="27"/>
      <c r="Z1142" s="27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</row>
    <row r="1143" spans="1:58" x14ac:dyDescent="0.25">
      <c r="A1143" s="303"/>
      <c r="B1143" s="300"/>
      <c r="C1143" s="301"/>
      <c r="D1143" s="302"/>
      <c r="E1143" s="16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8"/>
      <c r="X1143" s="27"/>
      <c r="Y1143" s="27"/>
      <c r="Z1143" s="27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</row>
    <row r="1144" spans="1:58" x14ac:dyDescent="0.25">
      <c r="A1144" s="303"/>
      <c r="B1144" s="300"/>
      <c r="C1144" s="301"/>
      <c r="D1144" s="302"/>
      <c r="E1144" s="16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8"/>
      <c r="X1144" s="27"/>
      <c r="Y1144" s="27"/>
      <c r="Z1144" s="27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</row>
    <row r="1145" spans="1:58" x14ac:dyDescent="0.25">
      <c r="A1145" s="303"/>
      <c r="B1145" s="300"/>
      <c r="C1145" s="301"/>
      <c r="D1145" s="302"/>
      <c r="E1145" s="16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8"/>
      <c r="X1145" s="27"/>
      <c r="Y1145" s="27"/>
      <c r="Z1145" s="27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</row>
    <row r="1146" spans="1:58" x14ac:dyDescent="0.25">
      <c r="A1146" s="303"/>
      <c r="B1146" s="300"/>
      <c r="C1146" s="301"/>
      <c r="D1146" s="302"/>
      <c r="E1146" s="16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8"/>
      <c r="X1146" s="27"/>
      <c r="Y1146" s="27"/>
      <c r="Z1146" s="27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</row>
    <row r="1147" spans="1:58" x14ac:dyDescent="0.25">
      <c r="A1147" s="303"/>
      <c r="B1147" s="300"/>
      <c r="C1147" s="301"/>
      <c r="D1147" s="302"/>
      <c r="E1147" s="16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8"/>
      <c r="X1147" s="27"/>
      <c r="Y1147" s="27"/>
      <c r="Z1147" s="27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</row>
    <row r="1148" spans="1:58" x14ac:dyDescent="0.25">
      <c r="A1148" s="303"/>
      <c r="B1148" s="300"/>
      <c r="C1148" s="301"/>
      <c r="D1148" s="302"/>
      <c r="E1148" s="16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8"/>
      <c r="X1148" s="27"/>
      <c r="Y1148" s="27"/>
      <c r="Z1148" s="27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</row>
    <row r="1149" spans="1:58" x14ac:dyDescent="0.25">
      <c r="A1149" s="303"/>
      <c r="B1149" s="300"/>
      <c r="C1149" s="301"/>
      <c r="D1149" s="302"/>
      <c r="E1149" s="16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8"/>
      <c r="X1149" s="27"/>
      <c r="Y1149" s="27"/>
      <c r="Z1149" s="27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</row>
    <row r="1150" spans="1:58" x14ac:dyDescent="0.25">
      <c r="A1150" s="303"/>
      <c r="B1150" s="300"/>
      <c r="C1150" s="301"/>
      <c r="D1150" s="302"/>
      <c r="E1150" s="16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8"/>
      <c r="X1150" s="27"/>
      <c r="Y1150" s="27"/>
      <c r="Z1150" s="27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</row>
    <row r="1151" spans="1:58" x14ac:dyDescent="0.25">
      <c r="A1151" s="303"/>
      <c r="B1151" s="300"/>
      <c r="C1151" s="301"/>
      <c r="D1151" s="302"/>
      <c r="E1151" s="16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8"/>
      <c r="X1151" s="27"/>
      <c r="Y1151" s="27"/>
      <c r="Z1151" s="27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</row>
    <row r="1152" spans="1:58" x14ac:dyDescent="0.25">
      <c r="A1152" s="303"/>
      <c r="B1152" s="300"/>
      <c r="C1152" s="301"/>
      <c r="D1152" s="302"/>
      <c r="E1152" s="16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8"/>
      <c r="X1152" s="27"/>
      <c r="Y1152" s="27"/>
      <c r="Z1152" s="27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</row>
    <row r="1153" spans="1:58" x14ac:dyDescent="0.25">
      <c r="A1153" s="303"/>
      <c r="B1153" s="300"/>
      <c r="C1153" s="301"/>
      <c r="D1153" s="302"/>
      <c r="E1153" s="16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8"/>
      <c r="X1153" s="27"/>
      <c r="Y1153" s="27"/>
      <c r="Z1153" s="27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</row>
    <row r="1154" spans="1:58" x14ac:dyDescent="0.25">
      <c r="A1154" s="303"/>
      <c r="B1154" s="300"/>
      <c r="C1154" s="301"/>
      <c r="D1154" s="302"/>
      <c r="E1154" s="16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8"/>
      <c r="X1154" s="27"/>
      <c r="Y1154" s="27"/>
      <c r="Z1154" s="27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</row>
    <row r="1155" spans="1:58" x14ac:dyDescent="0.25">
      <c r="A1155" s="303"/>
      <c r="B1155" s="300"/>
      <c r="C1155" s="301"/>
      <c r="D1155" s="302"/>
      <c r="E1155" s="16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8"/>
      <c r="X1155" s="27"/>
      <c r="Y1155" s="27"/>
      <c r="Z1155" s="27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</row>
    <row r="1156" spans="1:58" x14ac:dyDescent="0.25">
      <c r="A1156" s="303"/>
      <c r="B1156" s="300"/>
      <c r="C1156" s="301"/>
      <c r="D1156" s="302"/>
      <c r="E1156" s="16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8"/>
      <c r="X1156" s="27"/>
      <c r="Y1156" s="27"/>
      <c r="Z1156" s="27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</row>
    <row r="1157" spans="1:58" x14ac:dyDescent="0.25">
      <c r="A1157" s="303"/>
      <c r="B1157" s="300"/>
      <c r="C1157" s="301"/>
      <c r="D1157" s="302"/>
      <c r="E1157" s="16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8"/>
      <c r="X1157" s="27"/>
      <c r="Y1157" s="27"/>
      <c r="Z1157" s="27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</row>
    <row r="1158" spans="1:58" x14ac:dyDescent="0.25">
      <c r="A1158" s="303"/>
      <c r="B1158" s="300"/>
      <c r="C1158" s="301"/>
      <c r="D1158" s="302"/>
      <c r="E1158" s="16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8"/>
      <c r="X1158" s="27"/>
      <c r="Y1158" s="27"/>
      <c r="Z1158" s="27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</row>
    <row r="1159" spans="1:58" x14ac:dyDescent="0.25">
      <c r="A1159" s="303"/>
      <c r="B1159" s="300"/>
      <c r="C1159" s="301"/>
      <c r="D1159" s="302"/>
      <c r="E1159" s="16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8"/>
      <c r="X1159" s="27"/>
      <c r="Y1159" s="27"/>
      <c r="Z1159" s="27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</row>
    <row r="1160" spans="1:58" x14ac:dyDescent="0.25">
      <c r="A1160" s="303"/>
      <c r="B1160" s="300"/>
      <c r="C1160" s="301"/>
      <c r="D1160" s="302"/>
      <c r="E1160" s="16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8"/>
      <c r="X1160" s="27"/>
      <c r="Y1160" s="27"/>
      <c r="Z1160" s="27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</row>
    <row r="1161" spans="1:58" x14ac:dyDescent="0.25">
      <c r="A1161" s="303"/>
      <c r="B1161" s="300"/>
      <c r="C1161" s="301"/>
      <c r="D1161" s="302"/>
      <c r="E1161" s="16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8"/>
      <c r="X1161" s="27"/>
      <c r="Y1161" s="27"/>
      <c r="Z1161" s="27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</row>
    <row r="1162" spans="1:58" x14ac:dyDescent="0.25">
      <c r="A1162" s="303"/>
      <c r="B1162" s="300"/>
      <c r="C1162" s="301"/>
      <c r="D1162" s="302"/>
      <c r="E1162" s="16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8"/>
      <c r="X1162" s="27"/>
      <c r="Y1162" s="27"/>
      <c r="Z1162" s="27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</row>
    <row r="1163" spans="1:58" x14ac:dyDescent="0.25">
      <c r="A1163" s="303"/>
      <c r="B1163" s="300"/>
      <c r="C1163" s="301"/>
      <c r="D1163" s="302"/>
      <c r="E1163" s="16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8"/>
      <c r="X1163" s="27"/>
      <c r="Y1163" s="27"/>
      <c r="Z1163" s="27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</row>
    <row r="1164" spans="1:58" x14ac:dyDescent="0.25">
      <c r="A1164" s="303"/>
      <c r="B1164" s="300"/>
      <c r="C1164" s="301"/>
      <c r="D1164" s="302"/>
      <c r="E1164" s="16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8"/>
      <c r="X1164" s="27"/>
      <c r="Y1164" s="27"/>
      <c r="Z1164" s="27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</row>
    <row r="1165" spans="1:58" x14ac:dyDescent="0.25">
      <c r="A1165" s="303"/>
      <c r="B1165" s="300"/>
      <c r="C1165" s="301"/>
      <c r="D1165" s="302"/>
      <c r="E1165" s="16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8"/>
      <c r="X1165" s="27"/>
      <c r="Y1165" s="27"/>
      <c r="Z1165" s="27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</row>
    <row r="1166" spans="1:58" x14ac:dyDescent="0.25">
      <c r="A1166" s="303"/>
      <c r="B1166" s="300"/>
      <c r="C1166" s="301"/>
      <c r="D1166" s="302"/>
      <c r="E1166" s="16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8"/>
      <c r="X1166" s="27"/>
      <c r="Y1166" s="27"/>
      <c r="Z1166" s="27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</row>
    <row r="1167" spans="1:58" x14ac:dyDescent="0.25">
      <c r="A1167" s="303"/>
      <c r="B1167" s="300"/>
      <c r="C1167" s="301"/>
      <c r="D1167" s="302"/>
      <c r="E1167" s="16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8"/>
      <c r="X1167" s="27"/>
      <c r="Y1167" s="27"/>
      <c r="Z1167" s="27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</row>
    <row r="1168" spans="1:58" x14ac:dyDescent="0.25">
      <c r="A1168" s="303"/>
      <c r="B1168" s="300"/>
      <c r="C1168" s="301"/>
      <c r="D1168" s="302"/>
      <c r="E1168" s="16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8"/>
      <c r="X1168" s="27"/>
      <c r="Y1168" s="27"/>
      <c r="Z1168" s="27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</row>
    <row r="1169" spans="1:58" x14ac:dyDescent="0.25">
      <c r="A1169" s="303"/>
      <c r="B1169" s="300"/>
      <c r="C1169" s="301"/>
      <c r="D1169" s="302"/>
      <c r="E1169" s="16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8"/>
      <c r="X1169" s="27"/>
      <c r="Y1169" s="27"/>
      <c r="Z1169" s="27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</row>
    <row r="1170" spans="1:58" x14ac:dyDescent="0.25">
      <c r="A1170" s="303"/>
      <c r="B1170" s="300"/>
      <c r="C1170" s="301"/>
      <c r="D1170" s="302"/>
      <c r="E1170" s="16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8"/>
      <c r="X1170" s="27"/>
      <c r="Y1170" s="27"/>
      <c r="Z1170" s="27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</row>
    <row r="1171" spans="1:58" x14ac:dyDescent="0.25">
      <c r="A1171" s="303"/>
      <c r="B1171" s="300"/>
      <c r="C1171" s="301"/>
      <c r="D1171" s="302"/>
      <c r="E1171" s="16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8"/>
      <c r="X1171" s="27"/>
      <c r="Y1171" s="27"/>
      <c r="Z1171" s="27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</row>
    <row r="1172" spans="1:58" x14ac:dyDescent="0.25">
      <c r="A1172" s="303"/>
      <c r="B1172" s="300"/>
      <c r="C1172" s="301"/>
      <c r="D1172" s="302"/>
      <c r="E1172" s="16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8"/>
      <c r="X1172" s="27"/>
      <c r="Y1172" s="27"/>
      <c r="Z1172" s="27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</row>
    <row r="1173" spans="1:58" x14ac:dyDescent="0.25">
      <c r="A1173" s="303"/>
      <c r="B1173" s="300"/>
      <c r="C1173" s="301"/>
      <c r="D1173" s="302"/>
      <c r="E1173" s="16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8"/>
      <c r="X1173" s="27"/>
      <c r="Y1173" s="27"/>
      <c r="Z1173" s="27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</row>
    <row r="1174" spans="1:58" x14ac:dyDescent="0.25">
      <c r="A1174" s="303"/>
      <c r="B1174" s="300"/>
      <c r="C1174" s="301"/>
      <c r="D1174" s="302"/>
      <c r="E1174" s="16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8"/>
      <c r="X1174" s="27"/>
      <c r="Y1174" s="27"/>
      <c r="Z1174" s="27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</row>
    <row r="1175" spans="1:58" x14ac:dyDescent="0.25">
      <c r="A1175" s="303"/>
      <c r="B1175" s="300"/>
      <c r="C1175" s="301"/>
      <c r="D1175" s="302"/>
      <c r="E1175" s="16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8"/>
      <c r="X1175" s="27"/>
      <c r="Y1175" s="27"/>
      <c r="Z1175" s="27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</row>
    <row r="1176" spans="1:58" x14ac:dyDescent="0.25">
      <c r="A1176" s="303"/>
      <c r="B1176" s="300"/>
      <c r="C1176" s="301"/>
      <c r="D1176" s="302"/>
      <c r="E1176" s="16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8"/>
      <c r="X1176" s="27"/>
      <c r="Y1176" s="27"/>
      <c r="Z1176" s="27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</row>
    <row r="1177" spans="1:58" x14ac:dyDescent="0.25">
      <c r="A1177" s="303"/>
      <c r="B1177" s="300"/>
      <c r="C1177" s="301"/>
      <c r="D1177" s="302"/>
      <c r="E1177" s="16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8"/>
      <c r="X1177" s="27"/>
      <c r="Y1177" s="27"/>
      <c r="Z1177" s="27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</row>
    <row r="1178" spans="1:58" x14ac:dyDescent="0.25">
      <c r="A1178" s="303"/>
      <c r="B1178" s="300"/>
      <c r="C1178" s="301"/>
      <c r="D1178" s="302"/>
      <c r="E1178" s="16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8"/>
      <c r="X1178" s="27"/>
      <c r="Y1178" s="27"/>
      <c r="Z1178" s="27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</row>
    <row r="1179" spans="1:58" x14ac:dyDescent="0.25">
      <c r="A1179" s="303"/>
      <c r="B1179" s="300"/>
      <c r="C1179" s="301"/>
      <c r="D1179" s="302"/>
      <c r="E1179" s="16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8"/>
      <c r="X1179" s="27"/>
      <c r="Y1179" s="27"/>
      <c r="Z1179" s="27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</row>
    <row r="1180" spans="1:58" x14ac:dyDescent="0.25">
      <c r="A1180" s="303"/>
      <c r="B1180" s="300"/>
      <c r="C1180" s="301"/>
      <c r="D1180" s="302"/>
      <c r="E1180" s="16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8"/>
      <c r="X1180" s="27"/>
      <c r="Y1180" s="27"/>
      <c r="Z1180" s="27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</row>
    <row r="1181" spans="1:58" x14ac:dyDescent="0.25">
      <c r="A1181" s="303"/>
      <c r="B1181" s="300"/>
      <c r="C1181" s="301"/>
      <c r="D1181" s="302"/>
      <c r="E1181" s="16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8"/>
      <c r="X1181" s="27"/>
      <c r="Y1181" s="27"/>
      <c r="Z1181" s="27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</row>
    <row r="1182" spans="1:58" x14ac:dyDescent="0.25">
      <c r="A1182" s="303"/>
      <c r="B1182" s="300"/>
      <c r="C1182" s="301"/>
      <c r="D1182" s="302"/>
      <c r="E1182" s="16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8"/>
      <c r="X1182" s="27"/>
      <c r="Y1182" s="27"/>
      <c r="Z1182" s="27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</row>
    <row r="1183" spans="1:58" x14ac:dyDescent="0.25">
      <c r="A1183" s="303"/>
      <c r="B1183" s="300"/>
      <c r="C1183" s="301"/>
      <c r="D1183" s="302"/>
      <c r="E1183" s="16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8"/>
      <c r="X1183" s="27"/>
      <c r="Y1183" s="27"/>
      <c r="Z1183" s="27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</row>
    <row r="1184" spans="1:58" x14ac:dyDescent="0.25">
      <c r="A1184" s="303"/>
      <c r="B1184" s="300"/>
      <c r="C1184" s="301"/>
      <c r="D1184" s="302"/>
      <c r="E1184" s="16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8"/>
      <c r="X1184" s="27"/>
      <c r="Y1184" s="27"/>
      <c r="Z1184" s="27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</row>
    <row r="1185" spans="1:58" x14ac:dyDescent="0.25">
      <c r="A1185" s="303"/>
      <c r="B1185" s="300"/>
      <c r="C1185" s="301"/>
      <c r="D1185" s="302"/>
      <c r="E1185" s="16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8"/>
      <c r="X1185" s="27"/>
      <c r="Y1185" s="27"/>
      <c r="Z1185" s="27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</row>
    <row r="1186" spans="1:58" x14ac:dyDescent="0.25">
      <c r="A1186" s="303"/>
      <c r="B1186" s="300"/>
      <c r="C1186" s="301"/>
      <c r="D1186" s="302"/>
      <c r="E1186" s="16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8"/>
      <c r="X1186" s="27"/>
      <c r="Y1186" s="27"/>
      <c r="Z1186" s="27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</row>
    <row r="1187" spans="1:58" x14ac:dyDescent="0.25">
      <c r="A1187" s="303"/>
      <c r="B1187" s="300"/>
      <c r="C1187" s="301"/>
      <c r="D1187" s="302"/>
      <c r="E1187" s="16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8"/>
      <c r="X1187" s="27"/>
      <c r="Y1187" s="27"/>
      <c r="Z1187" s="27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</row>
    <row r="1188" spans="1:58" x14ac:dyDescent="0.25">
      <c r="A1188" s="303"/>
      <c r="B1188" s="300"/>
      <c r="C1188" s="301"/>
      <c r="D1188" s="302"/>
      <c r="E1188" s="16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8"/>
      <c r="X1188" s="27"/>
      <c r="Y1188" s="27"/>
      <c r="Z1188" s="27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</row>
    <row r="1189" spans="1:58" x14ac:dyDescent="0.25">
      <c r="A1189" s="303"/>
      <c r="B1189" s="300"/>
      <c r="C1189" s="301"/>
      <c r="D1189" s="302"/>
      <c r="E1189" s="16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8"/>
      <c r="X1189" s="27"/>
      <c r="Y1189" s="27"/>
      <c r="Z1189" s="27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</row>
    <row r="1190" spans="1:58" x14ac:dyDescent="0.25">
      <c r="A1190" s="303"/>
      <c r="B1190" s="300"/>
      <c r="C1190" s="301"/>
      <c r="D1190" s="302"/>
      <c r="E1190" s="16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8"/>
      <c r="X1190" s="27"/>
      <c r="Y1190" s="27"/>
      <c r="Z1190" s="27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</row>
    <row r="1191" spans="1:58" x14ac:dyDescent="0.25">
      <c r="A1191" s="303"/>
      <c r="B1191" s="300"/>
      <c r="C1191" s="301"/>
      <c r="D1191" s="302"/>
      <c r="E1191" s="16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8"/>
      <c r="X1191" s="27"/>
      <c r="Y1191" s="27"/>
      <c r="Z1191" s="27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</row>
    <row r="1192" spans="1:58" x14ac:dyDescent="0.25">
      <c r="A1192" s="303"/>
      <c r="B1192" s="300"/>
      <c r="C1192" s="301"/>
      <c r="D1192" s="302"/>
      <c r="E1192" s="16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8"/>
      <c r="X1192" s="27"/>
      <c r="Y1192" s="27"/>
      <c r="Z1192" s="27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</row>
    <row r="1193" spans="1:58" x14ac:dyDescent="0.25">
      <c r="A1193" s="303"/>
      <c r="B1193" s="300"/>
      <c r="C1193" s="301"/>
      <c r="D1193" s="302"/>
      <c r="E1193" s="16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8"/>
      <c r="X1193" s="27"/>
      <c r="Y1193" s="27"/>
      <c r="Z1193" s="27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</row>
    <row r="1194" spans="1:58" x14ac:dyDescent="0.25">
      <c r="A1194" s="303"/>
      <c r="B1194" s="300"/>
      <c r="C1194" s="301"/>
      <c r="D1194" s="302"/>
      <c r="E1194" s="16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8"/>
      <c r="X1194" s="27"/>
      <c r="Y1194" s="27"/>
      <c r="Z1194" s="27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</row>
    <row r="1195" spans="1:58" x14ac:dyDescent="0.25">
      <c r="A1195" s="303"/>
      <c r="B1195" s="300"/>
      <c r="C1195" s="301"/>
      <c r="D1195" s="302"/>
      <c r="E1195" s="16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8"/>
      <c r="X1195" s="27"/>
      <c r="Y1195" s="27"/>
      <c r="Z1195" s="27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</row>
    <row r="1196" spans="1:58" x14ac:dyDescent="0.25">
      <c r="A1196" s="303"/>
      <c r="B1196" s="300"/>
      <c r="C1196" s="301"/>
      <c r="D1196" s="302"/>
      <c r="E1196" s="16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8"/>
      <c r="X1196" s="27"/>
      <c r="Y1196" s="27"/>
      <c r="Z1196" s="27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</row>
    <row r="1197" spans="1:58" x14ac:dyDescent="0.25">
      <c r="A1197" s="303"/>
      <c r="B1197" s="300"/>
      <c r="C1197" s="301"/>
      <c r="D1197" s="302"/>
      <c r="E1197" s="16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8"/>
      <c r="X1197" s="27"/>
      <c r="Y1197" s="27"/>
      <c r="Z1197" s="27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</row>
    <row r="1198" spans="1:58" x14ac:dyDescent="0.25">
      <c r="A1198" s="303"/>
      <c r="B1198" s="300"/>
      <c r="C1198" s="301"/>
      <c r="D1198" s="302"/>
      <c r="E1198" s="16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8"/>
      <c r="X1198" s="27"/>
      <c r="Y1198" s="27"/>
      <c r="Z1198" s="27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</row>
    <row r="1199" spans="1:58" x14ac:dyDescent="0.25">
      <c r="A1199" s="303"/>
      <c r="B1199" s="300"/>
      <c r="C1199" s="301"/>
      <c r="D1199" s="302"/>
      <c r="E1199" s="16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8"/>
      <c r="X1199" s="27"/>
      <c r="Y1199" s="27"/>
      <c r="Z1199" s="27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</row>
    <row r="1200" spans="1:58" x14ac:dyDescent="0.25">
      <c r="A1200" s="303"/>
      <c r="B1200" s="300"/>
      <c r="C1200" s="301"/>
      <c r="D1200" s="302"/>
      <c r="E1200" s="16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8"/>
      <c r="X1200" s="27"/>
      <c r="Y1200" s="27"/>
      <c r="Z1200" s="27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</row>
    <row r="1201" spans="1:58" x14ac:dyDescent="0.25">
      <c r="A1201" s="303"/>
      <c r="B1201" s="300"/>
      <c r="C1201" s="301"/>
      <c r="D1201" s="302"/>
      <c r="E1201" s="16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8"/>
      <c r="X1201" s="27"/>
      <c r="Y1201" s="27"/>
      <c r="Z1201" s="27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</row>
    <row r="1202" spans="1:58" x14ac:dyDescent="0.25">
      <c r="A1202" s="303"/>
      <c r="B1202" s="300"/>
      <c r="C1202" s="301"/>
      <c r="D1202" s="302"/>
      <c r="E1202" s="16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8"/>
      <c r="X1202" s="27"/>
      <c r="Y1202" s="27"/>
      <c r="Z1202" s="27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</row>
    <row r="1203" spans="1:58" x14ac:dyDescent="0.25">
      <c r="A1203" s="303"/>
      <c r="B1203" s="300"/>
      <c r="C1203" s="301"/>
      <c r="D1203" s="302"/>
      <c r="E1203" s="16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8"/>
      <c r="X1203" s="27"/>
      <c r="Y1203" s="27"/>
      <c r="Z1203" s="27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</row>
    <row r="1204" spans="1:58" x14ac:dyDescent="0.25">
      <c r="A1204" s="303"/>
      <c r="B1204" s="300"/>
      <c r="C1204" s="301"/>
      <c r="D1204" s="302"/>
      <c r="E1204" s="16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8"/>
      <c r="X1204" s="27"/>
      <c r="Y1204" s="27"/>
      <c r="Z1204" s="27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</row>
    <row r="1205" spans="1:58" x14ac:dyDescent="0.25">
      <c r="A1205" s="303"/>
      <c r="B1205" s="300"/>
      <c r="C1205" s="301"/>
      <c r="D1205" s="302"/>
      <c r="E1205" s="16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8"/>
      <c r="X1205" s="27"/>
      <c r="Y1205" s="27"/>
      <c r="Z1205" s="27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</row>
    <row r="1206" spans="1:58" x14ac:dyDescent="0.25">
      <c r="A1206" s="303"/>
      <c r="B1206" s="300"/>
      <c r="C1206" s="301"/>
      <c r="D1206" s="302"/>
      <c r="E1206" s="16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8"/>
      <c r="X1206" s="27"/>
      <c r="Y1206" s="27"/>
      <c r="Z1206" s="27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</row>
    <row r="1207" spans="1:58" x14ac:dyDescent="0.25">
      <c r="A1207" s="303"/>
      <c r="B1207" s="300"/>
      <c r="C1207" s="301"/>
      <c r="D1207" s="302"/>
      <c r="E1207" s="16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8"/>
      <c r="X1207" s="27"/>
      <c r="Y1207" s="27"/>
      <c r="Z1207" s="27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</row>
    <row r="1208" spans="1:58" x14ac:dyDescent="0.25">
      <c r="A1208" s="303"/>
      <c r="B1208" s="300"/>
      <c r="C1208" s="301"/>
      <c r="D1208" s="302"/>
      <c r="E1208" s="16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8"/>
      <c r="X1208" s="27"/>
      <c r="Y1208" s="27"/>
      <c r="Z1208" s="27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</row>
    <row r="1209" spans="1:58" x14ac:dyDescent="0.25">
      <c r="A1209" s="303"/>
      <c r="B1209" s="300"/>
      <c r="C1209" s="301"/>
      <c r="D1209" s="302"/>
      <c r="E1209" s="16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8"/>
      <c r="X1209" s="27"/>
      <c r="Y1209" s="27"/>
      <c r="Z1209" s="27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</row>
    <row r="1210" spans="1:58" x14ac:dyDescent="0.25">
      <c r="A1210" s="303"/>
      <c r="B1210" s="300"/>
      <c r="C1210" s="301"/>
      <c r="D1210" s="302"/>
      <c r="E1210" s="16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8"/>
      <c r="X1210" s="27"/>
      <c r="Y1210" s="27"/>
      <c r="Z1210" s="27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</row>
    <row r="1211" spans="1:58" x14ac:dyDescent="0.25">
      <c r="A1211" s="303"/>
      <c r="B1211" s="300"/>
      <c r="C1211" s="301"/>
      <c r="D1211" s="302"/>
      <c r="E1211" s="16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8"/>
      <c r="X1211" s="27"/>
      <c r="Y1211" s="27"/>
      <c r="Z1211" s="27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</row>
    <row r="1212" spans="1:58" x14ac:dyDescent="0.25">
      <c r="A1212" s="303"/>
      <c r="B1212" s="300"/>
      <c r="C1212" s="301"/>
      <c r="D1212" s="302"/>
      <c r="E1212" s="16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8"/>
      <c r="X1212" s="27"/>
      <c r="Y1212" s="27"/>
      <c r="Z1212" s="27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</row>
    <row r="1213" spans="1:58" x14ac:dyDescent="0.25">
      <c r="A1213" s="303"/>
      <c r="B1213" s="300"/>
      <c r="C1213" s="301"/>
      <c r="D1213" s="302"/>
      <c r="E1213" s="16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8"/>
      <c r="X1213" s="27"/>
      <c r="Y1213" s="27"/>
      <c r="Z1213" s="27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</row>
    <row r="1214" spans="1:58" x14ac:dyDescent="0.25">
      <c r="A1214" s="303"/>
      <c r="B1214" s="300"/>
      <c r="C1214" s="301"/>
      <c r="D1214" s="302"/>
      <c r="E1214" s="16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8"/>
      <c r="X1214" s="27"/>
      <c r="Y1214" s="27"/>
      <c r="Z1214" s="27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</row>
    <row r="1215" spans="1:58" x14ac:dyDescent="0.25">
      <c r="A1215" s="303"/>
      <c r="B1215" s="300"/>
      <c r="C1215" s="301"/>
      <c r="D1215" s="302"/>
      <c r="E1215" s="16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8"/>
      <c r="X1215" s="27"/>
      <c r="Y1215" s="27"/>
      <c r="Z1215" s="27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</row>
    <row r="1216" spans="1:58" x14ac:dyDescent="0.25">
      <c r="A1216" s="303"/>
      <c r="B1216" s="300"/>
      <c r="C1216" s="301"/>
      <c r="D1216" s="302"/>
      <c r="E1216" s="16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8"/>
      <c r="X1216" s="27"/>
      <c r="Y1216" s="27"/>
      <c r="Z1216" s="27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</row>
    <row r="1217" spans="1:58" x14ac:dyDescent="0.25">
      <c r="A1217" s="303"/>
      <c r="B1217" s="300"/>
      <c r="C1217" s="301"/>
      <c r="D1217" s="302"/>
      <c r="E1217" s="16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8"/>
      <c r="X1217" s="27"/>
      <c r="Y1217" s="27"/>
      <c r="Z1217" s="27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</row>
    <row r="1218" spans="1:58" x14ac:dyDescent="0.25">
      <c r="A1218" s="303"/>
      <c r="B1218" s="300"/>
      <c r="C1218" s="301"/>
      <c r="D1218" s="302"/>
      <c r="E1218" s="16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8"/>
      <c r="X1218" s="27"/>
      <c r="Y1218" s="27"/>
      <c r="Z1218" s="27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</row>
    <row r="1219" spans="1:58" x14ac:dyDescent="0.25">
      <c r="A1219" s="303"/>
      <c r="B1219" s="300"/>
      <c r="C1219" s="301"/>
      <c r="D1219" s="302"/>
      <c r="E1219" s="16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8"/>
      <c r="X1219" s="27"/>
      <c r="Y1219" s="27"/>
      <c r="Z1219" s="27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</row>
    <row r="1220" spans="1:58" x14ac:dyDescent="0.25">
      <c r="A1220" s="303"/>
      <c r="B1220" s="300"/>
      <c r="C1220" s="301"/>
      <c r="D1220" s="302"/>
      <c r="E1220" s="16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8"/>
      <c r="X1220" s="27"/>
      <c r="Y1220" s="27"/>
      <c r="Z1220" s="27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</row>
    <row r="1221" spans="1:58" x14ac:dyDescent="0.25">
      <c r="A1221" s="303"/>
      <c r="B1221" s="300"/>
      <c r="C1221" s="301"/>
      <c r="D1221" s="302"/>
      <c r="E1221" s="16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8"/>
      <c r="X1221" s="27"/>
      <c r="Y1221" s="27"/>
      <c r="Z1221" s="27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</row>
    <row r="1222" spans="1:58" x14ac:dyDescent="0.25">
      <c r="A1222" s="303"/>
      <c r="B1222" s="300"/>
      <c r="C1222" s="301"/>
      <c r="D1222" s="302"/>
      <c r="E1222" s="16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8"/>
      <c r="X1222" s="27"/>
      <c r="Y1222" s="27"/>
      <c r="Z1222" s="27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</row>
    <row r="1223" spans="1:58" x14ac:dyDescent="0.25">
      <c r="A1223" s="303"/>
      <c r="B1223" s="300"/>
      <c r="C1223" s="301"/>
      <c r="D1223" s="302"/>
      <c r="E1223" s="16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8"/>
      <c r="X1223" s="27"/>
      <c r="Y1223" s="27"/>
      <c r="Z1223" s="27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</row>
    <row r="1224" spans="1:58" x14ac:dyDescent="0.25">
      <c r="A1224" s="303"/>
      <c r="B1224" s="300"/>
      <c r="C1224" s="301"/>
      <c r="D1224" s="302"/>
      <c r="E1224" s="16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8"/>
      <c r="X1224" s="27"/>
      <c r="Y1224" s="27"/>
      <c r="Z1224" s="27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</row>
    <row r="1225" spans="1:58" x14ac:dyDescent="0.25">
      <c r="A1225" s="303"/>
      <c r="B1225" s="300"/>
      <c r="C1225" s="301"/>
      <c r="D1225" s="302"/>
      <c r="E1225" s="16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8"/>
      <c r="X1225" s="27"/>
      <c r="Y1225" s="27"/>
      <c r="Z1225" s="27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</row>
    <row r="1226" spans="1:58" x14ac:dyDescent="0.25">
      <c r="A1226" s="303"/>
      <c r="B1226" s="300"/>
      <c r="C1226" s="301"/>
      <c r="D1226" s="302"/>
      <c r="E1226" s="16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8"/>
      <c r="X1226" s="27"/>
      <c r="Y1226" s="27"/>
      <c r="Z1226" s="27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</row>
    <row r="1227" spans="1:58" x14ac:dyDescent="0.25">
      <c r="A1227" s="303"/>
      <c r="B1227" s="300"/>
      <c r="C1227" s="301"/>
      <c r="D1227" s="302"/>
      <c r="E1227" s="16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8"/>
      <c r="X1227" s="27"/>
      <c r="Y1227" s="27"/>
      <c r="Z1227" s="27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</row>
    <row r="1228" spans="1:58" x14ac:dyDescent="0.25">
      <c r="A1228" s="303"/>
      <c r="B1228" s="300"/>
      <c r="C1228" s="301"/>
      <c r="D1228" s="302"/>
      <c r="E1228" s="16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8"/>
      <c r="X1228" s="27"/>
      <c r="Y1228" s="27"/>
      <c r="Z1228" s="27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</row>
    <row r="1229" spans="1:58" x14ac:dyDescent="0.25">
      <c r="A1229" s="303"/>
      <c r="B1229" s="300"/>
      <c r="C1229" s="301"/>
      <c r="D1229" s="302"/>
      <c r="E1229" s="16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8"/>
      <c r="X1229" s="27"/>
      <c r="Y1229" s="27"/>
      <c r="Z1229" s="27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</row>
    <row r="1230" spans="1:58" x14ac:dyDescent="0.25">
      <c r="A1230" s="303"/>
      <c r="B1230" s="300"/>
      <c r="C1230" s="301"/>
      <c r="D1230" s="302"/>
      <c r="E1230" s="16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8"/>
      <c r="X1230" s="27"/>
      <c r="Y1230" s="27"/>
      <c r="Z1230" s="27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</row>
    <row r="1231" spans="1:58" x14ac:dyDescent="0.25">
      <c r="A1231" s="303"/>
      <c r="B1231" s="300"/>
      <c r="C1231" s="301"/>
      <c r="D1231" s="302"/>
      <c r="E1231" s="16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8"/>
      <c r="X1231" s="27"/>
      <c r="Y1231" s="27"/>
      <c r="Z1231" s="27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</row>
    <row r="1232" spans="1:58" x14ac:dyDescent="0.25">
      <c r="A1232" s="303"/>
      <c r="B1232" s="300"/>
      <c r="C1232" s="301"/>
      <c r="D1232" s="302"/>
      <c r="E1232" s="16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8"/>
      <c r="X1232" s="27"/>
      <c r="Y1232" s="27"/>
      <c r="Z1232" s="27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</row>
    <row r="1233" spans="1:58" x14ac:dyDescent="0.25">
      <c r="A1233" s="303"/>
      <c r="B1233" s="300"/>
      <c r="C1233" s="301"/>
      <c r="D1233" s="302"/>
      <c r="E1233" s="16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8"/>
      <c r="X1233" s="27"/>
      <c r="Y1233" s="27"/>
      <c r="Z1233" s="27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</row>
    <row r="1234" spans="1:58" x14ac:dyDescent="0.25">
      <c r="A1234" s="303"/>
      <c r="B1234" s="300"/>
      <c r="C1234" s="301"/>
      <c r="D1234" s="302"/>
      <c r="E1234" s="16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8"/>
      <c r="X1234" s="27"/>
      <c r="Y1234" s="27"/>
      <c r="Z1234" s="27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</row>
    <row r="1235" spans="1:58" x14ac:dyDescent="0.25">
      <c r="A1235" s="303"/>
      <c r="B1235" s="300"/>
      <c r="C1235" s="301"/>
      <c r="D1235" s="302"/>
      <c r="E1235" s="16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8"/>
      <c r="X1235" s="27"/>
      <c r="Y1235" s="27"/>
      <c r="Z1235" s="27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</row>
    <row r="1236" spans="1:58" x14ac:dyDescent="0.25">
      <c r="A1236" s="303"/>
      <c r="B1236" s="300"/>
      <c r="C1236" s="301"/>
      <c r="D1236" s="302"/>
      <c r="E1236" s="16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8"/>
      <c r="X1236" s="27"/>
      <c r="Y1236" s="27"/>
      <c r="Z1236" s="27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</row>
    <row r="1237" spans="1:58" x14ac:dyDescent="0.25">
      <c r="A1237" s="303"/>
      <c r="B1237" s="300"/>
      <c r="C1237" s="301"/>
      <c r="D1237" s="302"/>
      <c r="E1237" s="16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8"/>
      <c r="X1237" s="27"/>
      <c r="Y1237" s="27"/>
      <c r="Z1237" s="27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</row>
    <row r="1238" spans="1:58" x14ac:dyDescent="0.25">
      <c r="A1238" s="303"/>
      <c r="B1238" s="300"/>
      <c r="C1238" s="301"/>
      <c r="D1238" s="302"/>
      <c r="E1238" s="16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8"/>
      <c r="X1238" s="27"/>
      <c r="Y1238" s="27"/>
      <c r="Z1238" s="27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</row>
    <row r="1239" spans="1:58" x14ac:dyDescent="0.25">
      <c r="A1239" s="303"/>
      <c r="B1239" s="300"/>
      <c r="C1239" s="301"/>
      <c r="D1239" s="302"/>
      <c r="E1239" s="16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8"/>
      <c r="X1239" s="27"/>
      <c r="Y1239" s="27"/>
      <c r="Z1239" s="27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</row>
    <row r="1240" spans="1:58" x14ac:dyDescent="0.25">
      <c r="A1240" s="303"/>
      <c r="B1240" s="300"/>
      <c r="C1240" s="301"/>
      <c r="D1240" s="302"/>
      <c r="E1240" s="16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8"/>
      <c r="X1240" s="27"/>
      <c r="Y1240" s="27"/>
      <c r="Z1240" s="27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</row>
    <row r="1241" spans="1:58" x14ac:dyDescent="0.25">
      <c r="A1241" s="303"/>
      <c r="B1241" s="300"/>
      <c r="C1241" s="301"/>
      <c r="D1241" s="302"/>
      <c r="E1241" s="16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8"/>
      <c r="X1241" s="27"/>
      <c r="Y1241" s="27"/>
      <c r="Z1241" s="27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</row>
    <row r="1242" spans="1:58" x14ac:dyDescent="0.25">
      <c r="A1242" s="303"/>
      <c r="B1242" s="300"/>
      <c r="C1242" s="301"/>
      <c r="D1242" s="302"/>
      <c r="E1242" s="16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8"/>
      <c r="X1242" s="27"/>
      <c r="Y1242" s="27"/>
      <c r="Z1242" s="27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</row>
    <row r="1243" spans="1:58" x14ac:dyDescent="0.25">
      <c r="A1243" s="303"/>
      <c r="B1243" s="300"/>
      <c r="C1243" s="301"/>
      <c r="D1243" s="302"/>
      <c r="E1243" s="16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8"/>
      <c r="X1243" s="27"/>
      <c r="Y1243" s="27"/>
      <c r="Z1243" s="27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</row>
    <row r="1244" spans="1:58" x14ac:dyDescent="0.25">
      <c r="A1244" s="303"/>
      <c r="B1244" s="300"/>
      <c r="C1244" s="301"/>
      <c r="D1244" s="302"/>
      <c r="E1244" s="16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8"/>
      <c r="X1244" s="27"/>
      <c r="Y1244" s="27"/>
      <c r="Z1244" s="27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</row>
    <row r="1245" spans="1:58" x14ac:dyDescent="0.25">
      <c r="A1245" s="303"/>
      <c r="B1245" s="300"/>
      <c r="C1245" s="301"/>
      <c r="D1245" s="302"/>
      <c r="E1245" s="16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8"/>
      <c r="X1245" s="27"/>
      <c r="Y1245" s="27"/>
      <c r="Z1245" s="27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</row>
    <row r="1246" spans="1:58" x14ac:dyDescent="0.25">
      <c r="A1246" s="303"/>
      <c r="B1246" s="300"/>
      <c r="C1246" s="301"/>
      <c r="D1246" s="302"/>
      <c r="E1246" s="16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8"/>
      <c r="X1246" s="27"/>
      <c r="Y1246" s="27"/>
      <c r="Z1246" s="27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</row>
    <row r="1247" spans="1:58" x14ac:dyDescent="0.25">
      <c r="A1247" s="303"/>
      <c r="B1247" s="300"/>
      <c r="C1247" s="301"/>
      <c r="D1247" s="302"/>
      <c r="E1247" s="16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8"/>
      <c r="X1247" s="27"/>
      <c r="Y1247" s="27"/>
      <c r="Z1247" s="27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</row>
    <row r="1248" spans="1:58" x14ac:dyDescent="0.25">
      <c r="A1248" s="303"/>
      <c r="B1248" s="300"/>
      <c r="C1248" s="301"/>
      <c r="D1248" s="302"/>
      <c r="E1248" s="16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8"/>
      <c r="X1248" s="27"/>
      <c r="Y1248" s="27"/>
      <c r="Z1248" s="27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</row>
    <row r="1249" spans="1:58" x14ac:dyDescent="0.25">
      <c r="A1249" s="303"/>
      <c r="B1249" s="300"/>
      <c r="C1249" s="301"/>
      <c r="D1249" s="302"/>
      <c r="E1249" s="16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8"/>
      <c r="X1249" s="27"/>
      <c r="Y1249" s="27"/>
      <c r="Z1249" s="27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</row>
    <row r="1250" spans="1:58" x14ac:dyDescent="0.25">
      <c r="A1250" s="303"/>
      <c r="B1250" s="300"/>
      <c r="C1250" s="301"/>
      <c r="D1250" s="302"/>
      <c r="E1250" s="16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8"/>
      <c r="X1250" s="27"/>
      <c r="Y1250" s="27"/>
      <c r="Z1250" s="27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</row>
    <row r="1251" spans="1:58" x14ac:dyDescent="0.25">
      <c r="A1251" s="303"/>
      <c r="B1251" s="300"/>
      <c r="C1251" s="301"/>
      <c r="D1251" s="302"/>
      <c r="E1251" s="16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8"/>
      <c r="X1251" s="27"/>
      <c r="Y1251" s="27"/>
      <c r="Z1251" s="27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</row>
    <row r="1252" spans="1:58" x14ac:dyDescent="0.25">
      <c r="A1252" s="303"/>
      <c r="B1252" s="300"/>
      <c r="C1252" s="301"/>
      <c r="D1252" s="302"/>
      <c r="E1252" s="16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8"/>
      <c r="X1252" s="27"/>
      <c r="Y1252" s="27"/>
      <c r="Z1252" s="27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</row>
    <row r="1253" spans="1:58" x14ac:dyDescent="0.25">
      <c r="A1253" s="303"/>
      <c r="B1253" s="300"/>
      <c r="C1253" s="301"/>
      <c r="D1253" s="302"/>
      <c r="E1253" s="16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8"/>
      <c r="X1253" s="27"/>
      <c r="Y1253" s="27"/>
      <c r="Z1253" s="27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</row>
    <row r="1254" spans="1:58" x14ac:dyDescent="0.25">
      <c r="A1254" s="303"/>
      <c r="B1254" s="300"/>
      <c r="C1254" s="301"/>
      <c r="D1254" s="302"/>
      <c r="E1254" s="16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8"/>
      <c r="X1254" s="27"/>
      <c r="Y1254" s="27"/>
      <c r="Z1254" s="27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</row>
    <row r="1255" spans="1:58" x14ac:dyDescent="0.25">
      <c r="A1255" s="303"/>
      <c r="B1255" s="300"/>
      <c r="C1255" s="301"/>
      <c r="D1255" s="302"/>
      <c r="E1255" s="16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8"/>
      <c r="X1255" s="27"/>
      <c r="Y1255" s="27"/>
      <c r="Z1255" s="27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</row>
    <row r="1256" spans="1:58" x14ac:dyDescent="0.25">
      <c r="A1256" s="303"/>
      <c r="B1256" s="300"/>
      <c r="C1256" s="301"/>
      <c r="D1256" s="302"/>
      <c r="E1256" s="16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8"/>
      <c r="X1256" s="27"/>
      <c r="Y1256" s="27"/>
      <c r="Z1256" s="27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</row>
    <row r="1257" spans="1:58" x14ac:dyDescent="0.25">
      <c r="A1257" s="303"/>
      <c r="B1257" s="300"/>
      <c r="C1257" s="301"/>
      <c r="D1257" s="302"/>
      <c r="E1257" s="16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8"/>
      <c r="X1257" s="27"/>
      <c r="Y1257" s="27"/>
      <c r="Z1257" s="27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</row>
    <row r="1258" spans="1:58" x14ac:dyDescent="0.25">
      <c r="A1258" s="303"/>
      <c r="B1258" s="300"/>
      <c r="C1258" s="301"/>
      <c r="D1258" s="302"/>
      <c r="E1258" s="16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8"/>
      <c r="X1258" s="27"/>
      <c r="Y1258" s="27"/>
      <c r="Z1258" s="27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</row>
    <row r="1259" spans="1:58" x14ac:dyDescent="0.25">
      <c r="A1259" s="303"/>
      <c r="B1259" s="300"/>
      <c r="C1259" s="301"/>
      <c r="D1259" s="302"/>
      <c r="E1259" s="16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8"/>
      <c r="X1259" s="27"/>
      <c r="Y1259" s="27"/>
      <c r="Z1259" s="27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</row>
    <row r="1260" spans="1:58" x14ac:dyDescent="0.25">
      <c r="A1260" s="303"/>
      <c r="B1260" s="300"/>
      <c r="C1260" s="301"/>
      <c r="D1260" s="302"/>
      <c r="E1260" s="16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8"/>
      <c r="X1260" s="27"/>
      <c r="Y1260" s="27"/>
      <c r="Z1260" s="27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</row>
    <row r="1261" spans="1:58" x14ac:dyDescent="0.25">
      <c r="A1261" s="303"/>
      <c r="B1261" s="300"/>
      <c r="C1261" s="301"/>
      <c r="D1261" s="302"/>
      <c r="E1261" s="16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8"/>
      <c r="X1261" s="27"/>
      <c r="Y1261" s="27"/>
      <c r="Z1261" s="27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</row>
    <row r="1262" spans="1:58" x14ac:dyDescent="0.25">
      <c r="A1262" s="303"/>
      <c r="B1262" s="300"/>
      <c r="C1262" s="301"/>
      <c r="D1262" s="302"/>
      <c r="E1262" s="16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8"/>
      <c r="X1262" s="27"/>
      <c r="Y1262" s="27"/>
      <c r="Z1262" s="27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</row>
    <row r="1263" spans="1:58" x14ac:dyDescent="0.25">
      <c r="A1263" s="303"/>
      <c r="B1263" s="300"/>
      <c r="C1263" s="301"/>
      <c r="D1263" s="302"/>
      <c r="E1263" s="16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8"/>
      <c r="X1263" s="27"/>
      <c r="Y1263" s="27"/>
      <c r="Z1263" s="27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</row>
    <row r="1264" spans="1:58" x14ac:dyDescent="0.25">
      <c r="A1264" s="303"/>
      <c r="B1264" s="300"/>
      <c r="C1264" s="301"/>
      <c r="D1264" s="302"/>
      <c r="E1264" s="16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8"/>
      <c r="X1264" s="27"/>
      <c r="Y1264" s="27"/>
      <c r="Z1264" s="27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</row>
    <row r="1265" spans="1:58" x14ac:dyDescent="0.25">
      <c r="A1265" s="303"/>
      <c r="B1265" s="300"/>
      <c r="C1265" s="301"/>
      <c r="D1265" s="302"/>
      <c r="E1265" s="16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8"/>
      <c r="X1265" s="27"/>
      <c r="Y1265" s="27"/>
      <c r="Z1265" s="27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</row>
    <row r="1266" spans="1:58" x14ac:dyDescent="0.25">
      <c r="A1266" s="303"/>
      <c r="B1266" s="300"/>
      <c r="C1266" s="301"/>
      <c r="D1266" s="302"/>
      <c r="E1266" s="16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8"/>
      <c r="X1266" s="27"/>
      <c r="Y1266" s="27"/>
      <c r="Z1266" s="27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</row>
    <row r="1267" spans="1:58" x14ac:dyDescent="0.25">
      <c r="A1267" s="303"/>
      <c r="B1267" s="300"/>
      <c r="C1267" s="301"/>
      <c r="D1267" s="302"/>
      <c r="E1267" s="16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8"/>
      <c r="X1267" s="27"/>
      <c r="Y1267" s="27"/>
      <c r="Z1267" s="27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</row>
    <row r="1268" spans="1:58" x14ac:dyDescent="0.25">
      <c r="A1268" s="303"/>
      <c r="B1268" s="300"/>
      <c r="C1268" s="301"/>
      <c r="D1268" s="302"/>
      <c r="E1268" s="16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8"/>
      <c r="X1268" s="27"/>
      <c r="Y1268" s="27"/>
      <c r="Z1268" s="27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</row>
    <row r="1269" spans="1:58" x14ac:dyDescent="0.25">
      <c r="A1269" s="303"/>
      <c r="B1269" s="303"/>
      <c r="C1269" s="303"/>
      <c r="D1269" s="303"/>
      <c r="E1269" s="303"/>
      <c r="F1269" s="303"/>
      <c r="G1269" s="303"/>
      <c r="H1269" s="303"/>
      <c r="I1269" s="303"/>
      <c r="J1269" s="303"/>
      <c r="K1269" s="303"/>
      <c r="L1269" s="303"/>
      <c r="M1269" s="303"/>
      <c r="N1269" s="303"/>
      <c r="O1269" s="303"/>
      <c r="P1269" s="303"/>
      <c r="Q1269" s="303"/>
      <c r="R1269" s="303"/>
      <c r="S1269" s="303"/>
      <c r="T1269" s="303"/>
      <c r="U1269" s="303"/>
      <c r="V1269" s="303"/>
      <c r="W1269" s="303"/>
      <c r="X1269" s="303"/>
      <c r="Y1269" s="303"/>
      <c r="Z1269" s="303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40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</row>
    <row r="1270" spans="1:58" x14ac:dyDescent="0.25">
      <c r="A1270" s="303"/>
      <c r="B1270" s="303"/>
      <c r="C1270" s="303"/>
      <c r="D1270" s="303"/>
      <c r="E1270" s="303"/>
      <c r="F1270" s="303"/>
      <c r="G1270" s="303"/>
      <c r="H1270" s="303"/>
      <c r="I1270" s="303"/>
      <c r="J1270" s="303"/>
      <c r="K1270" s="303"/>
      <c r="L1270" s="303"/>
      <c r="M1270" s="303"/>
      <c r="N1270" s="303"/>
      <c r="O1270" s="303"/>
      <c r="P1270" s="303"/>
      <c r="Q1270" s="303"/>
      <c r="R1270" s="303"/>
      <c r="S1270" s="303"/>
      <c r="T1270" s="303"/>
      <c r="U1270" s="303"/>
      <c r="V1270" s="303"/>
      <c r="W1270" s="303"/>
      <c r="X1270" s="303"/>
      <c r="Y1270" s="303"/>
      <c r="Z1270" s="303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40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</row>
  </sheetData>
  <sheetProtection sheet="1" objects="1" scenarios="1"/>
  <autoFilter ref="A8:AM584"/>
  <mergeCells count="54">
    <mergeCell ref="B589:AL589"/>
    <mergeCell ref="AF6:AF7"/>
    <mergeCell ref="AJ6:AJ7"/>
    <mergeCell ref="A453:C464"/>
    <mergeCell ref="A561:C572"/>
    <mergeCell ref="A573:C584"/>
    <mergeCell ref="B586:AI586"/>
    <mergeCell ref="B587:AI587"/>
    <mergeCell ref="B588:AM588"/>
    <mergeCell ref="AK6:AL6"/>
    <mergeCell ref="AM6:AM7"/>
    <mergeCell ref="E6:E7"/>
    <mergeCell ref="A441:C452"/>
    <mergeCell ref="AA6:AA7"/>
    <mergeCell ref="AD6:AD7"/>
    <mergeCell ref="L6:M6"/>
    <mergeCell ref="A1:AM2"/>
    <mergeCell ref="A3:AM3"/>
    <mergeCell ref="A4:A7"/>
    <mergeCell ref="B4:B7"/>
    <mergeCell ref="C4:C7"/>
    <mergeCell ref="D4:D7"/>
    <mergeCell ref="E4:G5"/>
    <mergeCell ref="K4:N4"/>
    <mergeCell ref="O4:V4"/>
    <mergeCell ref="W4:AM4"/>
    <mergeCell ref="H5:H7"/>
    <mergeCell ref="I5:J6"/>
    <mergeCell ref="K5:K7"/>
    <mergeCell ref="H4:J4"/>
    <mergeCell ref="AH6:AH7"/>
    <mergeCell ref="W5:W7"/>
    <mergeCell ref="AB6:AB7"/>
    <mergeCell ref="X5:AM5"/>
    <mergeCell ref="X6:Y6"/>
    <mergeCell ref="Z6:Z7"/>
    <mergeCell ref="AC6:AC7"/>
    <mergeCell ref="AE6:AE7"/>
    <mergeCell ref="AI6:AI7"/>
    <mergeCell ref="AG6:AG7"/>
    <mergeCell ref="A333:C344"/>
    <mergeCell ref="A393:C404"/>
    <mergeCell ref="L5:N5"/>
    <mergeCell ref="O5:O7"/>
    <mergeCell ref="P5:V5"/>
    <mergeCell ref="F6:G6"/>
    <mergeCell ref="S6:S7"/>
    <mergeCell ref="T6:T7"/>
    <mergeCell ref="U6:U7"/>
    <mergeCell ref="V6:V7"/>
    <mergeCell ref="Q6:Q7"/>
    <mergeCell ref="R6:R7"/>
    <mergeCell ref="N6:N7"/>
    <mergeCell ref="P6:P7"/>
  </mergeCells>
  <conditionalFormatting sqref="F502">
    <cfRule type="cellIs" dxfId="1560" priority="615" stopIfTrue="1" operator="equal">
      <formula>0</formula>
    </cfRule>
  </conditionalFormatting>
  <conditionalFormatting sqref="E502">
    <cfRule type="cellIs" dxfId="1559" priority="617" stopIfTrue="1" operator="equal">
      <formula>0</formula>
    </cfRule>
  </conditionalFormatting>
  <conditionalFormatting sqref="F502">
    <cfRule type="cellIs" dxfId="1558" priority="616" stopIfTrue="1" operator="equal">
      <formula>0</formula>
    </cfRule>
  </conditionalFormatting>
  <conditionalFormatting sqref="AF502">
    <cfRule type="cellIs" dxfId="1557" priority="611" stopIfTrue="1" operator="equal">
      <formula>0</formula>
    </cfRule>
  </conditionalFormatting>
  <conditionalFormatting sqref="AF502">
    <cfRule type="cellIs" dxfId="1556" priority="610" stopIfTrue="1" operator="equal">
      <formula>0</formula>
    </cfRule>
  </conditionalFormatting>
  <conditionalFormatting sqref="AJ501">
    <cfRule type="cellIs" dxfId="1555" priority="609" stopIfTrue="1" operator="equal">
      <formula>0</formula>
    </cfRule>
  </conditionalFormatting>
  <conditionalFormatting sqref="AJ502">
    <cfRule type="cellIs" dxfId="1554" priority="608" stopIfTrue="1" operator="equal">
      <formula>0</formula>
    </cfRule>
  </conditionalFormatting>
  <conditionalFormatting sqref="AJ502">
    <cfRule type="cellIs" dxfId="1553" priority="607" stopIfTrue="1" operator="equal">
      <formula>0</formula>
    </cfRule>
  </conditionalFormatting>
  <conditionalFormatting sqref="E505:E506">
    <cfRule type="cellIs" dxfId="1552" priority="636" stopIfTrue="1" operator="equal">
      <formula>0</formula>
    </cfRule>
  </conditionalFormatting>
  <conditionalFormatting sqref="E504">
    <cfRule type="cellIs" dxfId="1551" priority="635" stopIfTrue="1" operator="equal">
      <formula>0</formula>
    </cfRule>
  </conditionalFormatting>
  <conditionalFormatting sqref="H501">
    <cfRule type="cellIs" dxfId="1550" priority="632" stopIfTrue="1" operator="equal">
      <formula>0</formula>
    </cfRule>
  </conditionalFormatting>
  <conditionalFormatting sqref="I502:J502">
    <cfRule type="cellIs" dxfId="1549" priority="627" stopIfTrue="1" operator="equal">
      <formula>0</formula>
    </cfRule>
  </conditionalFormatting>
  <conditionalFormatting sqref="I502:J502">
    <cfRule type="cellIs" dxfId="1548" priority="626" stopIfTrue="1" operator="equal">
      <formula>0</formula>
    </cfRule>
  </conditionalFormatting>
  <conditionalFormatting sqref="L502:N502">
    <cfRule type="cellIs" dxfId="1547" priority="624" stopIfTrue="1" operator="equal">
      <formula>0</formula>
    </cfRule>
  </conditionalFormatting>
  <conditionalFormatting sqref="X502:AE502 AG502:AI502 AK502:AM502">
    <cfRule type="cellIs" dxfId="1546" priority="621" stopIfTrue="1" operator="equal">
      <formula>0</formula>
    </cfRule>
  </conditionalFormatting>
  <conditionalFormatting sqref="P502:V502">
    <cfRule type="cellIs" dxfId="1545" priority="622" stopIfTrue="1" operator="equal">
      <formula>0</formula>
    </cfRule>
  </conditionalFormatting>
  <conditionalFormatting sqref="X502:AE502 AG502:AI502 AK502:AM502">
    <cfRule type="cellIs" dxfId="1544" priority="620" stopIfTrue="1" operator="equal">
      <formula>0</formula>
    </cfRule>
  </conditionalFormatting>
  <conditionalFormatting sqref="E501">
    <cfRule type="cellIs" dxfId="1543" priority="619" stopIfTrue="1" operator="equal">
      <formula>0</formula>
    </cfRule>
  </conditionalFormatting>
  <conditionalFormatting sqref="F501:G501">
    <cfRule type="cellIs" dxfId="1542" priority="618" stopIfTrue="1" operator="equal">
      <formula>0</formula>
    </cfRule>
  </conditionalFormatting>
  <conditionalFormatting sqref="E511:E512">
    <cfRule type="cellIs" dxfId="1541" priority="614" stopIfTrue="1" operator="equal">
      <formula>0</formula>
    </cfRule>
  </conditionalFormatting>
  <conditionalFormatting sqref="D508">
    <cfRule type="cellIs" dxfId="1540" priority="638" stopIfTrue="1" operator="equal">
      <formula>0</formula>
    </cfRule>
  </conditionalFormatting>
  <conditionalFormatting sqref="D509 D506:D507 D501">
    <cfRule type="cellIs" dxfId="1539" priority="643" stopIfTrue="1" operator="equal">
      <formula>0</formula>
    </cfRule>
  </conditionalFormatting>
  <conditionalFormatting sqref="D502:D504">
    <cfRule type="cellIs" dxfId="1538" priority="642" stopIfTrue="1" operator="equal">
      <formula>0</formula>
    </cfRule>
  </conditionalFormatting>
  <conditionalFormatting sqref="D509">
    <cfRule type="cellIs" dxfId="1537" priority="641" stopIfTrue="1" operator="equal">
      <formula>0</formula>
    </cfRule>
  </conditionalFormatting>
  <conditionalFormatting sqref="D510:D512">
    <cfRule type="cellIs" dxfId="1536" priority="639" stopIfTrue="1" operator="equal">
      <formula>0</formula>
    </cfRule>
  </conditionalFormatting>
  <conditionalFormatting sqref="D510:D512">
    <cfRule type="cellIs" dxfId="1535" priority="640" stopIfTrue="1" operator="equal">
      <formula>0</formula>
    </cfRule>
  </conditionalFormatting>
  <conditionalFormatting sqref="D505">
    <cfRule type="cellIs" dxfId="1534" priority="637" stopIfTrue="1" operator="equal">
      <formula>0</formula>
    </cfRule>
  </conditionalFormatting>
  <conditionalFormatting sqref="K501 O501">
    <cfRule type="cellIs" dxfId="1533" priority="634" stopIfTrue="1" operator="equal">
      <formula>0</formula>
    </cfRule>
  </conditionalFormatting>
  <conditionalFormatting sqref="O501">
    <cfRule type="cellIs" dxfId="1532" priority="633" stopIfTrue="1" operator="equal">
      <formula>0</formula>
    </cfRule>
  </conditionalFormatting>
  <conditionalFormatting sqref="H502 K502 O502 W502">
    <cfRule type="cellIs" dxfId="1531" priority="629" stopIfTrue="1" operator="equal">
      <formula>0</formula>
    </cfRule>
  </conditionalFormatting>
  <conditionalFormatting sqref="O502">
    <cfRule type="cellIs" dxfId="1530" priority="628" stopIfTrue="1" operator="equal">
      <formula>0</formula>
    </cfRule>
  </conditionalFormatting>
  <conditionalFormatting sqref="I501:J501 L501:N501 P501:AE501 AG501:AI501 AK501:AM501">
    <cfRule type="cellIs" dxfId="1529" priority="631" stopIfTrue="1" operator="equal">
      <formula>0</formula>
    </cfRule>
  </conditionalFormatting>
  <conditionalFormatting sqref="N501 P501:V501">
    <cfRule type="cellIs" dxfId="1528" priority="630" stopIfTrue="1" operator="equal">
      <formula>0</formula>
    </cfRule>
  </conditionalFormatting>
  <conditionalFormatting sqref="L502:N502">
    <cfRule type="cellIs" dxfId="1527" priority="625" stopIfTrue="1" operator="equal">
      <formula>0</formula>
    </cfRule>
  </conditionalFormatting>
  <conditionalFormatting sqref="P502:V502">
    <cfRule type="cellIs" dxfId="1526" priority="623" stopIfTrue="1" operator="equal">
      <formula>0</formula>
    </cfRule>
  </conditionalFormatting>
  <conditionalFormatting sqref="E511:E512">
    <cfRule type="cellIs" dxfId="1525" priority="613" stopIfTrue="1" operator="equal">
      <formula>0</formula>
    </cfRule>
  </conditionalFormatting>
  <conditionalFormatting sqref="AF501">
    <cfRule type="cellIs" dxfId="1524" priority="612" stopIfTrue="1" operator="equal">
      <formula>0</formula>
    </cfRule>
  </conditionalFormatting>
  <conditionalFormatting sqref="G502">
    <cfRule type="cellIs" dxfId="1523" priority="600" stopIfTrue="1" operator="equal">
      <formula>0</formula>
    </cfRule>
  </conditionalFormatting>
  <conditionalFormatting sqref="G502">
    <cfRule type="cellIs" dxfId="1522" priority="601" stopIfTrue="1" operator="equal">
      <formula>0</formula>
    </cfRule>
  </conditionalFormatting>
  <conditionalFormatting sqref="D41:E41">
    <cfRule type="cellIs" dxfId="1521" priority="469" stopIfTrue="1" operator="equal">
      <formula>0</formula>
    </cfRule>
  </conditionalFormatting>
  <conditionalFormatting sqref="D41:E41">
    <cfRule type="cellIs" dxfId="1520" priority="468" stopIfTrue="1" operator="equal">
      <formula>0</formula>
    </cfRule>
  </conditionalFormatting>
  <conditionalFormatting sqref="E42">
    <cfRule type="cellIs" dxfId="1519" priority="467" stopIfTrue="1" operator="equal">
      <formula>0</formula>
    </cfRule>
  </conditionalFormatting>
  <conditionalFormatting sqref="E42">
    <cfRule type="cellIs" dxfId="1518" priority="466" stopIfTrue="1" operator="equal">
      <formula>0</formula>
    </cfRule>
  </conditionalFormatting>
  <conditionalFormatting sqref="D42">
    <cfRule type="cellIs" dxfId="1517" priority="464" stopIfTrue="1" operator="equal">
      <formula>0</formula>
    </cfRule>
  </conditionalFormatting>
  <conditionalFormatting sqref="D42">
    <cfRule type="cellIs" dxfId="1516" priority="465" stopIfTrue="1" operator="equal">
      <formula>0</formula>
    </cfRule>
  </conditionalFormatting>
  <conditionalFormatting sqref="D472">
    <cfRule type="cellIs" dxfId="1515" priority="458" stopIfTrue="1" operator="equal">
      <formula>0</formula>
    </cfRule>
  </conditionalFormatting>
  <conditionalFormatting sqref="D473 D465 D470:D471">
    <cfRule type="cellIs" dxfId="1514" priority="463" stopIfTrue="1" operator="equal">
      <formula>0</formula>
    </cfRule>
  </conditionalFormatting>
  <conditionalFormatting sqref="D466:D468">
    <cfRule type="cellIs" dxfId="1513" priority="462" stopIfTrue="1" operator="equal">
      <formula>0</formula>
    </cfRule>
  </conditionalFormatting>
  <conditionalFormatting sqref="D473">
    <cfRule type="cellIs" dxfId="1512" priority="461" stopIfTrue="1" operator="equal">
      <formula>0</formula>
    </cfRule>
  </conditionalFormatting>
  <conditionalFormatting sqref="D474:D476">
    <cfRule type="cellIs" dxfId="1511" priority="459" stopIfTrue="1" operator="equal">
      <formula>0</formula>
    </cfRule>
  </conditionalFormatting>
  <conditionalFormatting sqref="D474:D476">
    <cfRule type="cellIs" dxfId="1510" priority="460" stopIfTrue="1" operator="equal">
      <formula>0</formula>
    </cfRule>
  </conditionalFormatting>
  <conditionalFormatting sqref="D469">
    <cfRule type="cellIs" dxfId="1509" priority="457" stopIfTrue="1" operator="equal">
      <formula>0</formula>
    </cfRule>
  </conditionalFormatting>
  <conditionalFormatting sqref="E469:E470">
    <cfRule type="cellIs" dxfId="1508" priority="456" stopIfTrue="1" operator="equal">
      <formula>0</formula>
    </cfRule>
  </conditionalFormatting>
  <conditionalFormatting sqref="E468">
    <cfRule type="cellIs" dxfId="1507" priority="455" stopIfTrue="1" operator="equal">
      <formula>0</formula>
    </cfRule>
  </conditionalFormatting>
  <conditionalFormatting sqref="E465">
    <cfRule type="cellIs" dxfId="1506" priority="439" stopIfTrue="1" operator="equal">
      <formula>0</formula>
    </cfRule>
  </conditionalFormatting>
  <conditionalFormatting sqref="E466">
    <cfRule type="cellIs" dxfId="1505" priority="437" stopIfTrue="1" operator="equal">
      <formula>0</formula>
    </cfRule>
  </conditionalFormatting>
  <conditionalFormatting sqref="F466:G466">
    <cfRule type="cellIs" dxfId="1504" priority="436" stopIfTrue="1" operator="equal">
      <formula>0</formula>
    </cfRule>
  </conditionalFormatting>
  <conditionalFormatting sqref="F466:G466">
    <cfRule type="cellIs" dxfId="1503" priority="435" stopIfTrue="1" operator="equal">
      <formula>0</formula>
    </cfRule>
  </conditionalFormatting>
  <conditionalFormatting sqref="F465:G465">
    <cfRule type="cellIs" dxfId="1502" priority="438" stopIfTrue="1" operator="equal">
      <formula>0</formula>
    </cfRule>
  </conditionalFormatting>
  <conditionalFormatting sqref="E475:E476">
    <cfRule type="cellIs" dxfId="1501" priority="434" stopIfTrue="1" operator="equal">
      <formula>0</formula>
    </cfRule>
  </conditionalFormatting>
  <conditionalFormatting sqref="E475:E476">
    <cfRule type="cellIs" dxfId="1500" priority="433" stopIfTrue="1" operator="equal">
      <formula>0</formula>
    </cfRule>
  </conditionalFormatting>
  <conditionalFormatting sqref="F478:G478">
    <cfRule type="cellIs" dxfId="1499" priority="421" stopIfTrue="1" operator="equal">
      <formula>0</formula>
    </cfRule>
  </conditionalFormatting>
  <conditionalFormatting sqref="E480">
    <cfRule type="cellIs" dxfId="1498" priority="420" stopIfTrue="1" operator="equal">
      <formula>0</formula>
    </cfRule>
  </conditionalFormatting>
  <conditionalFormatting sqref="H477">
    <cfRule type="cellIs" dxfId="1497" priority="419" stopIfTrue="1" operator="equal">
      <formula>0</formula>
    </cfRule>
  </conditionalFormatting>
  <conditionalFormatting sqref="I477:J477 L477:N477 P477:AE477 AG477:AI477 AK477:AM477">
    <cfRule type="cellIs" dxfId="1496" priority="418" stopIfTrue="1" operator="equal">
      <formula>0</formula>
    </cfRule>
  </conditionalFormatting>
  <conditionalFormatting sqref="K477 O477">
    <cfRule type="cellIs" dxfId="1495" priority="417" stopIfTrue="1" operator="equal">
      <formula>0</formula>
    </cfRule>
  </conditionalFormatting>
  <conditionalFormatting sqref="O477">
    <cfRule type="cellIs" dxfId="1494" priority="416" stopIfTrue="1" operator="equal">
      <formula>0</formula>
    </cfRule>
  </conditionalFormatting>
  <conditionalFormatting sqref="X478:AE478 AG478:AM478">
    <cfRule type="cellIs" dxfId="1493" priority="415" stopIfTrue="1" operator="equal">
      <formula>0</formula>
    </cfRule>
  </conditionalFormatting>
  <conditionalFormatting sqref="F478:G478">
    <cfRule type="cellIs" dxfId="1492" priority="414" stopIfTrue="1" operator="equal">
      <formula>0</formula>
    </cfRule>
  </conditionalFormatting>
  <conditionalFormatting sqref="E478">
    <cfRule type="cellIs" dxfId="1491" priority="413" stopIfTrue="1" operator="equal">
      <formula>0</formula>
    </cfRule>
  </conditionalFormatting>
  <conditionalFormatting sqref="I478:J478">
    <cfRule type="cellIs" dxfId="1490" priority="412" stopIfTrue="1" operator="equal">
      <formula>0</formula>
    </cfRule>
  </conditionalFormatting>
  <conditionalFormatting sqref="L478:N478">
    <cfRule type="cellIs" dxfId="1489" priority="411" stopIfTrue="1" operator="equal">
      <formula>0</formula>
    </cfRule>
  </conditionalFormatting>
  <conditionalFormatting sqref="P478:V478">
    <cfRule type="cellIs" dxfId="1488" priority="410" stopIfTrue="1" operator="equal">
      <formula>0</formula>
    </cfRule>
  </conditionalFormatting>
  <conditionalFormatting sqref="P478:V478">
    <cfRule type="cellIs" dxfId="1487" priority="409" stopIfTrue="1" operator="equal">
      <formula>0</formula>
    </cfRule>
  </conditionalFormatting>
  <conditionalFormatting sqref="E477">
    <cfRule type="cellIs" dxfId="1486" priority="408" stopIfTrue="1" operator="equal">
      <formula>0</formula>
    </cfRule>
  </conditionalFormatting>
  <conditionalFormatting sqref="AF478">
    <cfRule type="cellIs" dxfId="1485" priority="407" stopIfTrue="1" operator="equal">
      <formula>0</formula>
    </cfRule>
  </conditionalFormatting>
  <conditionalFormatting sqref="AJ477">
    <cfRule type="cellIs" dxfId="1484" priority="406" stopIfTrue="1" operator="equal">
      <formula>0</formula>
    </cfRule>
  </conditionalFormatting>
  <conditionalFormatting sqref="E487:E488">
    <cfRule type="cellIs" dxfId="1483" priority="405" stopIfTrue="1" operator="equal">
      <formula>0</formula>
    </cfRule>
  </conditionalFormatting>
  <conditionalFormatting sqref="H478 K478 O478 W478">
    <cfRule type="cellIs" dxfId="1482" priority="404" stopIfTrue="1" operator="equal">
      <formula>0</formula>
    </cfRule>
  </conditionalFormatting>
  <conditionalFormatting sqref="L478:N478">
    <cfRule type="cellIs" dxfId="1481" priority="403" stopIfTrue="1" operator="equal">
      <formula>0</formula>
    </cfRule>
  </conditionalFormatting>
  <conditionalFormatting sqref="E487:E488">
    <cfRule type="cellIs" dxfId="1480" priority="402" stopIfTrue="1" operator="equal">
      <formula>0</formula>
    </cfRule>
  </conditionalFormatting>
  <conditionalFormatting sqref="AF478">
    <cfRule type="cellIs" dxfId="1479" priority="401" stopIfTrue="1" operator="equal">
      <formula>0</formula>
    </cfRule>
  </conditionalFormatting>
  <conditionalFormatting sqref="AJ478">
    <cfRule type="cellIs" dxfId="1478" priority="400" stopIfTrue="1" operator="equal">
      <formula>0</formula>
    </cfRule>
  </conditionalFormatting>
  <conditionalFormatting sqref="AJ478">
    <cfRule type="cellIs" dxfId="1477" priority="399" stopIfTrue="1" operator="equal">
      <formula>0</formula>
    </cfRule>
  </conditionalFormatting>
  <conditionalFormatting sqref="D484">
    <cfRule type="cellIs" dxfId="1476" priority="398" stopIfTrue="1" operator="equal">
      <formula>0</formula>
    </cfRule>
  </conditionalFormatting>
  <conditionalFormatting sqref="D485 D482:D483 D477">
    <cfRule type="cellIs" dxfId="1475" priority="397" stopIfTrue="1" operator="equal">
      <formula>0</formula>
    </cfRule>
  </conditionalFormatting>
  <conditionalFormatting sqref="D478:D480">
    <cfRule type="cellIs" dxfId="1474" priority="396" stopIfTrue="1" operator="equal">
      <formula>0</formula>
    </cfRule>
  </conditionalFormatting>
  <conditionalFormatting sqref="D485">
    <cfRule type="cellIs" dxfId="1473" priority="395" stopIfTrue="1" operator="equal">
      <formula>0</formula>
    </cfRule>
  </conditionalFormatting>
  <conditionalFormatting sqref="D486:D488">
    <cfRule type="cellIs" dxfId="1472" priority="394" stopIfTrue="1" operator="equal">
      <formula>0</formula>
    </cfRule>
  </conditionalFormatting>
  <conditionalFormatting sqref="D486:D488">
    <cfRule type="cellIs" dxfId="1471" priority="393" stopIfTrue="1" operator="equal">
      <formula>0</formula>
    </cfRule>
  </conditionalFormatting>
  <conditionalFormatting sqref="D481">
    <cfRule type="cellIs" dxfId="1470" priority="392" stopIfTrue="1" operator="equal">
      <formula>0</formula>
    </cfRule>
  </conditionalFormatting>
  <conditionalFormatting sqref="AF477">
    <cfRule type="cellIs" dxfId="1469" priority="391" stopIfTrue="1" operator="equal">
      <formula>0</formula>
    </cfRule>
  </conditionalFormatting>
  <conditionalFormatting sqref="F477:G477">
    <cfRule type="cellIs" dxfId="1468" priority="390" stopIfTrue="1" operator="equal">
      <formula>0</formula>
    </cfRule>
  </conditionalFormatting>
  <conditionalFormatting sqref="E481:E482">
    <cfRule type="cellIs" dxfId="1467" priority="389" stopIfTrue="1" operator="equal">
      <formula>0</formula>
    </cfRule>
  </conditionalFormatting>
  <conditionalFormatting sqref="O478">
    <cfRule type="cellIs" dxfId="1466" priority="388" stopIfTrue="1" operator="equal">
      <formula>0</formula>
    </cfRule>
  </conditionalFormatting>
  <conditionalFormatting sqref="N477 P477:V477">
    <cfRule type="cellIs" dxfId="1465" priority="387" stopIfTrue="1" operator="equal">
      <formula>0</formula>
    </cfRule>
  </conditionalFormatting>
  <conditionalFormatting sqref="X478:AE478 AG478:AM478">
    <cfRule type="cellIs" dxfId="1464" priority="386" stopIfTrue="1" operator="equal">
      <formula>0</formula>
    </cfRule>
  </conditionalFormatting>
  <conditionalFormatting sqref="I478:J478">
    <cfRule type="cellIs" dxfId="1463" priority="385" stopIfTrue="1" operator="equal">
      <formula>0</formula>
    </cfRule>
  </conditionalFormatting>
  <conditionalFormatting sqref="E486">
    <cfRule type="cellIs" dxfId="1462" priority="384" stopIfTrue="1" operator="equal">
      <formula>0</formula>
    </cfRule>
  </conditionalFormatting>
  <conditionalFormatting sqref="E486">
    <cfRule type="cellIs" dxfId="1461" priority="383" stopIfTrue="1" operator="equal">
      <formula>0</formula>
    </cfRule>
  </conditionalFormatting>
  <conditionalFormatting sqref="O490">
    <cfRule type="cellIs" dxfId="1460" priority="362" stopIfTrue="1" operator="equal">
      <formula>0</formula>
    </cfRule>
  </conditionalFormatting>
  <conditionalFormatting sqref="I490:J490">
    <cfRule type="cellIs" dxfId="1459" priority="361" stopIfTrue="1" operator="equal">
      <formula>0</formula>
    </cfRule>
  </conditionalFormatting>
  <conditionalFormatting sqref="L490:N490">
    <cfRule type="cellIs" dxfId="1458" priority="358" stopIfTrue="1" operator="equal">
      <formula>0</formula>
    </cfRule>
  </conditionalFormatting>
  <conditionalFormatting sqref="P490:V490">
    <cfRule type="cellIs" dxfId="1457" priority="357" stopIfTrue="1" operator="equal">
      <formula>0</formula>
    </cfRule>
  </conditionalFormatting>
  <conditionalFormatting sqref="D496">
    <cfRule type="cellIs" dxfId="1456" priority="372" stopIfTrue="1" operator="equal">
      <formula>0</formula>
    </cfRule>
  </conditionalFormatting>
  <conditionalFormatting sqref="D497 D494:D495 D489">
    <cfRule type="cellIs" dxfId="1455" priority="377" stopIfTrue="1" operator="equal">
      <formula>0</formula>
    </cfRule>
  </conditionalFormatting>
  <conditionalFormatting sqref="D490:D492">
    <cfRule type="cellIs" dxfId="1454" priority="376" stopIfTrue="1" operator="equal">
      <formula>0</formula>
    </cfRule>
  </conditionalFormatting>
  <conditionalFormatting sqref="D497">
    <cfRule type="cellIs" dxfId="1453" priority="375" stopIfTrue="1" operator="equal">
      <formula>0</formula>
    </cfRule>
  </conditionalFormatting>
  <conditionalFormatting sqref="D498:D500">
    <cfRule type="cellIs" dxfId="1452" priority="373" stopIfTrue="1" operator="equal">
      <formula>0</formula>
    </cfRule>
  </conditionalFormatting>
  <conditionalFormatting sqref="D498:D500">
    <cfRule type="cellIs" dxfId="1451" priority="374" stopIfTrue="1" operator="equal">
      <formula>0</formula>
    </cfRule>
  </conditionalFormatting>
  <conditionalFormatting sqref="D493">
    <cfRule type="cellIs" dxfId="1450" priority="371" stopIfTrue="1" operator="equal">
      <formula>0</formula>
    </cfRule>
  </conditionalFormatting>
  <conditionalFormatting sqref="E492">
    <cfRule type="cellIs" dxfId="1449" priority="369" stopIfTrue="1" operator="equal">
      <formula>0</formula>
    </cfRule>
  </conditionalFormatting>
  <conditionalFormatting sqref="H489">
    <cfRule type="cellIs" dxfId="1448" priority="366" stopIfTrue="1" operator="equal">
      <formula>0</formula>
    </cfRule>
  </conditionalFormatting>
  <conditionalFormatting sqref="I489:J489 L489:N489 P489:AE489 AG489:AI489 AK489:AM489">
    <cfRule type="cellIs" dxfId="1447" priority="365" stopIfTrue="1" operator="equal">
      <formula>0</formula>
    </cfRule>
  </conditionalFormatting>
  <conditionalFormatting sqref="N489 P489:V489">
    <cfRule type="cellIs" dxfId="1446" priority="364" stopIfTrue="1" operator="equal">
      <formula>0</formula>
    </cfRule>
  </conditionalFormatting>
  <conditionalFormatting sqref="H490 K490 O490 W490">
    <cfRule type="cellIs" dxfId="1445" priority="363" stopIfTrue="1" operator="equal">
      <formula>0</formula>
    </cfRule>
  </conditionalFormatting>
  <conditionalFormatting sqref="I490:J490">
    <cfRule type="cellIs" dxfId="1444" priority="360" stopIfTrue="1" operator="equal">
      <formula>0</formula>
    </cfRule>
  </conditionalFormatting>
  <conditionalFormatting sqref="L490:N490">
    <cfRule type="cellIs" dxfId="1443" priority="359" stopIfTrue="1" operator="equal">
      <formula>0</formula>
    </cfRule>
  </conditionalFormatting>
  <conditionalFormatting sqref="P490:V490">
    <cfRule type="cellIs" dxfId="1442" priority="356" stopIfTrue="1" operator="equal">
      <formula>0</formula>
    </cfRule>
  </conditionalFormatting>
  <conditionalFormatting sqref="X490:AE490 AG490:AI490 AK490:AM490">
    <cfRule type="cellIs" dxfId="1441" priority="355" stopIfTrue="1" operator="equal">
      <formula>0</formula>
    </cfRule>
  </conditionalFormatting>
  <conditionalFormatting sqref="X490:AE490 AG490:AI490 AK490:AM490">
    <cfRule type="cellIs" dxfId="1440" priority="354" stopIfTrue="1" operator="equal">
      <formula>0</formula>
    </cfRule>
  </conditionalFormatting>
  <conditionalFormatting sqref="E489">
    <cfRule type="cellIs" dxfId="1439" priority="353" stopIfTrue="1" operator="equal">
      <formula>0</formula>
    </cfRule>
  </conditionalFormatting>
  <conditionalFormatting sqref="E493:E494">
    <cfRule type="cellIs" dxfId="1438" priority="370" stopIfTrue="1" operator="equal">
      <formula>0</formula>
    </cfRule>
  </conditionalFormatting>
  <conditionalFormatting sqref="K489 O489">
    <cfRule type="cellIs" dxfId="1437" priority="368" stopIfTrue="1" operator="equal">
      <formula>0</formula>
    </cfRule>
  </conditionalFormatting>
  <conditionalFormatting sqref="O489">
    <cfRule type="cellIs" dxfId="1436" priority="367" stopIfTrue="1" operator="equal">
      <formula>0</formula>
    </cfRule>
  </conditionalFormatting>
  <conditionalFormatting sqref="E490">
    <cfRule type="cellIs" dxfId="1435" priority="351" stopIfTrue="1" operator="equal">
      <formula>0</formula>
    </cfRule>
  </conditionalFormatting>
  <conditionalFormatting sqref="F490:G490">
    <cfRule type="cellIs" dxfId="1434" priority="350" stopIfTrue="1" operator="equal">
      <formula>0</formula>
    </cfRule>
  </conditionalFormatting>
  <conditionalFormatting sqref="F490:G490">
    <cfRule type="cellIs" dxfId="1433" priority="349" stopIfTrue="1" operator="equal">
      <formula>0</formula>
    </cfRule>
  </conditionalFormatting>
  <conditionalFormatting sqref="F489:G489">
    <cfRule type="cellIs" dxfId="1432" priority="352" stopIfTrue="1" operator="equal">
      <formula>0</formula>
    </cfRule>
  </conditionalFormatting>
  <conditionalFormatting sqref="E499:E500">
    <cfRule type="cellIs" dxfId="1431" priority="348" stopIfTrue="1" operator="equal">
      <formula>0</formula>
    </cfRule>
  </conditionalFormatting>
  <conditionalFormatting sqref="E499:E500">
    <cfRule type="cellIs" dxfId="1430" priority="347" stopIfTrue="1" operator="equal">
      <formula>0</formula>
    </cfRule>
  </conditionalFormatting>
  <conditionalFormatting sqref="AF490">
    <cfRule type="cellIs" dxfId="1429" priority="344" stopIfTrue="1" operator="equal">
      <formula>0</formula>
    </cfRule>
  </conditionalFormatting>
  <conditionalFormatting sqref="AF490">
    <cfRule type="cellIs" dxfId="1428" priority="345" stopIfTrue="1" operator="equal">
      <formula>0</formula>
    </cfRule>
  </conditionalFormatting>
  <conditionalFormatting sqref="AF489">
    <cfRule type="cellIs" dxfId="1427" priority="346" stopIfTrue="1" operator="equal">
      <formula>0</formula>
    </cfRule>
  </conditionalFormatting>
  <conditionalFormatting sqref="AJ489">
    <cfRule type="cellIs" dxfId="1426" priority="343" stopIfTrue="1" operator="equal">
      <formula>0</formula>
    </cfRule>
  </conditionalFormatting>
  <conditionalFormatting sqref="AJ490">
    <cfRule type="cellIs" dxfId="1425" priority="341" stopIfTrue="1" operator="equal">
      <formula>0</formula>
    </cfRule>
  </conditionalFormatting>
  <conditionalFormatting sqref="AJ490">
    <cfRule type="cellIs" dxfId="1424" priority="342" stopIfTrue="1" operator="equal">
      <formula>0</formula>
    </cfRule>
  </conditionalFormatting>
  <conditionalFormatting sqref="P526:V526">
    <cfRule type="cellIs" dxfId="1423" priority="314" stopIfTrue="1" operator="equal">
      <formula>0</formula>
    </cfRule>
  </conditionalFormatting>
  <conditionalFormatting sqref="L526:N526">
    <cfRule type="cellIs" dxfId="1422" priority="317" stopIfTrue="1" operator="equal">
      <formula>0</formula>
    </cfRule>
  </conditionalFormatting>
  <conditionalFormatting sqref="X526:AE526 AG526:AI526 AK526:AM526">
    <cfRule type="cellIs" dxfId="1421" priority="313" stopIfTrue="1" operator="equal">
      <formula>0</formula>
    </cfRule>
  </conditionalFormatting>
  <conditionalFormatting sqref="AJ526">
    <cfRule type="cellIs" dxfId="1420" priority="300" stopIfTrue="1" operator="equal">
      <formula>0</formula>
    </cfRule>
  </conditionalFormatting>
  <conditionalFormatting sqref="E529:E530">
    <cfRule type="cellIs" dxfId="1419" priority="328" stopIfTrue="1" operator="equal">
      <formula>0</formula>
    </cfRule>
  </conditionalFormatting>
  <conditionalFormatting sqref="E528">
    <cfRule type="cellIs" dxfId="1418" priority="327" stopIfTrue="1" operator="equal">
      <formula>0</formula>
    </cfRule>
  </conditionalFormatting>
  <conditionalFormatting sqref="K525 O525">
    <cfRule type="cellIs" dxfId="1417" priority="326" stopIfTrue="1" operator="equal">
      <formula>0</formula>
    </cfRule>
  </conditionalFormatting>
  <conditionalFormatting sqref="O525">
    <cfRule type="cellIs" dxfId="1416" priority="325" stopIfTrue="1" operator="equal">
      <formula>0</formula>
    </cfRule>
  </conditionalFormatting>
  <conditionalFormatting sqref="H525">
    <cfRule type="cellIs" dxfId="1415" priority="324" stopIfTrue="1" operator="equal">
      <formula>0</formula>
    </cfRule>
  </conditionalFormatting>
  <conditionalFormatting sqref="P526:V526">
    <cfRule type="cellIs" dxfId="1414" priority="315" stopIfTrue="1" operator="equal">
      <formula>0</formula>
    </cfRule>
  </conditionalFormatting>
  <conditionalFormatting sqref="L526:N526">
    <cfRule type="cellIs" dxfId="1413" priority="316" stopIfTrue="1" operator="equal">
      <formula>0</formula>
    </cfRule>
  </conditionalFormatting>
  <conditionalFormatting sqref="H526 K526 O526 W526">
    <cfRule type="cellIs" dxfId="1412" priority="321" stopIfTrue="1" operator="equal">
      <formula>0</formula>
    </cfRule>
  </conditionalFormatting>
  <conditionalFormatting sqref="I526:J526">
    <cfRule type="cellIs" dxfId="1411" priority="318" stopIfTrue="1" operator="equal">
      <formula>0</formula>
    </cfRule>
  </conditionalFormatting>
  <conditionalFormatting sqref="D532">
    <cfRule type="cellIs" dxfId="1410" priority="330" stopIfTrue="1" operator="equal">
      <formula>0</formula>
    </cfRule>
  </conditionalFormatting>
  <conditionalFormatting sqref="D533 D530:D531 D525">
    <cfRule type="cellIs" dxfId="1409" priority="335" stopIfTrue="1" operator="equal">
      <formula>0</formula>
    </cfRule>
  </conditionalFormatting>
  <conditionalFormatting sqref="D526:D528">
    <cfRule type="cellIs" dxfId="1408" priority="334" stopIfTrue="1" operator="equal">
      <formula>0</formula>
    </cfRule>
  </conditionalFormatting>
  <conditionalFormatting sqref="D533">
    <cfRule type="cellIs" dxfId="1407" priority="333" stopIfTrue="1" operator="equal">
      <formula>0</formula>
    </cfRule>
  </conditionalFormatting>
  <conditionalFormatting sqref="D534:D536">
    <cfRule type="cellIs" dxfId="1406" priority="331" stopIfTrue="1" operator="equal">
      <formula>0</formula>
    </cfRule>
  </conditionalFormatting>
  <conditionalFormatting sqref="D534:D536">
    <cfRule type="cellIs" dxfId="1405" priority="332" stopIfTrue="1" operator="equal">
      <formula>0</formula>
    </cfRule>
  </conditionalFormatting>
  <conditionalFormatting sqref="D529">
    <cfRule type="cellIs" dxfId="1404" priority="329" stopIfTrue="1" operator="equal">
      <formula>0</formula>
    </cfRule>
  </conditionalFormatting>
  <conditionalFormatting sqref="I525:J525 L525:N525 P525:AE525 AG525:AI525 AK525:AM525">
    <cfRule type="cellIs" dxfId="1403" priority="323" stopIfTrue="1" operator="equal">
      <formula>0</formula>
    </cfRule>
  </conditionalFormatting>
  <conditionalFormatting sqref="I526:J526">
    <cfRule type="cellIs" dxfId="1402" priority="319" stopIfTrue="1" operator="equal">
      <formula>0</formula>
    </cfRule>
  </conditionalFormatting>
  <conditionalFormatting sqref="F526:G526">
    <cfRule type="cellIs" dxfId="1401" priority="308" stopIfTrue="1" operator="equal">
      <formula>0</formula>
    </cfRule>
  </conditionalFormatting>
  <conditionalFormatting sqref="E525">
    <cfRule type="cellIs" dxfId="1400" priority="311" stopIfTrue="1" operator="equal">
      <formula>0</formula>
    </cfRule>
  </conditionalFormatting>
  <conditionalFormatting sqref="E526">
    <cfRule type="cellIs" dxfId="1399" priority="309" stopIfTrue="1" operator="equal">
      <formula>0</formula>
    </cfRule>
  </conditionalFormatting>
  <conditionalFormatting sqref="AF525">
    <cfRule type="cellIs" dxfId="1398" priority="304" stopIfTrue="1" operator="equal">
      <formula>0</formula>
    </cfRule>
  </conditionalFormatting>
  <conditionalFormatting sqref="AF526">
    <cfRule type="cellIs" dxfId="1397" priority="303" stopIfTrue="1" operator="equal">
      <formula>0</formula>
    </cfRule>
  </conditionalFormatting>
  <conditionalFormatting sqref="AF526">
    <cfRule type="cellIs" dxfId="1396" priority="302" stopIfTrue="1" operator="equal">
      <formula>0</formula>
    </cfRule>
  </conditionalFormatting>
  <conditionalFormatting sqref="AJ525">
    <cfRule type="cellIs" dxfId="1395" priority="301" stopIfTrue="1" operator="equal">
      <formula>0</formula>
    </cfRule>
  </conditionalFormatting>
  <conditionalFormatting sqref="AJ526">
    <cfRule type="cellIs" dxfId="1394" priority="299" stopIfTrue="1" operator="equal">
      <formula>0</formula>
    </cfRule>
  </conditionalFormatting>
  <conditionalFormatting sqref="O526">
    <cfRule type="cellIs" dxfId="1393" priority="320" stopIfTrue="1" operator="equal">
      <formula>0</formula>
    </cfRule>
  </conditionalFormatting>
  <conditionalFormatting sqref="N525 P525:V525">
    <cfRule type="cellIs" dxfId="1392" priority="322" stopIfTrue="1" operator="equal">
      <formula>0</formula>
    </cfRule>
  </conditionalFormatting>
  <conditionalFormatting sqref="X526:AE526 AG526:AI526 AK526:AM526">
    <cfRule type="cellIs" dxfId="1391" priority="312" stopIfTrue="1" operator="equal">
      <formula>0</formula>
    </cfRule>
  </conditionalFormatting>
  <conditionalFormatting sqref="F526:G526">
    <cfRule type="cellIs" dxfId="1390" priority="307" stopIfTrue="1" operator="equal">
      <formula>0</formula>
    </cfRule>
  </conditionalFormatting>
  <conditionalFormatting sqref="F525:G525">
    <cfRule type="cellIs" dxfId="1389" priority="310" stopIfTrue="1" operator="equal">
      <formula>0</formula>
    </cfRule>
  </conditionalFormatting>
  <conditionalFormatting sqref="E535:E536">
    <cfRule type="cellIs" dxfId="1388" priority="306" stopIfTrue="1" operator="equal">
      <formula>0</formula>
    </cfRule>
  </conditionalFormatting>
  <conditionalFormatting sqref="E535:E536">
    <cfRule type="cellIs" dxfId="1387" priority="305" stopIfTrue="1" operator="equal">
      <formula>0</formula>
    </cfRule>
  </conditionalFormatting>
  <conditionalFormatting sqref="D544">
    <cfRule type="cellIs" dxfId="1386" priority="288" stopIfTrue="1" operator="equal">
      <formula>0</formula>
    </cfRule>
  </conditionalFormatting>
  <conditionalFormatting sqref="D545 D542:D543 D537">
    <cfRule type="cellIs" dxfId="1385" priority="293" stopIfTrue="1" operator="equal">
      <formula>0</formula>
    </cfRule>
  </conditionalFormatting>
  <conditionalFormatting sqref="D538:D540">
    <cfRule type="cellIs" dxfId="1384" priority="292" stopIfTrue="1" operator="equal">
      <formula>0</formula>
    </cfRule>
  </conditionalFormatting>
  <conditionalFormatting sqref="D545">
    <cfRule type="cellIs" dxfId="1383" priority="291" stopIfTrue="1" operator="equal">
      <formula>0</formula>
    </cfRule>
  </conditionalFormatting>
  <conditionalFormatting sqref="D546:D548">
    <cfRule type="cellIs" dxfId="1382" priority="289" stopIfTrue="1" operator="equal">
      <formula>0</formula>
    </cfRule>
  </conditionalFormatting>
  <conditionalFormatting sqref="D546:D548">
    <cfRule type="cellIs" dxfId="1381" priority="290" stopIfTrue="1" operator="equal">
      <formula>0</formula>
    </cfRule>
  </conditionalFormatting>
  <conditionalFormatting sqref="D541">
    <cfRule type="cellIs" dxfId="1380" priority="287" stopIfTrue="1" operator="equal">
      <formula>0</formula>
    </cfRule>
  </conditionalFormatting>
  <conditionalFormatting sqref="E541:E542">
    <cfRule type="cellIs" dxfId="1379" priority="286" stopIfTrue="1" operator="equal">
      <formula>0</formula>
    </cfRule>
  </conditionalFormatting>
  <conditionalFormatting sqref="E540">
    <cfRule type="cellIs" dxfId="1378" priority="285" stopIfTrue="1" operator="equal">
      <formula>0</formula>
    </cfRule>
  </conditionalFormatting>
  <conditionalFormatting sqref="K537 O537">
    <cfRule type="cellIs" dxfId="1377" priority="284" stopIfTrue="1" operator="equal">
      <formula>0</formula>
    </cfRule>
  </conditionalFormatting>
  <conditionalFormatting sqref="O537">
    <cfRule type="cellIs" dxfId="1376" priority="283" stopIfTrue="1" operator="equal">
      <formula>0</formula>
    </cfRule>
  </conditionalFormatting>
  <conditionalFormatting sqref="H537">
    <cfRule type="cellIs" dxfId="1375" priority="282" stopIfTrue="1" operator="equal">
      <formula>0</formula>
    </cfRule>
  </conditionalFormatting>
  <conditionalFormatting sqref="H538 K538 O538 W538">
    <cfRule type="cellIs" dxfId="1374" priority="279" stopIfTrue="1" operator="equal">
      <formula>0</formula>
    </cfRule>
  </conditionalFormatting>
  <conditionalFormatting sqref="O538">
    <cfRule type="cellIs" dxfId="1373" priority="278" stopIfTrue="1" operator="equal">
      <formula>0</formula>
    </cfRule>
  </conditionalFormatting>
  <conditionalFormatting sqref="I537:J537 L537:N537 P537:AE537 AG537:AI537 AK537:AM537">
    <cfRule type="cellIs" dxfId="1372" priority="281" stopIfTrue="1" operator="equal">
      <formula>0</formula>
    </cfRule>
  </conditionalFormatting>
  <conditionalFormatting sqref="N537 P537:V537">
    <cfRule type="cellIs" dxfId="1371" priority="280" stopIfTrue="1" operator="equal">
      <formula>0</formula>
    </cfRule>
  </conditionalFormatting>
  <conditionalFormatting sqref="X538:AE538 AG538:AI538 AK538:AM538">
    <cfRule type="cellIs" dxfId="1370" priority="270" stopIfTrue="1" operator="equal">
      <formula>0</formula>
    </cfRule>
  </conditionalFormatting>
  <conditionalFormatting sqref="X538:AE538 AG538:AI538 AK538:AM538">
    <cfRule type="cellIs" dxfId="1369" priority="271" stopIfTrue="1" operator="equal">
      <formula>0</formula>
    </cfRule>
  </conditionalFormatting>
  <conditionalFormatting sqref="I538:J538">
    <cfRule type="cellIs" dxfId="1368" priority="277" stopIfTrue="1" operator="equal">
      <formula>0</formula>
    </cfRule>
  </conditionalFormatting>
  <conditionalFormatting sqref="I538:J538">
    <cfRule type="cellIs" dxfId="1367" priority="276" stopIfTrue="1" operator="equal">
      <formula>0</formula>
    </cfRule>
  </conditionalFormatting>
  <conditionalFormatting sqref="L538:N538">
    <cfRule type="cellIs" dxfId="1366" priority="275" stopIfTrue="1" operator="equal">
      <formula>0</formula>
    </cfRule>
  </conditionalFormatting>
  <conditionalFormatting sqref="L538:N538">
    <cfRule type="cellIs" dxfId="1365" priority="274" stopIfTrue="1" operator="equal">
      <formula>0</formula>
    </cfRule>
  </conditionalFormatting>
  <conditionalFormatting sqref="P538:V538">
    <cfRule type="cellIs" dxfId="1364" priority="273" stopIfTrue="1" operator="equal">
      <formula>0</formula>
    </cfRule>
  </conditionalFormatting>
  <conditionalFormatting sqref="P538:V538">
    <cfRule type="cellIs" dxfId="1363" priority="272" stopIfTrue="1" operator="equal">
      <formula>0</formula>
    </cfRule>
  </conditionalFormatting>
  <conditionalFormatting sqref="E537">
    <cfRule type="cellIs" dxfId="1362" priority="269" stopIfTrue="1" operator="equal">
      <formula>0</formula>
    </cfRule>
  </conditionalFormatting>
  <conditionalFormatting sqref="E538">
    <cfRule type="cellIs" dxfId="1361" priority="267" stopIfTrue="1" operator="equal">
      <formula>0</formula>
    </cfRule>
  </conditionalFormatting>
  <conditionalFormatting sqref="F538:G538">
    <cfRule type="cellIs" dxfId="1360" priority="266" stopIfTrue="1" operator="equal">
      <formula>0</formula>
    </cfRule>
  </conditionalFormatting>
  <conditionalFormatting sqref="F538:G538">
    <cfRule type="cellIs" dxfId="1359" priority="265" stopIfTrue="1" operator="equal">
      <formula>0</formula>
    </cfRule>
  </conditionalFormatting>
  <conditionalFormatting sqref="F537:G537">
    <cfRule type="cellIs" dxfId="1358" priority="268" stopIfTrue="1" operator="equal">
      <formula>0</formula>
    </cfRule>
  </conditionalFormatting>
  <conditionalFormatting sqref="E547:E548">
    <cfRule type="cellIs" dxfId="1357" priority="264" stopIfTrue="1" operator="equal">
      <formula>0</formula>
    </cfRule>
  </conditionalFormatting>
  <conditionalFormatting sqref="E547:E548">
    <cfRule type="cellIs" dxfId="1356" priority="263" stopIfTrue="1" operator="equal">
      <formula>0</formula>
    </cfRule>
  </conditionalFormatting>
  <conditionalFormatting sqref="AF538">
    <cfRule type="cellIs" dxfId="1355" priority="260" stopIfTrue="1" operator="equal">
      <formula>0</formula>
    </cfRule>
  </conditionalFormatting>
  <conditionalFormatting sqref="AF538">
    <cfRule type="cellIs" dxfId="1354" priority="261" stopIfTrue="1" operator="equal">
      <formula>0</formula>
    </cfRule>
  </conditionalFormatting>
  <conditionalFormatting sqref="AF537">
    <cfRule type="cellIs" dxfId="1353" priority="262" stopIfTrue="1" operator="equal">
      <formula>0</formula>
    </cfRule>
  </conditionalFormatting>
  <conditionalFormatting sqref="AJ537">
    <cfRule type="cellIs" dxfId="1352" priority="259" stopIfTrue="1" operator="equal">
      <formula>0</formula>
    </cfRule>
  </conditionalFormatting>
  <conditionalFormatting sqref="AJ538">
    <cfRule type="cellIs" dxfId="1351" priority="257" stopIfTrue="1" operator="equal">
      <formula>0</formula>
    </cfRule>
  </conditionalFormatting>
  <conditionalFormatting sqref="AJ538">
    <cfRule type="cellIs" dxfId="1350" priority="258" stopIfTrue="1" operator="equal">
      <formula>0</formula>
    </cfRule>
  </conditionalFormatting>
  <conditionalFormatting sqref="AF417">
    <cfRule type="cellIs" dxfId="1349" priority="225" stopIfTrue="1" operator="equal">
      <formula>0</formula>
    </cfRule>
  </conditionalFormatting>
  <conditionalFormatting sqref="AF418">
    <cfRule type="cellIs" dxfId="1348" priority="223" stopIfTrue="1" operator="equal">
      <formula>0</formula>
    </cfRule>
  </conditionalFormatting>
  <conditionalFormatting sqref="AF418">
    <cfRule type="cellIs" dxfId="1347" priority="224" stopIfTrue="1" operator="equal">
      <formula>0</formula>
    </cfRule>
  </conditionalFormatting>
  <conditionalFormatting sqref="AJ417">
    <cfRule type="cellIs" dxfId="1346" priority="222" stopIfTrue="1" operator="equal">
      <formula>0</formula>
    </cfRule>
  </conditionalFormatting>
  <conditionalFormatting sqref="D426">
    <cfRule type="cellIs" dxfId="1345" priority="215" stopIfTrue="1" operator="equal">
      <formula>0</formula>
    </cfRule>
  </conditionalFormatting>
  <conditionalFormatting sqref="D420:E420 D419">
    <cfRule type="cellIs" dxfId="1344" priority="220" stopIfTrue="1" operator="equal">
      <formula>0</formula>
    </cfRule>
  </conditionalFormatting>
  <conditionalFormatting sqref="E426">
    <cfRule type="cellIs" dxfId="1343" priority="218" stopIfTrue="1" operator="equal">
      <formula>0</formula>
    </cfRule>
  </conditionalFormatting>
  <conditionalFormatting sqref="E426">
    <cfRule type="cellIs" dxfId="1342" priority="217" stopIfTrue="1" operator="equal">
      <formula>0</formula>
    </cfRule>
  </conditionalFormatting>
  <conditionalFormatting sqref="D426">
    <cfRule type="cellIs" dxfId="1341" priority="216" stopIfTrue="1" operator="equal">
      <formula>0</formula>
    </cfRule>
  </conditionalFormatting>
  <conditionalFormatting sqref="D424">
    <cfRule type="cellIs" dxfId="1340" priority="214" stopIfTrue="1" operator="equal">
      <formula>0</formula>
    </cfRule>
  </conditionalFormatting>
  <conditionalFormatting sqref="D421">
    <cfRule type="cellIs" dxfId="1339" priority="213" stopIfTrue="1" operator="equal">
      <formula>0</formula>
    </cfRule>
  </conditionalFormatting>
  <conditionalFormatting sqref="D427:D428">
    <cfRule type="cellIs" dxfId="1338" priority="249" stopIfTrue="1" operator="equal">
      <formula>0</formula>
    </cfRule>
  </conditionalFormatting>
  <conditionalFormatting sqref="D417">
    <cfRule type="cellIs" dxfId="1337" priority="251" stopIfTrue="1" operator="equal">
      <formula>0</formula>
    </cfRule>
  </conditionalFormatting>
  <conditionalFormatting sqref="D418">
    <cfRule type="cellIs" dxfId="1336" priority="250" stopIfTrue="1" operator="equal">
      <formula>0</formula>
    </cfRule>
  </conditionalFormatting>
  <conditionalFormatting sqref="D427:D428">
    <cfRule type="cellIs" dxfId="1335" priority="248" stopIfTrue="1" operator="equal">
      <formula>0</formula>
    </cfRule>
  </conditionalFormatting>
  <conditionalFormatting sqref="E418">
    <cfRule type="cellIs" dxfId="1334" priority="230" stopIfTrue="1" operator="equal">
      <formula>0</formula>
    </cfRule>
  </conditionalFormatting>
  <conditionalFormatting sqref="K417 O417">
    <cfRule type="cellIs" dxfId="1333" priority="247" stopIfTrue="1" operator="equal">
      <formula>0</formula>
    </cfRule>
  </conditionalFormatting>
  <conditionalFormatting sqref="O417">
    <cfRule type="cellIs" dxfId="1332" priority="246" stopIfTrue="1" operator="equal">
      <formula>0</formula>
    </cfRule>
  </conditionalFormatting>
  <conditionalFormatting sqref="H417">
    <cfRule type="cellIs" dxfId="1331" priority="245" stopIfTrue="1" operator="equal">
      <formula>0</formula>
    </cfRule>
  </conditionalFormatting>
  <conditionalFormatting sqref="H418 K418 O418 W418">
    <cfRule type="cellIs" dxfId="1330" priority="242" stopIfTrue="1" operator="equal">
      <formula>0</formula>
    </cfRule>
  </conditionalFormatting>
  <conditionalFormatting sqref="O418">
    <cfRule type="cellIs" dxfId="1329" priority="241" stopIfTrue="1" operator="equal">
      <formula>0</formula>
    </cfRule>
  </conditionalFormatting>
  <conditionalFormatting sqref="I417:J417 L417:N417 P417:AE417 AG417:AI417 AK417:AM417">
    <cfRule type="cellIs" dxfId="1328" priority="244" stopIfTrue="1" operator="equal">
      <formula>0</formula>
    </cfRule>
  </conditionalFormatting>
  <conditionalFormatting sqref="N417 P417:V417">
    <cfRule type="cellIs" dxfId="1327" priority="243" stopIfTrue="1" operator="equal">
      <formula>0</formula>
    </cfRule>
  </conditionalFormatting>
  <conditionalFormatting sqref="X418:AE418 AG418:AI418 AK418:AM418">
    <cfRule type="cellIs" dxfId="1326" priority="233" stopIfTrue="1" operator="equal">
      <formula>0</formula>
    </cfRule>
  </conditionalFormatting>
  <conditionalFormatting sqref="X418:AE418 AG418:AI418 AK418:AM418">
    <cfRule type="cellIs" dxfId="1325" priority="234" stopIfTrue="1" operator="equal">
      <formula>0</formula>
    </cfRule>
  </conditionalFormatting>
  <conditionalFormatting sqref="I418:J418">
    <cfRule type="cellIs" dxfId="1324" priority="240" stopIfTrue="1" operator="equal">
      <formula>0</formula>
    </cfRule>
  </conditionalFormatting>
  <conditionalFormatting sqref="I418:J418">
    <cfRule type="cellIs" dxfId="1323" priority="239" stopIfTrue="1" operator="equal">
      <formula>0</formula>
    </cfRule>
  </conditionalFormatting>
  <conditionalFormatting sqref="L418:N418">
    <cfRule type="cellIs" dxfId="1322" priority="238" stopIfTrue="1" operator="equal">
      <formula>0</formula>
    </cfRule>
  </conditionalFormatting>
  <conditionalFormatting sqref="L418:N418">
    <cfRule type="cellIs" dxfId="1321" priority="237" stopIfTrue="1" operator="equal">
      <formula>0</formula>
    </cfRule>
  </conditionalFormatting>
  <conditionalFormatting sqref="P418:V418">
    <cfRule type="cellIs" dxfId="1320" priority="236" stopIfTrue="1" operator="equal">
      <formula>0</formula>
    </cfRule>
  </conditionalFormatting>
  <conditionalFormatting sqref="P418:V418">
    <cfRule type="cellIs" dxfId="1319" priority="235" stopIfTrue="1" operator="equal">
      <formula>0</formula>
    </cfRule>
  </conditionalFormatting>
  <conditionalFormatting sqref="E417">
    <cfRule type="cellIs" dxfId="1318" priority="232" stopIfTrue="1" operator="equal">
      <formula>0</formula>
    </cfRule>
  </conditionalFormatting>
  <conditionalFormatting sqref="F418:G418">
    <cfRule type="cellIs" dxfId="1317" priority="229" stopIfTrue="1" operator="equal">
      <formula>0</formula>
    </cfRule>
  </conditionalFormatting>
  <conditionalFormatting sqref="F418:G418">
    <cfRule type="cellIs" dxfId="1316" priority="228" stopIfTrue="1" operator="equal">
      <formula>0</formula>
    </cfRule>
  </conditionalFormatting>
  <conditionalFormatting sqref="F417:G417">
    <cfRule type="cellIs" dxfId="1315" priority="231" stopIfTrue="1" operator="equal">
      <formula>0</formula>
    </cfRule>
  </conditionalFormatting>
  <conditionalFormatting sqref="E427:E428">
    <cfRule type="cellIs" dxfId="1314" priority="227" stopIfTrue="1" operator="equal">
      <formula>0</formula>
    </cfRule>
  </conditionalFormatting>
  <conditionalFormatting sqref="E427:E428">
    <cfRule type="cellIs" dxfId="1313" priority="226" stopIfTrue="1" operator="equal">
      <formula>0</formula>
    </cfRule>
  </conditionalFormatting>
  <conditionalFormatting sqref="D425 D422:E422 E421 D423">
    <cfRule type="cellIs" dxfId="1312" priority="221" stopIfTrue="1" operator="equal">
      <formula>0</formula>
    </cfRule>
  </conditionalFormatting>
  <conditionalFormatting sqref="D425">
    <cfRule type="cellIs" dxfId="1311" priority="219" stopIfTrue="1" operator="equal">
      <formula>0</formula>
    </cfRule>
  </conditionalFormatting>
  <conditionalFormatting sqref="E513">
    <cfRule type="cellIs" dxfId="1310" priority="183" stopIfTrue="1" operator="equal">
      <formula>0</formula>
    </cfRule>
  </conditionalFormatting>
  <conditionalFormatting sqref="E517:E518">
    <cfRule type="cellIs" dxfId="1309" priority="200" stopIfTrue="1" operator="equal">
      <formula>0</formula>
    </cfRule>
  </conditionalFormatting>
  <conditionalFormatting sqref="E516">
    <cfRule type="cellIs" dxfId="1308" priority="199" stopIfTrue="1" operator="equal">
      <formula>0</formula>
    </cfRule>
  </conditionalFormatting>
  <conditionalFormatting sqref="E523:E524">
    <cfRule type="cellIs" dxfId="1307" priority="178" stopIfTrue="1" operator="equal">
      <formula>0</formula>
    </cfRule>
  </conditionalFormatting>
  <conditionalFormatting sqref="F513:G513">
    <cfRule type="cellIs" dxfId="1306" priority="182" stopIfTrue="1" operator="equal">
      <formula>0</formula>
    </cfRule>
  </conditionalFormatting>
  <conditionalFormatting sqref="E514">
    <cfRule type="cellIs" dxfId="1305" priority="181" stopIfTrue="1" operator="equal">
      <formula>0</formula>
    </cfRule>
  </conditionalFormatting>
  <conditionalFormatting sqref="F514:G514">
    <cfRule type="cellIs" dxfId="1304" priority="180" stopIfTrue="1" operator="equal">
      <formula>0</formula>
    </cfRule>
  </conditionalFormatting>
  <conditionalFormatting sqref="F514:G514">
    <cfRule type="cellIs" dxfId="1303" priority="179" stopIfTrue="1" operator="equal">
      <formula>0</formula>
    </cfRule>
  </conditionalFormatting>
  <conditionalFormatting sqref="D520">
    <cfRule type="cellIs" dxfId="1302" priority="202" stopIfTrue="1" operator="equal">
      <formula>0</formula>
    </cfRule>
  </conditionalFormatting>
  <conditionalFormatting sqref="D521 D518:D519 D513">
    <cfRule type="cellIs" dxfId="1301" priority="207" stopIfTrue="1" operator="equal">
      <formula>0</formula>
    </cfRule>
  </conditionalFormatting>
  <conditionalFormatting sqref="D514:D516">
    <cfRule type="cellIs" dxfId="1300" priority="206" stopIfTrue="1" operator="equal">
      <formula>0</formula>
    </cfRule>
  </conditionalFormatting>
  <conditionalFormatting sqref="D521">
    <cfRule type="cellIs" dxfId="1299" priority="205" stopIfTrue="1" operator="equal">
      <formula>0</formula>
    </cfRule>
  </conditionalFormatting>
  <conditionalFormatting sqref="D522:D524">
    <cfRule type="cellIs" dxfId="1298" priority="203" stopIfTrue="1" operator="equal">
      <formula>0</formula>
    </cfRule>
  </conditionalFormatting>
  <conditionalFormatting sqref="D522:D524">
    <cfRule type="cellIs" dxfId="1297" priority="204" stopIfTrue="1" operator="equal">
      <formula>0</formula>
    </cfRule>
  </conditionalFormatting>
  <conditionalFormatting sqref="D517">
    <cfRule type="cellIs" dxfId="1296" priority="201" stopIfTrue="1" operator="equal">
      <formula>0</formula>
    </cfRule>
  </conditionalFormatting>
  <conditionalFormatting sqref="E523:E524">
    <cfRule type="cellIs" dxfId="1295" priority="177" stopIfTrue="1" operator="equal">
      <formula>0</formula>
    </cfRule>
  </conditionalFormatting>
  <conditionalFormatting sqref="K405 O405">
    <cfRule type="cellIs" dxfId="1294" priority="165" stopIfTrue="1" operator="equal">
      <formula>0</formula>
    </cfRule>
  </conditionalFormatting>
  <conditionalFormatting sqref="O405">
    <cfRule type="cellIs" dxfId="1293" priority="164" stopIfTrue="1" operator="equal">
      <formula>0</formula>
    </cfRule>
  </conditionalFormatting>
  <conditionalFormatting sqref="D412">
    <cfRule type="cellIs" dxfId="1292" priority="152" stopIfTrue="1" operator="equal">
      <formula>0</formula>
    </cfRule>
  </conditionalFormatting>
  <conditionalFormatting sqref="D413 D411:E411 D405:E405 H405 D410">
    <cfRule type="cellIs" dxfId="1291" priority="163" stopIfTrue="1" operator="equal">
      <formula>0</formula>
    </cfRule>
  </conditionalFormatting>
  <conditionalFormatting sqref="H406 K406 O406 W406 D406:E406 D407:D408">
    <cfRule type="cellIs" dxfId="1290" priority="160" stopIfTrue="1" operator="equal">
      <formula>0</formula>
    </cfRule>
  </conditionalFormatting>
  <conditionalFormatting sqref="F406:G406">
    <cfRule type="cellIs" dxfId="1289" priority="158" stopIfTrue="1" operator="equal">
      <formula>0</formula>
    </cfRule>
  </conditionalFormatting>
  <conditionalFormatting sqref="F406:G406">
    <cfRule type="cellIs" dxfId="1288" priority="157" stopIfTrue="1" operator="equal">
      <formula>0</formula>
    </cfRule>
  </conditionalFormatting>
  <conditionalFormatting sqref="D413 O406">
    <cfRule type="cellIs" dxfId="1287" priority="159" stopIfTrue="1" operator="equal">
      <formula>0</formula>
    </cfRule>
  </conditionalFormatting>
  <conditionalFormatting sqref="F405:G405 I405:J405 L405:N405 P405:AE405 AG405:AI405 AK405:AM405">
    <cfRule type="cellIs" dxfId="1286" priority="162" stopIfTrue="1" operator="equal">
      <formula>0</formula>
    </cfRule>
  </conditionalFormatting>
  <conditionalFormatting sqref="N405 P405:V405">
    <cfRule type="cellIs" dxfId="1285" priority="161" stopIfTrue="1" operator="equal">
      <formula>0</formula>
    </cfRule>
  </conditionalFormatting>
  <conditionalFormatting sqref="E415">
    <cfRule type="cellIs" dxfId="1284" priority="156" stopIfTrue="1" operator="equal">
      <formula>0</formula>
    </cfRule>
  </conditionalFormatting>
  <conditionalFormatting sqref="E415">
    <cfRule type="cellIs" dxfId="1283" priority="155" stopIfTrue="1" operator="equal">
      <formula>0</formula>
    </cfRule>
  </conditionalFormatting>
  <conditionalFormatting sqref="D414:D416">
    <cfRule type="cellIs" dxfId="1282" priority="153" stopIfTrue="1" operator="equal">
      <formula>0</formula>
    </cfRule>
  </conditionalFormatting>
  <conditionalFormatting sqref="D414:D416">
    <cfRule type="cellIs" dxfId="1281" priority="154" stopIfTrue="1" operator="equal">
      <formula>0</formula>
    </cfRule>
  </conditionalFormatting>
  <conditionalFormatting sqref="D409">
    <cfRule type="cellIs" dxfId="1280" priority="151" stopIfTrue="1" operator="equal">
      <formula>0</formula>
    </cfRule>
  </conditionalFormatting>
  <conditionalFormatting sqref="I406:J406">
    <cfRule type="cellIs" dxfId="1279" priority="150" stopIfTrue="1" operator="equal">
      <formula>0</formula>
    </cfRule>
  </conditionalFormatting>
  <conditionalFormatting sqref="I406:J406">
    <cfRule type="cellIs" dxfId="1278" priority="149" stopIfTrue="1" operator="equal">
      <formula>0</formula>
    </cfRule>
  </conditionalFormatting>
  <conditionalFormatting sqref="L406:N406">
    <cfRule type="cellIs" dxfId="1277" priority="146" stopIfTrue="1" operator="equal">
      <formula>0</formula>
    </cfRule>
  </conditionalFormatting>
  <conditionalFormatting sqref="L406:N406">
    <cfRule type="cellIs" dxfId="1276" priority="145" stopIfTrue="1" operator="equal">
      <formula>0</formula>
    </cfRule>
  </conditionalFormatting>
  <conditionalFormatting sqref="P406:V406">
    <cfRule type="cellIs" dxfId="1275" priority="144" stopIfTrue="1" operator="equal">
      <formula>0</formula>
    </cfRule>
  </conditionalFormatting>
  <conditionalFormatting sqref="P406:V406">
    <cfRule type="cellIs" dxfId="1274" priority="143" stopIfTrue="1" operator="equal">
      <formula>0</formula>
    </cfRule>
  </conditionalFormatting>
  <conditionalFormatting sqref="X406:AE406 AG406:AI406 AK406:AM406">
    <cfRule type="cellIs" dxfId="1273" priority="141" stopIfTrue="1" operator="equal">
      <formula>0</formula>
    </cfRule>
  </conditionalFormatting>
  <conditionalFormatting sqref="X406:AE406 AG406:AI406 AK406:AM406">
    <cfRule type="cellIs" dxfId="1272" priority="142" stopIfTrue="1" operator="equal">
      <formula>0</formula>
    </cfRule>
  </conditionalFormatting>
  <conditionalFormatting sqref="AF405">
    <cfRule type="cellIs" dxfId="1271" priority="140" stopIfTrue="1" operator="equal">
      <formula>0</formula>
    </cfRule>
  </conditionalFormatting>
  <conditionalFormatting sqref="AF406">
    <cfRule type="cellIs" dxfId="1270" priority="139" stopIfTrue="1" operator="equal">
      <formula>0</formula>
    </cfRule>
  </conditionalFormatting>
  <conditionalFormatting sqref="AJ405">
    <cfRule type="cellIs" dxfId="1269" priority="137" stopIfTrue="1" operator="equal">
      <formula>0</formula>
    </cfRule>
  </conditionalFormatting>
  <conditionalFormatting sqref="AF406">
    <cfRule type="cellIs" dxfId="1268" priority="138" stopIfTrue="1" operator="equal">
      <formula>0</formula>
    </cfRule>
  </conditionalFormatting>
  <conditionalFormatting sqref="AJ406">
    <cfRule type="cellIs" dxfId="1267" priority="136" stopIfTrue="1" operator="equal">
      <formula>0</formula>
    </cfRule>
  </conditionalFormatting>
  <conditionalFormatting sqref="AJ406">
    <cfRule type="cellIs" dxfId="1266" priority="135" stopIfTrue="1" operator="equal">
      <formula>0</formula>
    </cfRule>
  </conditionalFormatting>
  <conditionalFormatting sqref="E412">
    <cfRule type="cellIs" dxfId="1265" priority="134" stopIfTrue="1" operator="equal">
      <formula>0</formula>
    </cfRule>
  </conditionalFormatting>
  <conditionalFormatting sqref="I430:J430">
    <cfRule type="cellIs" dxfId="1264" priority="121" stopIfTrue="1" operator="equal">
      <formula>0</formula>
    </cfRule>
  </conditionalFormatting>
  <conditionalFormatting sqref="L430:N430">
    <cfRule type="cellIs" dxfId="1263" priority="119" stopIfTrue="1" operator="equal">
      <formula>0</formula>
    </cfRule>
  </conditionalFormatting>
  <conditionalFormatting sqref="X430:AE430 AG430:AI430 AK430:AM430">
    <cfRule type="cellIs" dxfId="1262" priority="116" stopIfTrue="1" operator="equal">
      <formula>0</formula>
    </cfRule>
  </conditionalFormatting>
  <conditionalFormatting sqref="E429">
    <cfRule type="cellIs" dxfId="1261" priority="114" stopIfTrue="1" operator="equal">
      <formula>0</formula>
    </cfRule>
  </conditionalFormatting>
  <conditionalFormatting sqref="F429:G429">
    <cfRule type="cellIs" dxfId="1260" priority="113" stopIfTrue="1" operator="equal">
      <formula>0</formula>
    </cfRule>
  </conditionalFormatting>
  <conditionalFormatting sqref="P430:V430">
    <cfRule type="cellIs" dxfId="1259" priority="118" stopIfTrue="1" operator="equal">
      <formula>0</formula>
    </cfRule>
  </conditionalFormatting>
  <conditionalFormatting sqref="E430">
    <cfRule type="cellIs" dxfId="1258" priority="112" stopIfTrue="1" operator="equal">
      <formula>0</formula>
    </cfRule>
  </conditionalFormatting>
  <conditionalFormatting sqref="F430:G430">
    <cfRule type="cellIs" dxfId="1257" priority="110" stopIfTrue="1" operator="equal">
      <formula>0</formula>
    </cfRule>
  </conditionalFormatting>
  <conditionalFormatting sqref="AF429">
    <cfRule type="cellIs" dxfId="1256" priority="107" stopIfTrue="1" operator="equal">
      <formula>0</formula>
    </cfRule>
  </conditionalFormatting>
  <conditionalFormatting sqref="AJ429">
    <cfRule type="cellIs" dxfId="1255" priority="104" stopIfTrue="1" operator="equal">
      <formula>0</formula>
    </cfRule>
  </conditionalFormatting>
  <conditionalFormatting sqref="AF430">
    <cfRule type="cellIs" dxfId="1254" priority="106" stopIfTrue="1" operator="equal">
      <formula>0</formula>
    </cfRule>
  </conditionalFormatting>
  <conditionalFormatting sqref="AF430">
    <cfRule type="cellIs" dxfId="1253" priority="105" stopIfTrue="1" operator="equal">
      <formula>0</formula>
    </cfRule>
  </conditionalFormatting>
  <conditionalFormatting sqref="D437 D434:E434 E433 D435">
    <cfRule type="cellIs" dxfId="1252" priority="103" stopIfTrue="1" operator="equal">
      <formula>0</formula>
    </cfRule>
  </conditionalFormatting>
  <conditionalFormatting sqref="D432:E432 D431">
    <cfRule type="cellIs" dxfId="1251" priority="102" stopIfTrue="1" operator="equal">
      <formula>0</formula>
    </cfRule>
  </conditionalFormatting>
  <conditionalFormatting sqref="E438">
    <cfRule type="cellIs" dxfId="1250" priority="100" stopIfTrue="1" operator="equal">
      <formula>0</formula>
    </cfRule>
  </conditionalFormatting>
  <conditionalFormatting sqref="D438">
    <cfRule type="cellIs" dxfId="1249" priority="98" stopIfTrue="1" operator="equal">
      <formula>0</formula>
    </cfRule>
  </conditionalFormatting>
  <conditionalFormatting sqref="D433">
    <cfRule type="cellIs" dxfId="1248" priority="95" stopIfTrue="1" operator="equal">
      <formula>0</formula>
    </cfRule>
  </conditionalFormatting>
  <conditionalFormatting sqref="D436">
    <cfRule type="cellIs" dxfId="1247" priority="96" stopIfTrue="1" operator="equal">
      <formula>0</formula>
    </cfRule>
  </conditionalFormatting>
  <conditionalFormatting sqref="D438">
    <cfRule type="cellIs" dxfId="1246" priority="97" stopIfTrue="1" operator="equal">
      <formula>0</formula>
    </cfRule>
  </conditionalFormatting>
  <conditionalFormatting sqref="E438">
    <cfRule type="cellIs" dxfId="1245" priority="99" stopIfTrue="1" operator="equal">
      <formula>0</formula>
    </cfRule>
  </conditionalFormatting>
  <conditionalFormatting sqref="D439:D440">
    <cfRule type="cellIs" dxfId="1244" priority="131" stopIfTrue="1" operator="equal">
      <formula>0</formula>
    </cfRule>
  </conditionalFormatting>
  <conditionalFormatting sqref="D429">
    <cfRule type="cellIs" dxfId="1243" priority="133" stopIfTrue="1" operator="equal">
      <formula>0</formula>
    </cfRule>
  </conditionalFormatting>
  <conditionalFormatting sqref="D430">
    <cfRule type="cellIs" dxfId="1242" priority="132" stopIfTrue="1" operator="equal">
      <formula>0</formula>
    </cfRule>
  </conditionalFormatting>
  <conditionalFormatting sqref="D439:D440">
    <cfRule type="cellIs" dxfId="1241" priority="130" stopIfTrue="1" operator="equal">
      <formula>0</formula>
    </cfRule>
  </conditionalFormatting>
  <conditionalFormatting sqref="K429 O429">
    <cfRule type="cellIs" dxfId="1240" priority="129" stopIfTrue="1" operator="equal">
      <formula>0</formula>
    </cfRule>
  </conditionalFormatting>
  <conditionalFormatting sqref="O429">
    <cfRule type="cellIs" dxfId="1239" priority="128" stopIfTrue="1" operator="equal">
      <formula>0</formula>
    </cfRule>
  </conditionalFormatting>
  <conditionalFormatting sqref="H429">
    <cfRule type="cellIs" dxfId="1238" priority="127" stopIfTrue="1" operator="equal">
      <formula>0</formula>
    </cfRule>
  </conditionalFormatting>
  <conditionalFormatting sqref="H430 K430 O430 W430">
    <cfRule type="cellIs" dxfId="1237" priority="124" stopIfTrue="1" operator="equal">
      <formula>0</formula>
    </cfRule>
  </conditionalFormatting>
  <conditionalFormatting sqref="O430">
    <cfRule type="cellIs" dxfId="1236" priority="123" stopIfTrue="1" operator="equal">
      <formula>0</formula>
    </cfRule>
  </conditionalFormatting>
  <conditionalFormatting sqref="I429:J429 L429:N429 P429:AE429 AG429:AI429 AK429:AM429">
    <cfRule type="cellIs" dxfId="1235" priority="126" stopIfTrue="1" operator="equal">
      <formula>0</formula>
    </cfRule>
  </conditionalFormatting>
  <conditionalFormatting sqref="N429 P429:V429">
    <cfRule type="cellIs" dxfId="1234" priority="125" stopIfTrue="1" operator="equal">
      <formula>0</formula>
    </cfRule>
  </conditionalFormatting>
  <conditionalFormatting sqref="X430:AE430 AG430:AI430 AK430:AM430">
    <cfRule type="cellIs" dxfId="1233" priority="115" stopIfTrue="1" operator="equal">
      <formula>0</formula>
    </cfRule>
  </conditionalFormatting>
  <conditionalFormatting sqref="I430:J430">
    <cfRule type="cellIs" dxfId="1232" priority="122" stopIfTrue="1" operator="equal">
      <formula>0</formula>
    </cfRule>
  </conditionalFormatting>
  <conditionalFormatting sqref="L430:N430">
    <cfRule type="cellIs" dxfId="1231" priority="120" stopIfTrue="1" operator="equal">
      <formula>0</formula>
    </cfRule>
  </conditionalFormatting>
  <conditionalFormatting sqref="P430:V430">
    <cfRule type="cellIs" dxfId="1230" priority="117" stopIfTrue="1" operator="equal">
      <formula>0</formula>
    </cfRule>
  </conditionalFormatting>
  <conditionalFormatting sqref="F430:G430">
    <cfRule type="cellIs" dxfId="1229" priority="111" stopIfTrue="1" operator="equal">
      <formula>0</formula>
    </cfRule>
  </conditionalFormatting>
  <conditionalFormatting sqref="E439:E440">
    <cfRule type="cellIs" dxfId="1228" priority="109" stopIfTrue="1" operator="equal">
      <formula>0</formula>
    </cfRule>
  </conditionalFormatting>
  <conditionalFormatting sqref="E439:E440">
    <cfRule type="cellIs" dxfId="1227" priority="108" stopIfTrue="1" operator="equal">
      <formula>0</formula>
    </cfRule>
  </conditionalFormatting>
  <conditionalFormatting sqref="D437">
    <cfRule type="cellIs" dxfId="1226" priority="101" stopIfTrue="1" operator="equal">
      <formula>0</formula>
    </cfRule>
  </conditionalFormatting>
  <conditionalFormatting sqref="D556">
    <cfRule type="cellIs" dxfId="1225" priority="84" stopIfTrue="1" operator="equal">
      <formula>0</formula>
    </cfRule>
  </conditionalFormatting>
  <conditionalFormatting sqref="D557 D554:D555 D549">
    <cfRule type="cellIs" dxfId="1224" priority="89" stopIfTrue="1" operator="equal">
      <formula>0</formula>
    </cfRule>
  </conditionalFormatting>
  <conditionalFormatting sqref="D550:D552">
    <cfRule type="cellIs" dxfId="1223" priority="88" stopIfTrue="1" operator="equal">
      <formula>0</formula>
    </cfRule>
  </conditionalFormatting>
  <conditionalFormatting sqref="D557">
    <cfRule type="cellIs" dxfId="1222" priority="87" stopIfTrue="1" operator="equal">
      <formula>0</formula>
    </cfRule>
  </conditionalFormatting>
  <conditionalFormatting sqref="D558:D560">
    <cfRule type="cellIs" dxfId="1221" priority="85" stopIfTrue="1" operator="equal">
      <formula>0</formula>
    </cfRule>
  </conditionalFormatting>
  <conditionalFormatting sqref="D558:D560">
    <cfRule type="cellIs" dxfId="1220" priority="86" stopIfTrue="1" operator="equal">
      <formula>0</formula>
    </cfRule>
  </conditionalFormatting>
  <conditionalFormatting sqref="D553">
    <cfRule type="cellIs" dxfId="1219" priority="83" stopIfTrue="1" operator="equal">
      <formula>0</formula>
    </cfRule>
  </conditionalFormatting>
  <conditionalFormatting sqref="E553:E554">
    <cfRule type="cellIs" dxfId="1218" priority="82" stopIfTrue="1" operator="equal">
      <formula>0</formula>
    </cfRule>
  </conditionalFormatting>
  <conditionalFormatting sqref="E552">
    <cfRule type="cellIs" dxfId="1217" priority="81" stopIfTrue="1" operator="equal">
      <formula>0</formula>
    </cfRule>
  </conditionalFormatting>
  <conditionalFormatting sqref="K549 O549">
    <cfRule type="cellIs" dxfId="1216" priority="80" stopIfTrue="1" operator="equal">
      <formula>0</formula>
    </cfRule>
  </conditionalFormatting>
  <conditionalFormatting sqref="O549">
    <cfRule type="cellIs" dxfId="1215" priority="79" stopIfTrue="1" operator="equal">
      <formula>0</formula>
    </cfRule>
  </conditionalFormatting>
  <conditionalFormatting sqref="H549">
    <cfRule type="cellIs" dxfId="1214" priority="78" stopIfTrue="1" operator="equal">
      <formula>0</formula>
    </cfRule>
  </conditionalFormatting>
  <conditionalFormatting sqref="H550 K550 O550 W550">
    <cfRule type="cellIs" dxfId="1213" priority="75" stopIfTrue="1" operator="equal">
      <formula>0</formula>
    </cfRule>
  </conditionalFormatting>
  <conditionalFormatting sqref="O550">
    <cfRule type="cellIs" dxfId="1212" priority="74" stopIfTrue="1" operator="equal">
      <formula>0</formula>
    </cfRule>
  </conditionalFormatting>
  <conditionalFormatting sqref="I549:J549 L549:N549 P549:AE549 AG549:AI549 AK549:AM549">
    <cfRule type="cellIs" dxfId="1211" priority="77" stopIfTrue="1" operator="equal">
      <formula>0</formula>
    </cfRule>
  </conditionalFormatting>
  <conditionalFormatting sqref="N549 P549:V549">
    <cfRule type="cellIs" dxfId="1210" priority="76" stopIfTrue="1" operator="equal">
      <formula>0</formula>
    </cfRule>
  </conditionalFormatting>
  <conditionalFormatting sqref="X550:AE550 AG550:AI550 AK550:AM550">
    <cfRule type="cellIs" dxfId="1209" priority="66" stopIfTrue="1" operator="equal">
      <formula>0</formula>
    </cfRule>
  </conditionalFormatting>
  <conditionalFormatting sqref="X550:AE550 AG550:AI550 AK550:AM550">
    <cfRule type="cellIs" dxfId="1208" priority="67" stopIfTrue="1" operator="equal">
      <formula>0</formula>
    </cfRule>
  </conditionalFormatting>
  <conditionalFormatting sqref="I550:J550">
    <cfRule type="cellIs" dxfId="1207" priority="73" stopIfTrue="1" operator="equal">
      <formula>0</formula>
    </cfRule>
  </conditionalFormatting>
  <conditionalFormatting sqref="I550:J550">
    <cfRule type="cellIs" dxfId="1206" priority="72" stopIfTrue="1" operator="equal">
      <formula>0</formula>
    </cfRule>
  </conditionalFormatting>
  <conditionalFormatting sqref="L550:N550">
    <cfRule type="cellIs" dxfId="1205" priority="71" stopIfTrue="1" operator="equal">
      <formula>0</formula>
    </cfRule>
  </conditionalFormatting>
  <conditionalFormatting sqref="L550:N550">
    <cfRule type="cellIs" dxfId="1204" priority="70" stopIfTrue="1" operator="equal">
      <formula>0</formula>
    </cfRule>
  </conditionalFormatting>
  <conditionalFormatting sqref="P550:V550">
    <cfRule type="cellIs" dxfId="1203" priority="69" stopIfTrue="1" operator="equal">
      <formula>0</formula>
    </cfRule>
  </conditionalFormatting>
  <conditionalFormatting sqref="P550:V550">
    <cfRule type="cellIs" dxfId="1202" priority="68" stopIfTrue="1" operator="equal">
      <formula>0</formula>
    </cfRule>
  </conditionalFormatting>
  <conditionalFormatting sqref="E549">
    <cfRule type="cellIs" dxfId="1201" priority="65" stopIfTrue="1" operator="equal">
      <formula>0</formula>
    </cfRule>
  </conditionalFormatting>
  <conditionalFormatting sqref="E550">
    <cfRule type="cellIs" dxfId="1200" priority="63" stopIfTrue="1" operator="equal">
      <formula>0</formula>
    </cfRule>
  </conditionalFormatting>
  <conditionalFormatting sqref="F550:G550">
    <cfRule type="cellIs" dxfId="1199" priority="62" stopIfTrue="1" operator="equal">
      <formula>0</formula>
    </cfRule>
  </conditionalFormatting>
  <conditionalFormatting sqref="F550:G550">
    <cfRule type="cellIs" dxfId="1198" priority="61" stopIfTrue="1" operator="equal">
      <formula>0</formula>
    </cfRule>
  </conditionalFormatting>
  <conditionalFormatting sqref="F549:G549">
    <cfRule type="cellIs" dxfId="1197" priority="64" stopIfTrue="1" operator="equal">
      <formula>0</formula>
    </cfRule>
  </conditionalFormatting>
  <conditionalFormatting sqref="E559:E560">
    <cfRule type="cellIs" dxfId="1196" priority="60" stopIfTrue="1" operator="equal">
      <formula>0</formula>
    </cfRule>
  </conditionalFormatting>
  <conditionalFormatting sqref="E559:E560">
    <cfRule type="cellIs" dxfId="1195" priority="59" stopIfTrue="1" operator="equal">
      <formula>0</formula>
    </cfRule>
  </conditionalFormatting>
  <conditionalFormatting sqref="AF549">
    <cfRule type="cellIs" dxfId="1194" priority="58" stopIfTrue="1" operator="equal">
      <formula>0</formula>
    </cfRule>
  </conditionalFormatting>
  <conditionalFormatting sqref="AF550">
    <cfRule type="cellIs" dxfId="1193" priority="56" stopIfTrue="1" operator="equal">
      <formula>0</formula>
    </cfRule>
  </conditionalFormatting>
  <conditionalFormatting sqref="AF550">
    <cfRule type="cellIs" dxfId="1192" priority="57" stopIfTrue="1" operator="equal">
      <formula>0</formula>
    </cfRule>
  </conditionalFormatting>
  <conditionalFormatting sqref="AJ549">
    <cfRule type="cellIs" dxfId="1191" priority="55" stopIfTrue="1" operator="equal">
      <formula>0</formula>
    </cfRule>
  </conditionalFormatting>
  <conditionalFormatting sqref="AJ550">
    <cfRule type="cellIs" dxfId="1190" priority="53" stopIfTrue="1" operator="equal">
      <formula>0</formula>
    </cfRule>
  </conditionalFormatting>
  <conditionalFormatting sqref="AJ550">
    <cfRule type="cellIs" dxfId="1189" priority="54" stopIfTrue="1" operator="equal">
      <formula>0</formula>
    </cfRule>
  </conditionalFormatting>
  <conditionalFormatting sqref="AF514">
    <cfRule type="cellIs" dxfId="1188" priority="26" stopIfTrue="1" operator="equal">
      <formula>0</formula>
    </cfRule>
  </conditionalFormatting>
  <conditionalFormatting sqref="AF514">
    <cfRule type="cellIs" dxfId="1187" priority="25" stopIfTrue="1" operator="equal">
      <formula>0</formula>
    </cfRule>
  </conditionalFormatting>
  <conditionalFormatting sqref="AJ513">
    <cfRule type="cellIs" dxfId="1186" priority="24" stopIfTrue="1" operator="equal">
      <formula>0</formula>
    </cfRule>
  </conditionalFormatting>
  <conditionalFormatting sqref="AJ514">
    <cfRule type="cellIs" dxfId="1185" priority="23" stopIfTrue="1" operator="equal">
      <formula>0</formula>
    </cfRule>
  </conditionalFormatting>
  <conditionalFormatting sqref="AJ514">
    <cfRule type="cellIs" dxfId="1184" priority="22" stopIfTrue="1" operator="equal">
      <formula>0</formula>
    </cfRule>
  </conditionalFormatting>
  <conditionalFormatting sqref="H513">
    <cfRule type="cellIs" dxfId="1183" priority="40" stopIfTrue="1" operator="equal">
      <formula>0</formula>
    </cfRule>
  </conditionalFormatting>
  <conditionalFormatting sqref="I514:J514">
    <cfRule type="cellIs" dxfId="1182" priority="35" stopIfTrue="1" operator="equal">
      <formula>0</formula>
    </cfRule>
  </conditionalFormatting>
  <conditionalFormatting sqref="I514:J514">
    <cfRule type="cellIs" dxfId="1181" priority="34" stopIfTrue="1" operator="equal">
      <formula>0</formula>
    </cfRule>
  </conditionalFormatting>
  <conditionalFormatting sqref="L514:N514">
    <cfRule type="cellIs" dxfId="1180" priority="32" stopIfTrue="1" operator="equal">
      <formula>0</formula>
    </cfRule>
  </conditionalFormatting>
  <conditionalFormatting sqref="X514:AE514 AG514:AI514 AK514:AM514">
    <cfRule type="cellIs" dxfId="1179" priority="29" stopIfTrue="1" operator="equal">
      <formula>0</formula>
    </cfRule>
  </conditionalFormatting>
  <conditionalFormatting sqref="P514:V514">
    <cfRule type="cellIs" dxfId="1178" priority="30" stopIfTrue="1" operator="equal">
      <formula>0</formula>
    </cfRule>
  </conditionalFormatting>
  <conditionalFormatting sqref="X514:AE514 AG514:AI514 AK514:AM514">
    <cfRule type="cellIs" dxfId="1177" priority="28" stopIfTrue="1" operator="equal">
      <formula>0</formula>
    </cfRule>
  </conditionalFormatting>
  <conditionalFormatting sqref="K513 O513">
    <cfRule type="cellIs" dxfId="1176" priority="42" stopIfTrue="1" operator="equal">
      <formula>0</formula>
    </cfRule>
  </conditionalFormatting>
  <conditionalFormatting sqref="O513">
    <cfRule type="cellIs" dxfId="1175" priority="41" stopIfTrue="1" operator="equal">
      <formula>0</formula>
    </cfRule>
  </conditionalFormatting>
  <conditionalFormatting sqref="H514 K514 O514 W514">
    <cfRule type="cellIs" dxfId="1174" priority="37" stopIfTrue="1" operator="equal">
      <formula>0</formula>
    </cfRule>
  </conditionalFormatting>
  <conditionalFormatting sqref="O514">
    <cfRule type="cellIs" dxfId="1173" priority="36" stopIfTrue="1" operator="equal">
      <formula>0</formula>
    </cfRule>
  </conditionalFormatting>
  <conditionalFormatting sqref="I513:J513 L513:N513 P513:AE513 AG513:AI513 AK513:AM513">
    <cfRule type="cellIs" dxfId="1172" priority="39" stopIfTrue="1" operator="equal">
      <formula>0</formula>
    </cfRule>
  </conditionalFormatting>
  <conditionalFormatting sqref="N513 P513:V513">
    <cfRule type="cellIs" dxfId="1171" priority="38" stopIfTrue="1" operator="equal">
      <formula>0</formula>
    </cfRule>
  </conditionalFormatting>
  <conditionalFormatting sqref="L514:N514">
    <cfRule type="cellIs" dxfId="1170" priority="33" stopIfTrue="1" operator="equal">
      <formula>0</formula>
    </cfRule>
  </conditionalFormatting>
  <conditionalFormatting sqref="P514:V514">
    <cfRule type="cellIs" dxfId="1169" priority="31" stopIfTrue="1" operator="equal">
      <formula>0</formula>
    </cfRule>
  </conditionalFormatting>
  <conditionalFormatting sqref="AF513">
    <cfRule type="cellIs" dxfId="1168" priority="27" stopIfTrue="1" operator="equal">
      <formula>0</formula>
    </cfRule>
  </conditionalFormatting>
  <conditionalFormatting sqref="AF466">
    <cfRule type="cellIs" dxfId="1167" priority="5" stopIfTrue="1" operator="equal">
      <formula>0</formula>
    </cfRule>
  </conditionalFormatting>
  <conditionalFormatting sqref="AF466">
    <cfRule type="cellIs" dxfId="1166" priority="4" stopIfTrue="1" operator="equal">
      <formula>0</formula>
    </cfRule>
  </conditionalFormatting>
  <conditionalFormatting sqref="AJ465">
    <cfRule type="cellIs" dxfId="1165" priority="3" stopIfTrue="1" operator="equal">
      <formula>0</formula>
    </cfRule>
  </conditionalFormatting>
  <conditionalFormatting sqref="AJ466">
    <cfRule type="cellIs" dxfId="1164" priority="2" stopIfTrue="1" operator="equal">
      <formula>0</formula>
    </cfRule>
  </conditionalFormatting>
  <conditionalFormatting sqref="AJ466">
    <cfRule type="cellIs" dxfId="1163" priority="1" stopIfTrue="1" operator="equal">
      <formula>0</formula>
    </cfRule>
  </conditionalFormatting>
  <conditionalFormatting sqref="H465">
    <cfRule type="cellIs" dxfId="1162" priority="19" stopIfTrue="1" operator="equal">
      <formula>0</formula>
    </cfRule>
  </conditionalFormatting>
  <conditionalFormatting sqref="I466:J466">
    <cfRule type="cellIs" dxfId="1161" priority="14" stopIfTrue="1" operator="equal">
      <formula>0</formula>
    </cfRule>
  </conditionalFormatting>
  <conditionalFormatting sqref="I466:J466">
    <cfRule type="cellIs" dxfId="1160" priority="13" stopIfTrue="1" operator="equal">
      <formula>0</formula>
    </cfRule>
  </conditionalFormatting>
  <conditionalFormatting sqref="L466:N466">
    <cfRule type="cellIs" dxfId="1159" priority="11" stopIfTrue="1" operator="equal">
      <formula>0</formula>
    </cfRule>
  </conditionalFormatting>
  <conditionalFormatting sqref="X466:AE466 AG466:AI466 AK466:AM466">
    <cfRule type="cellIs" dxfId="1158" priority="8" stopIfTrue="1" operator="equal">
      <formula>0</formula>
    </cfRule>
  </conditionalFormatting>
  <conditionalFormatting sqref="P466:V466">
    <cfRule type="cellIs" dxfId="1157" priority="9" stopIfTrue="1" operator="equal">
      <formula>0</formula>
    </cfRule>
  </conditionalFormatting>
  <conditionalFormatting sqref="X466:AE466 AG466:AI466 AK466:AM466">
    <cfRule type="cellIs" dxfId="1156" priority="7" stopIfTrue="1" operator="equal">
      <formula>0</formula>
    </cfRule>
  </conditionalFormatting>
  <conditionalFormatting sqref="K465 O465">
    <cfRule type="cellIs" dxfId="1155" priority="21" stopIfTrue="1" operator="equal">
      <formula>0</formula>
    </cfRule>
  </conditionalFormatting>
  <conditionalFormatting sqref="O465">
    <cfRule type="cellIs" dxfId="1154" priority="20" stopIfTrue="1" operator="equal">
      <formula>0</formula>
    </cfRule>
  </conditionalFormatting>
  <conditionalFormatting sqref="H466 K466 O466 W466">
    <cfRule type="cellIs" dxfId="1153" priority="16" stopIfTrue="1" operator="equal">
      <formula>0</formula>
    </cfRule>
  </conditionalFormatting>
  <conditionalFormatting sqref="O466">
    <cfRule type="cellIs" dxfId="1152" priority="15" stopIfTrue="1" operator="equal">
      <formula>0</formula>
    </cfRule>
  </conditionalFormatting>
  <conditionalFormatting sqref="I465:J465 L465:N465 P465:AE465 AG465:AI465 AK465:AM465">
    <cfRule type="cellIs" dxfId="1151" priority="18" stopIfTrue="1" operator="equal">
      <formula>0</formula>
    </cfRule>
  </conditionalFormatting>
  <conditionalFormatting sqref="N465 P465:V465">
    <cfRule type="cellIs" dxfId="1150" priority="17" stopIfTrue="1" operator="equal">
      <formula>0</formula>
    </cfRule>
  </conditionalFormatting>
  <conditionalFormatting sqref="L466:N466">
    <cfRule type="cellIs" dxfId="1149" priority="12" stopIfTrue="1" operator="equal">
      <formula>0</formula>
    </cfRule>
  </conditionalFormatting>
  <conditionalFormatting sqref="P466:V466">
    <cfRule type="cellIs" dxfId="1148" priority="10" stopIfTrue="1" operator="equal">
      <formula>0</formula>
    </cfRule>
  </conditionalFormatting>
  <conditionalFormatting sqref="AF465">
    <cfRule type="cellIs" dxfId="1147" priority="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0"/>
  <sheetViews>
    <sheetView topLeftCell="H568" workbookViewId="0">
      <selection activeCell="AZ772" sqref="AZ772"/>
    </sheetView>
  </sheetViews>
  <sheetFormatPr defaultColWidth="9.140625" defaultRowHeight="12" x14ac:dyDescent="0.2"/>
  <cols>
    <col min="1" max="1" width="9.5703125" style="111" customWidth="1"/>
    <col min="2" max="2" width="6.42578125" style="112" customWidth="1"/>
    <col min="3" max="3" width="7.7109375" style="112" customWidth="1"/>
    <col min="4" max="4" width="20.85546875" style="112" customWidth="1"/>
    <col min="5" max="5" width="9.28515625" style="44" customWidth="1"/>
    <col min="6" max="6" width="19.7109375" style="113" customWidth="1"/>
    <col min="7" max="7" width="9.140625" style="43" customWidth="1"/>
    <col min="8" max="8" width="31.42578125" style="113" customWidth="1"/>
    <col min="9" max="9" width="5.42578125" style="44" customWidth="1"/>
    <col min="10" max="10" width="6" style="44" customWidth="1"/>
    <col min="11" max="11" width="9.140625" style="44" customWidth="1"/>
    <col min="12" max="12" width="7.7109375" style="44" customWidth="1"/>
    <col min="13" max="13" width="6.7109375" style="44" customWidth="1"/>
    <col min="14" max="14" width="8.85546875" style="44" customWidth="1"/>
    <col min="15" max="15" width="6.7109375" style="44" customWidth="1"/>
    <col min="16" max="16" width="8.7109375" style="44" customWidth="1"/>
    <col min="17" max="18" width="9.140625" style="44" customWidth="1"/>
    <col min="19" max="19" width="9" style="44" customWidth="1"/>
    <col min="20" max="20" width="8" style="44" customWidth="1"/>
    <col min="21" max="21" width="6.7109375" style="44" customWidth="1"/>
    <col min="22" max="22" width="8.85546875" style="44" customWidth="1"/>
    <col min="23" max="23" width="6.7109375" style="44" customWidth="1"/>
    <col min="24" max="24" width="8.7109375" style="44" customWidth="1"/>
    <col min="25" max="26" width="9.140625" style="44" customWidth="1"/>
    <col min="27" max="27" width="8.140625" style="44" customWidth="1"/>
    <col min="28" max="28" width="8.5703125" style="44" customWidth="1"/>
    <col min="29" max="29" width="6.7109375" style="44" customWidth="1"/>
    <col min="30" max="30" width="8.85546875" style="44" customWidth="1"/>
    <col min="31" max="31" width="6.7109375" style="44" customWidth="1"/>
    <col min="32" max="32" width="8.7109375" style="44" customWidth="1"/>
    <col min="33" max="35" width="9.140625" style="44" customWidth="1"/>
    <col min="36" max="36" width="7.42578125" style="44" customWidth="1"/>
    <col min="37" max="37" width="6.7109375" style="44" customWidth="1"/>
    <col min="38" max="38" width="8.85546875" style="44" customWidth="1"/>
    <col min="39" max="39" width="6.7109375" style="44" customWidth="1"/>
    <col min="40" max="40" width="8.7109375" style="44" customWidth="1"/>
    <col min="41" max="43" width="9.140625" style="44" customWidth="1"/>
    <col min="44" max="44" width="7.42578125" style="44" customWidth="1"/>
    <col min="45" max="45" width="6.7109375" style="44" customWidth="1"/>
    <col min="46" max="46" width="7.5703125" style="44" customWidth="1"/>
    <col min="47" max="47" width="6.7109375" style="44" customWidth="1"/>
    <col min="48" max="48" width="8.7109375" style="44" customWidth="1"/>
    <col min="49" max="51" width="9.140625" style="44" customWidth="1"/>
    <col min="52" max="52" width="9" style="44" customWidth="1"/>
    <col min="53" max="53" width="6.7109375" style="44" customWidth="1"/>
    <col min="54" max="54" width="8.85546875" style="44" customWidth="1"/>
    <col min="55" max="55" width="6.7109375" style="44" customWidth="1"/>
    <col min="56" max="56" width="8.7109375" style="44" customWidth="1"/>
    <col min="57" max="58" width="9.140625" style="44" customWidth="1"/>
    <col min="59" max="59" width="7.42578125" style="44" customWidth="1"/>
    <col min="60" max="62" width="8.42578125" style="34" customWidth="1"/>
    <col min="63" max="63" width="10.5703125" style="34" customWidth="1"/>
    <col min="64" max="64" width="8.42578125" style="34" customWidth="1"/>
    <col min="65" max="69" width="4.5703125" style="913" customWidth="1"/>
    <col min="70" max="70" width="7.28515625" style="913" customWidth="1"/>
    <col min="71" max="75" width="6" style="913" customWidth="1"/>
    <col min="76" max="76" width="5.42578125" style="914" customWidth="1"/>
    <col min="77" max="77" width="3.7109375" style="915" customWidth="1"/>
    <col min="78" max="78" width="4.140625" style="916" customWidth="1"/>
    <col min="79" max="79" width="3.7109375" style="915" customWidth="1"/>
    <col min="80" max="80" width="4.28515625" style="915" customWidth="1"/>
    <col min="81" max="16384" width="9.140625" style="110"/>
  </cols>
  <sheetData>
    <row r="1" spans="1:81" s="92" customFormat="1" ht="35.25" customHeight="1" x14ac:dyDescent="0.25">
      <c r="A1" s="1146" t="s">
        <v>777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1146"/>
      <c r="AA1" s="1146"/>
      <c r="AB1" s="1146"/>
      <c r="AC1" s="1146"/>
      <c r="AD1" s="1146"/>
      <c r="AE1" s="1146"/>
      <c r="AF1" s="1146"/>
      <c r="AG1" s="1146"/>
      <c r="AH1" s="1146"/>
      <c r="AI1" s="1146"/>
      <c r="AJ1" s="1146"/>
      <c r="AK1" s="1146"/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  <c r="BE1" s="1146"/>
      <c r="BF1" s="1146"/>
      <c r="BG1" s="1146"/>
      <c r="BH1" s="1146"/>
      <c r="BI1" s="1146"/>
      <c r="BJ1" s="1146"/>
      <c r="BK1" s="1146"/>
      <c r="BL1" s="1146"/>
      <c r="BM1" s="867"/>
      <c r="BN1" s="867"/>
      <c r="BO1" s="867"/>
      <c r="BP1" s="867"/>
      <c r="BQ1" s="867"/>
      <c r="BR1" s="867"/>
      <c r="BS1" s="867"/>
      <c r="BT1" s="867"/>
      <c r="BU1" s="867"/>
      <c r="BV1" s="867"/>
      <c r="BW1" s="867"/>
      <c r="BX1" s="867"/>
      <c r="BY1" s="867"/>
      <c r="BZ1" s="909"/>
      <c r="CA1" s="867"/>
      <c r="CB1" s="867"/>
    </row>
    <row r="2" spans="1:81" s="164" customFormat="1" ht="27.75" customHeight="1" x14ac:dyDescent="0.25">
      <c r="A2" s="1147" t="s">
        <v>423</v>
      </c>
      <c r="B2" s="1147" t="s">
        <v>0</v>
      </c>
      <c r="C2" s="1150" t="s">
        <v>575</v>
      </c>
      <c r="D2" s="1150" t="s">
        <v>703</v>
      </c>
      <c r="E2" s="1152" t="s">
        <v>197</v>
      </c>
      <c r="F2" s="1152"/>
      <c r="G2" s="1152"/>
      <c r="H2" s="1152"/>
      <c r="I2" s="1153" t="s">
        <v>575</v>
      </c>
      <c r="J2" s="1153" t="s">
        <v>715</v>
      </c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U2" s="1133"/>
      <c r="V2" s="1133"/>
      <c r="W2" s="1133"/>
      <c r="X2" s="1133"/>
      <c r="Y2" s="1133"/>
      <c r="Z2" s="1133"/>
      <c r="AA2" s="1133"/>
      <c r="AB2" s="1133"/>
      <c r="AC2" s="1133"/>
      <c r="AD2" s="1133"/>
      <c r="AE2" s="1133"/>
      <c r="AF2" s="1133"/>
      <c r="AG2" s="1133"/>
      <c r="AH2" s="1133"/>
      <c r="AI2" s="1133"/>
      <c r="AJ2" s="1133"/>
      <c r="AK2" s="1133"/>
      <c r="AL2" s="1133"/>
      <c r="AM2" s="1133"/>
      <c r="AN2" s="1133"/>
      <c r="AO2" s="1133"/>
      <c r="AP2" s="1133"/>
      <c r="AQ2" s="1133"/>
      <c r="AR2" s="1133"/>
      <c r="AS2" s="1133"/>
      <c r="AT2" s="1133"/>
      <c r="AU2" s="1133"/>
      <c r="AV2" s="1133"/>
      <c r="AW2" s="1133"/>
      <c r="AX2" s="1133"/>
      <c r="AY2" s="1133"/>
      <c r="AZ2" s="1133"/>
      <c r="BA2" s="1133"/>
      <c r="BB2" s="1133"/>
      <c r="BC2" s="1133"/>
      <c r="BD2" s="1133"/>
      <c r="BE2" s="1133"/>
      <c r="BF2" s="1133"/>
      <c r="BG2" s="1133"/>
      <c r="BH2" s="1133"/>
      <c r="BI2" s="1133"/>
      <c r="BJ2" s="1133"/>
      <c r="BK2" s="1133"/>
      <c r="BL2" s="1134"/>
      <c r="BM2" s="1113" t="s">
        <v>1063</v>
      </c>
      <c r="BN2" s="1110" t="s">
        <v>1064</v>
      </c>
      <c r="BO2" s="1116"/>
      <c r="BP2" s="1128" t="s">
        <v>1065</v>
      </c>
      <c r="BQ2" s="1121" t="s">
        <v>1066</v>
      </c>
      <c r="BR2" s="1111"/>
      <c r="BS2" s="1110" t="s">
        <v>1055</v>
      </c>
      <c r="BT2" s="1111"/>
      <c r="BU2" s="1111"/>
      <c r="BV2" s="1111"/>
      <c r="BW2" s="1112"/>
      <c r="BX2" s="1107" t="s">
        <v>1067</v>
      </c>
      <c r="BY2" s="1085" t="s">
        <v>1056</v>
      </c>
      <c r="BZ2" s="1085"/>
      <c r="CA2" s="1085"/>
      <c r="CB2" s="1086"/>
    </row>
    <row r="3" spans="1:81" s="164" customFormat="1" ht="33" customHeight="1" x14ac:dyDescent="0.25">
      <c r="A3" s="1148"/>
      <c r="B3" s="1148"/>
      <c r="C3" s="1148"/>
      <c r="D3" s="1148"/>
      <c r="E3" s="1156" t="s">
        <v>82</v>
      </c>
      <c r="F3" s="1158" t="s">
        <v>2</v>
      </c>
      <c r="G3" s="1156" t="s">
        <v>3</v>
      </c>
      <c r="H3" s="1158" t="s">
        <v>610</v>
      </c>
      <c r="I3" s="1154"/>
      <c r="J3" s="1154"/>
      <c r="K3" s="1135" t="s">
        <v>728</v>
      </c>
      <c r="L3" s="1135"/>
      <c r="M3" s="1145" t="s">
        <v>736</v>
      </c>
      <c r="N3" s="1145"/>
      <c r="O3" s="1145"/>
      <c r="P3" s="1145"/>
      <c r="Q3" s="1145"/>
      <c r="R3" s="1145"/>
      <c r="S3" s="1135" t="s">
        <v>729</v>
      </c>
      <c r="T3" s="1135"/>
      <c r="U3" s="1145" t="s">
        <v>737</v>
      </c>
      <c r="V3" s="1145"/>
      <c r="W3" s="1145"/>
      <c r="X3" s="1145"/>
      <c r="Y3" s="1145"/>
      <c r="Z3" s="1145"/>
      <c r="AA3" s="1135" t="s">
        <v>730</v>
      </c>
      <c r="AB3" s="1135"/>
      <c r="AC3" s="1145" t="s">
        <v>740</v>
      </c>
      <c r="AD3" s="1145"/>
      <c r="AE3" s="1145"/>
      <c r="AF3" s="1145"/>
      <c r="AG3" s="1145"/>
      <c r="AH3" s="1145"/>
      <c r="AI3" s="1135" t="s">
        <v>731</v>
      </c>
      <c r="AJ3" s="1135"/>
      <c r="AK3" s="1145" t="s">
        <v>743</v>
      </c>
      <c r="AL3" s="1145"/>
      <c r="AM3" s="1145"/>
      <c r="AN3" s="1145"/>
      <c r="AO3" s="1145"/>
      <c r="AP3" s="1145"/>
      <c r="AQ3" s="1135" t="s">
        <v>732</v>
      </c>
      <c r="AR3" s="1135"/>
      <c r="AS3" s="1145" t="s">
        <v>746</v>
      </c>
      <c r="AT3" s="1145"/>
      <c r="AU3" s="1145"/>
      <c r="AV3" s="1145"/>
      <c r="AW3" s="1145"/>
      <c r="AX3" s="1145"/>
      <c r="AY3" s="1135" t="s">
        <v>733</v>
      </c>
      <c r="AZ3" s="1135"/>
      <c r="BA3" s="1135" t="s">
        <v>749</v>
      </c>
      <c r="BB3" s="1135"/>
      <c r="BC3" s="1135"/>
      <c r="BD3" s="1135"/>
      <c r="BE3" s="1135"/>
      <c r="BF3" s="1135"/>
      <c r="BG3" s="1135"/>
      <c r="BH3" s="1135"/>
      <c r="BI3" s="1135"/>
      <c r="BJ3" s="1135"/>
      <c r="BK3" s="1135"/>
      <c r="BL3" s="1136"/>
      <c r="BM3" s="1114"/>
      <c r="BN3" s="1117"/>
      <c r="BO3" s="1118"/>
      <c r="BP3" s="1129"/>
      <c r="BQ3" s="1122"/>
      <c r="BR3" s="1123"/>
      <c r="BS3" s="1087" t="s">
        <v>400</v>
      </c>
      <c r="BT3" s="1090" t="s">
        <v>401</v>
      </c>
      <c r="BU3" s="1090" t="s">
        <v>402</v>
      </c>
      <c r="BV3" s="1090" t="s">
        <v>1057</v>
      </c>
      <c r="BW3" s="1104" t="s">
        <v>403</v>
      </c>
      <c r="BX3" s="1108"/>
      <c r="BY3" s="1093" t="s">
        <v>158</v>
      </c>
      <c r="BZ3" s="1094"/>
      <c r="CA3" s="1095"/>
      <c r="CB3" s="1099" t="s">
        <v>1058</v>
      </c>
    </row>
    <row r="4" spans="1:81" s="164" customFormat="1" ht="33" customHeight="1" x14ac:dyDescent="0.25">
      <c r="A4" s="1148"/>
      <c r="B4" s="1148"/>
      <c r="C4" s="1148"/>
      <c r="D4" s="1148"/>
      <c r="E4" s="1156"/>
      <c r="F4" s="1158"/>
      <c r="G4" s="1156"/>
      <c r="H4" s="1158"/>
      <c r="I4" s="1154"/>
      <c r="J4" s="1154"/>
      <c r="K4" s="1135" t="s">
        <v>734</v>
      </c>
      <c r="L4" s="1135" t="s">
        <v>735</v>
      </c>
      <c r="M4" s="1145" t="s">
        <v>158</v>
      </c>
      <c r="N4" s="1145"/>
      <c r="O4" s="1145"/>
      <c r="P4" s="1145"/>
      <c r="Q4" s="1145" t="s">
        <v>725</v>
      </c>
      <c r="R4" s="1145"/>
      <c r="S4" s="1135" t="s">
        <v>738</v>
      </c>
      <c r="T4" s="1135" t="s">
        <v>739</v>
      </c>
      <c r="U4" s="1145" t="s">
        <v>158</v>
      </c>
      <c r="V4" s="1145"/>
      <c r="W4" s="1145"/>
      <c r="X4" s="1145"/>
      <c r="Y4" s="1145" t="s">
        <v>725</v>
      </c>
      <c r="Z4" s="1145"/>
      <c r="AA4" s="1135" t="s">
        <v>741</v>
      </c>
      <c r="AB4" s="1135" t="s">
        <v>742</v>
      </c>
      <c r="AC4" s="1145" t="s">
        <v>158</v>
      </c>
      <c r="AD4" s="1145"/>
      <c r="AE4" s="1145"/>
      <c r="AF4" s="1145"/>
      <c r="AG4" s="1145" t="s">
        <v>725</v>
      </c>
      <c r="AH4" s="1145"/>
      <c r="AI4" s="1135" t="s">
        <v>744</v>
      </c>
      <c r="AJ4" s="1135" t="s">
        <v>745</v>
      </c>
      <c r="AK4" s="1145" t="s">
        <v>158</v>
      </c>
      <c r="AL4" s="1145"/>
      <c r="AM4" s="1145"/>
      <c r="AN4" s="1145"/>
      <c r="AO4" s="1145" t="s">
        <v>725</v>
      </c>
      <c r="AP4" s="1145"/>
      <c r="AQ4" s="1135" t="s">
        <v>747</v>
      </c>
      <c r="AR4" s="1135" t="s">
        <v>748</v>
      </c>
      <c r="AS4" s="1145" t="s">
        <v>158</v>
      </c>
      <c r="AT4" s="1145"/>
      <c r="AU4" s="1145"/>
      <c r="AV4" s="1145"/>
      <c r="AW4" s="1145" t="s">
        <v>725</v>
      </c>
      <c r="AX4" s="1145"/>
      <c r="AY4" s="1135" t="s">
        <v>726</v>
      </c>
      <c r="AZ4" s="1135" t="s">
        <v>727</v>
      </c>
      <c r="BA4" s="1145" t="s">
        <v>158</v>
      </c>
      <c r="BB4" s="1145"/>
      <c r="BC4" s="1145"/>
      <c r="BD4" s="1145"/>
      <c r="BE4" s="1145" t="s">
        <v>725</v>
      </c>
      <c r="BF4" s="1145"/>
      <c r="BG4" s="1141" t="s">
        <v>54</v>
      </c>
      <c r="BH4" s="1137" t="s">
        <v>401</v>
      </c>
      <c r="BI4" s="1137" t="s">
        <v>402</v>
      </c>
      <c r="BJ4" s="1137" t="s">
        <v>709</v>
      </c>
      <c r="BK4" s="1137" t="s">
        <v>723</v>
      </c>
      <c r="BL4" s="1139" t="s">
        <v>403</v>
      </c>
      <c r="BM4" s="1114"/>
      <c r="BN4" s="1119"/>
      <c r="BO4" s="1120"/>
      <c r="BP4" s="1129"/>
      <c r="BQ4" s="1124"/>
      <c r="BR4" s="1125"/>
      <c r="BS4" s="1088"/>
      <c r="BT4" s="1091"/>
      <c r="BU4" s="1091"/>
      <c r="BV4" s="1091"/>
      <c r="BW4" s="1105"/>
      <c r="BX4" s="1108" t="s">
        <v>1061</v>
      </c>
      <c r="BY4" s="1096"/>
      <c r="BZ4" s="1097"/>
      <c r="CA4" s="1098"/>
      <c r="CB4" s="1100"/>
    </row>
    <row r="5" spans="1:81" s="164" customFormat="1" ht="33" customHeight="1" x14ac:dyDescent="0.25">
      <c r="A5" s="1148"/>
      <c r="B5" s="1148"/>
      <c r="C5" s="1148"/>
      <c r="D5" s="1148"/>
      <c r="E5" s="1156"/>
      <c r="F5" s="1158"/>
      <c r="G5" s="1156"/>
      <c r="H5" s="1158"/>
      <c r="I5" s="1154"/>
      <c r="J5" s="1154"/>
      <c r="K5" s="1135"/>
      <c r="L5" s="1135"/>
      <c r="M5" s="1145" t="s">
        <v>98</v>
      </c>
      <c r="N5" s="1145"/>
      <c r="O5" s="1145" t="s">
        <v>99</v>
      </c>
      <c r="P5" s="1145"/>
      <c r="Q5" s="1145"/>
      <c r="R5" s="1145"/>
      <c r="S5" s="1135"/>
      <c r="T5" s="1135"/>
      <c r="U5" s="1145" t="s">
        <v>98</v>
      </c>
      <c r="V5" s="1145"/>
      <c r="W5" s="1145" t="s">
        <v>99</v>
      </c>
      <c r="X5" s="1145"/>
      <c r="Y5" s="1145"/>
      <c r="Z5" s="1145"/>
      <c r="AA5" s="1135"/>
      <c r="AB5" s="1135"/>
      <c r="AC5" s="1145" t="s">
        <v>98</v>
      </c>
      <c r="AD5" s="1145"/>
      <c r="AE5" s="1145" t="s">
        <v>99</v>
      </c>
      <c r="AF5" s="1145"/>
      <c r="AG5" s="1145"/>
      <c r="AH5" s="1145"/>
      <c r="AI5" s="1135"/>
      <c r="AJ5" s="1135"/>
      <c r="AK5" s="1145" t="s">
        <v>98</v>
      </c>
      <c r="AL5" s="1145"/>
      <c r="AM5" s="1145" t="s">
        <v>99</v>
      </c>
      <c r="AN5" s="1145"/>
      <c r="AO5" s="1145"/>
      <c r="AP5" s="1145"/>
      <c r="AQ5" s="1135"/>
      <c r="AR5" s="1135"/>
      <c r="AS5" s="1145" t="s">
        <v>98</v>
      </c>
      <c r="AT5" s="1145"/>
      <c r="AU5" s="1145" t="s">
        <v>99</v>
      </c>
      <c r="AV5" s="1145"/>
      <c r="AW5" s="1145"/>
      <c r="AX5" s="1145"/>
      <c r="AY5" s="1135"/>
      <c r="AZ5" s="1135"/>
      <c r="BA5" s="1145" t="s">
        <v>98</v>
      </c>
      <c r="BB5" s="1145"/>
      <c r="BC5" s="1145" t="s">
        <v>99</v>
      </c>
      <c r="BD5" s="1145"/>
      <c r="BE5" s="1145"/>
      <c r="BF5" s="1145"/>
      <c r="BG5" s="1142"/>
      <c r="BH5" s="1137"/>
      <c r="BI5" s="1137"/>
      <c r="BJ5" s="1137"/>
      <c r="BK5" s="1137"/>
      <c r="BL5" s="1139"/>
      <c r="BM5" s="1114"/>
      <c r="BN5" s="1126" t="s">
        <v>158</v>
      </c>
      <c r="BO5" s="1131" t="s">
        <v>1058</v>
      </c>
      <c r="BP5" s="1129"/>
      <c r="BQ5" s="1126" t="s">
        <v>1059</v>
      </c>
      <c r="BR5" s="1126" t="s">
        <v>1060</v>
      </c>
      <c r="BS5" s="1088"/>
      <c r="BT5" s="1091"/>
      <c r="BU5" s="1091"/>
      <c r="BV5" s="1091"/>
      <c r="BW5" s="1105"/>
      <c r="BX5" s="1108"/>
      <c r="BY5" s="1102" t="s">
        <v>98</v>
      </c>
      <c r="BZ5" s="1102" t="s">
        <v>99</v>
      </c>
      <c r="CA5" s="1102" t="s">
        <v>1062</v>
      </c>
      <c r="CB5" s="1100"/>
    </row>
    <row r="6" spans="1:81" s="165" customFormat="1" ht="87.75" customHeight="1" x14ac:dyDescent="0.15">
      <c r="A6" s="1149"/>
      <c r="B6" s="1149"/>
      <c r="C6" s="1151"/>
      <c r="D6" s="1151"/>
      <c r="E6" s="1157"/>
      <c r="F6" s="1159"/>
      <c r="G6" s="1157"/>
      <c r="H6" s="1159"/>
      <c r="I6" s="1155"/>
      <c r="J6" s="1155"/>
      <c r="K6" s="1144"/>
      <c r="L6" s="1144"/>
      <c r="M6" s="181" t="s">
        <v>100</v>
      </c>
      <c r="N6" s="181" t="s">
        <v>724</v>
      </c>
      <c r="O6" s="181" t="s">
        <v>100</v>
      </c>
      <c r="P6" s="181" t="s">
        <v>724</v>
      </c>
      <c r="Q6" s="181" t="s">
        <v>100</v>
      </c>
      <c r="R6" s="181" t="s">
        <v>724</v>
      </c>
      <c r="S6" s="1144"/>
      <c r="T6" s="1144"/>
      <c r="U6" s="181" t="s">
        <v>100</v>
      </c>
      <c r="V6" s="181" t="s">
        <v>724</v>
      </c>
      <c r="W6" s="181" t="s">
        <v>100</v>
      </c>
      <c r="X6" s="181" t="s">
        <v>724</v>
      </c>
      <c r="Y6" s="181" t="s">
        <v>100</v>
      </c>
      <c r="Z6" s="181" t="s">
        <v>724</v>
      </c>
      <c r="AA6" s="1144"/>
      <c r="AB6" s="1144"/>
      <c r="AC6" s="181" t="s">
        <v>100</v>
      </c>
      <c r="AD6" s="181" t="s">
        <v>724</v>
      </c>
      <c r="AE6" s="181" t="s">
        <v>100</v>
      </c>
      <c r="AF6" s="181" t="s">
        <v>724</v>
      </c>
      <c r="AG6" s="181" t="s">
        <v>100</v>
      </c>
      <c r="AH6" s="181" t="s">
        <v>724</v>
      </c>
      <c r="AI6" s="1144"/>
      <c r="AJ6" s="1144"/>
      <c r="AK6" s="181" t="s">
        <v>100</v>
      </c>
      <c r="AL6" s="181" t="s">
        <v>724</v>
      </c>
      <c r="AM6" s="181" t="s">
        <v>100</v>
      </c>
      <c r="AN6" s="181" t="s">
        <v>724</v>
      </c>
      <c r="AO6" s="181" t="s">
        <v>100</v>
      </c>
      <c r="AP6" s="181" t="s">
        <v>724</v>
      </c>
      <c r="AQ6" s="1144"/>
      <c r="AR6" s="1144"/>
      <c r="AS6" s="181" t="s">
        <v>100</v>
      </c>
      <c r="AT6" s="181" t="s">
        <v>724</v>
      </c>
      <c r="AU6" s="181" t="s">
        <v>100</v>
      </c>
      <c r="AV6" s="181" t="s">
        <v>724</v>
      </c>
      <c r="AW6" s="181" t="s">
        <v>100</v>
      </c>
      <c r="AX6" s="181" t="s">
        <v>724</v>
      </c>
      <c r="AY6" s="1144"/>
      <c r="AZ6" s="1144"/>
      <c r="BA6" s="181" t="s">
        <v>100</v>
      </c>
      <c r="BB6" s="181" t="s">
        <v>724</v>
      </c>
      <c r="BC6" s="181" t="s">
        <v>100</v>
      </c>
      <c r="BD6" s="181" t="s">
        <v>724</v>
      </c>
      <c r="BE6" s="181" t="s">
        <v>100</v>
      </c>
      <c r="BF6" s="181" t="s">
        <v>724</v>
      </c>
      <c r="BG6" s="1143"/>
      <c r="BH6" s="1138"/>
      <c r="BI6" s="1138"/>
      <c r="BJ6" s="1138"/>
      <c r="BK6" s="1138"/>
      <c r="BL6" s="1140"/>
      <c r="BM6" s="1115"/>
      <c r="BN6" s="1127"/>
      <c r="BO6" s="1132"/>
      <c r="BP6" s="1130"/>
      <c r="BQ6" s="1127"/>
      <c r="BR6" s="1127"/>
      <c r="BS6" s="1089"/>
      <c r="BT6" s="1092"/>
      <c r="BU6" s="1092"/>
      <c r="BV6" s="1092"/>
      <c r="BW6" s="1106"/>
      <c r="BX6" s="1109"/>
      <c r="BY6" s="1103"/>
      <c r="BZ6" s="1103"/>
      <c r="CA6" s="1103"/>
      <c r="CB6" s="1101"/>
    </row>
    <row r="7" spans="1:81" s="166" customFormat="1" ht="15" customHeight="1" x14ac:dyDescent="0.25">
      <c r="A7" s="93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3">
        <v>7</v>
      </c>
      <c r="H7" s="93">
        <v>8</v>
      </c>
      <c r="I7" s="93">
        <v>9</v>
      </c>
      <c r="J7" s="93">
        <v>10</v>
      </c>
      <c r="K7" s="93">
        <v>11</v>
      </c>
      <c r="L7" s="93">
        <v>12</v>
      </c>
      <c r="M7" s="93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  <c r="U7" s="93">
        <v>21</v>
      </c>
      <c r="V7" s="93">
        <v>22</v>
      </c>
      <c r="W7" s="93">
        <v>23</v>
      </c>
      <c r="X7" s="93">
        <v>24</v>
      </c>
      <c r="Y7" s="93">
        <v>25</v>
      </c>
      <c r="Z7" s="93">
        <v>26</v>
      </c>
      <c r="AA7" s="93">
        <v>27</v>
      </c>
      <c r="AB7" s="93">
        <v>28</v>
      </c>
      <c r="AC7" s="93">
        <v>29</v>
      </c>
      <c r="AD7" s="93">
        <v>30</v>
      </c>
      <c r="AE7" s="93">
        <v>31</v>
      </c>
      <c r="AF7" s="93">
        <v>32</v>
      </c>
      <c r="AG7" s="93">
        <v>33</v>
      </c>
      <c r="AH7" s="93">
        <v>34</v>
      </c>
      <c r="AI7" s="93">
        <v>35</v>
      </c>
      <c r="AJ7" s="93">
        <v>36</v>
      </c>
      <c r="AK7" s="93">
        <v>37</v>
      </c>
      <c r="AL7" s="93">
        <v>38</v>
      </c>
      <c r="AM7" s="93">
        <v>39</v>
      </c>
      <c r="AN7" s="93">
        <v>40</v>
      </c>
      <c r="AO7" s="93">
        <v>41</v>
      </c>
      <c r="AP7" s="93">
        <v>42</v>
      </c>
      <c r="AQ7" s="93">
        <v>43</v>
      </c>
      <c r="AR7" s="93">
        <v>44</v>
      </c>
      <c r="AS7" s="93">
        <v>45</v>
      </c>
      <c r="AT7" s="93">
        <v>46</v>
      </c>
      <c r="AU7" s="93">
        <v>47</v>
      </c>
      <c r="AV7" s="93">
        <v>48</v>
      </c>
      <c r="AW7" s="93">
        <v>49</v>
      </c>
      <c r="AX7" s="93">
        <v>50</v>
      </c>
      <c r="AY7" s="93">
        <v>51</v>
      </c>
      <c r="AZ7" s="93">
        <v>52</v>
      </c>
      <c r="BA7" s="93">
        <v>53</v>
      </c>
      <c r="BB7" s="93">
        <v>54</v>
      </c>
      <c r="BC7" s="93">
        <v>55</v>
      </c>
      <c r="BD7" s="93">
        <v>56</v>
      </c>
      <c r="BE7" s="93">
        <v>57</v>
      </c>
      <c r="BF7" s="93">
        <v>58</v>
      </c>
      <c r="BG7" s="93">
        <v>59</v>
      </c>
      <c r="BH7" s="93">
        <v>60</v>
      </c>
      <c r="BI7" s="93">
        <v>61</v>
      </c>
      <c r="BJ7" s="93">
        <v>62</v>
      </c>
      <c r="BK7" s="93">
        <v>63</v>
      </c>
      <c r="BL7" s="93">
        <v>64</v>
      </c>
      <c r="BM7" s="93">
        <v>65</v>
      </c>
      <c r="BN7" s="93">
        <v>66</v>
      </c>
      <c r="BO7" s="93">
        <v>67</v>
      </c>
      <c r="BP7" s="93">
        <v>68</v>
      </c>
      <c r="BQ7" s="93">
        <v>69</v>
      </c>
      <c r="BR7" s="93">
        <v>70</v>
      </c>
      <c r="BS7" s="93">
        <v>71</v>
      </c>
      <c r="BT7" s="93">
        <v>72</v>
      </c>
      <c r="BU7" s="93">
        <v>73</v>
      </c>
      <c r="BV7" s="93">
        <v>74</v>
      </c>
      <c r="BW7" s="93">
        <v>75</v>
      </c>
      <c r="BX7" s="93">
        <v>76</v>
      </c>
      <c r="BY7" s="93">
        <v>77</v>
      </c>
      <c r="BZ7" s="93">
        <v>78</v>
      </c>
      <c r="CA7" s="93">
        <v>79</v>
      </c>
      <c r="CB7" s="93">
        <v>80</v>
      </c>
    </row>
    <row r="8" spans="1:81" s="167" customFormat="1" ht="29.25" customHeight="1" x14ac:dyDescent="0.25">
      <c r="A8" s="94" t="s">
        <v>437</v>
      </c>
      <c r="B8" s="52" t="s">
        <v>46</v>
      </c>
      <c r="C8" s="215" t="s">
        <v>514</v>
      </c>
      <c r="D8" s="215" t="s">
        <v>598</v>
      </c>
      <c r="E8" s="105" t="s">
        <v>297</v>
      </c>
      <c r="F8" s="81" t="s">
        <v>300</v>
      </c>
      <c r="G8" s="19" t="s">
        <v>474</v>
      </c>
      <c r="H8" s="81" t="s">
        <v>475</v>
      </c>
      <c r="I8" s="49">
        <v>9</v>
      </c>
      <c r="J8" s="50" t="s">
        <v>6</v>
      </c>
      <c r="K8" s="372">
        <f t="shared" ref="K8:K39" si="0">M8+O8+Q8</f>
        <v>0</v>
      </c>
      <c r="L8" s="372">
        <f t="shared" ref="L8:L39" si="1">N8+P8+R8</f>
        <v>0</v>
      </c>
      <c r="M8" s="371"/>
      <c r="N8" s="371"/>
      <c r="O8" s="371"/>
      <c r="P8" s="371"/>
      <c r="Q8" s="371"/>
      <c r="R8" s="371"/>
      <c r="S8" s="372">
        <f t="shared" ref="S8:S39" si="2">U8+W8+Y8</f>
        <v>0</v>
      </c>
      <c r="T8" s="372">
        <f t="shared" ref="T8:T39" si="3">V8+X8+Z8</f>
        <v>0</v>
      </c>
      <c r="U8" s="371"/>
      <c r="V8" s="371"/>
      <c r="W8" s="371"/>
      <c r="X8" s="371"/>
      <c r="Y8" s="371"/>
      <c r="Z8" s="371"/>
      <c r="AA8" s="372">
        <f t="shared" ref="AA8:AA39" si="4">AC8+AE8+AG8</f>
        <v>0</v>
      </c>
      <c r="AB8" s="372">
        <f t="shared" ref="AB8:AB39" si="5">AD8+AF8+AH8</f>
        <v>0</v>
      </c>
      <c r="AC8" s="371"/>
      <c r="AD8" s="371"/>
      <c r="AE8" s="371"/>
      <c r="AF8" s="371"/>
      <c r="AG8" s="371"/>
      <c r="AH8" s="371"/>
      <c r="AI8" s="372">
        <f t="shared" ref="AI8:AI39" si="6">AK8+AM8+AO8</f>
        <v>0</v>
      </c>
      <c r="AJ8" s="372">
        <f t="shared" ref="AJ8:AJ39" si="7">AL8+AN8+AP8</f>
        <v>0</v>
      </c>
      <c r="AK8" s="371"/>
      <c r="AL8" s="371"/>
      <c r="AM8" s="371"/>
      <c r="AN8" s="371"/>
      <c r="AO8" s="371"/>
      <c r="AP8" s="371"/>
      <c r="AQ8" s="372">
        <f t="shared" ref="AQ8:AQ39" si="8">AS8+AU8+AW8</f>
        <v>0</v>
      </c>
      <c r="AR8" s="372">
        <f t="shared" ref="AR8:AR39" si="9">AT8+AV8+AX8</f>
        <v>0</v>
      </c>
      <c r="AS8" s="371"/>
      <c r="AT8" s="371"/>
      <c r="AU8" s="371"/>
      <c r="AV8" s="371"/>
      <c r="AW8" s="371"/>
      <c r="AX8" s="371"/>
      <c r="AY8" s="372">
        <f t="shared" ref="AY8:AY71" si="10">BA8+BC8+BE8</f>
        <v>0</v>
      </c>
      <c r="AZ8" s="372">
        <f t="shared" ref="AZ8:AZ71" si="11">BB8+BD8+BF8</f>
        <v>0</v>
      </c>
      <c r="BA8" s="372">
        <f t="shared" ref="BA8:BF8" si="12">M8+U8+AC8+AK8+AS8</f>
        <v>0</v>
      </c>
      <c r="BB8" s="372">
        <f t="shared" si="12"/>
        <v>0</v>
      </c>
      <c r="BC8" s="372">
        <f t="shared" si="12"/>
        <v>0</v>
      </c>
      <c r="BD8" s="372">
        <f t="shared" si="12"/>
        <v>0</v>
      </c>
      <c r="BE8" s="372">
        <f t="shared" si="12"/>
        <v>0</v>
      </c>
      <c r="BF8" s="372">
        <f t="shared" si="12"/>
        <v>0</v>
      </c>
      <c r="BG8" s="371"/>
      <c r="BH8" s="371"/>
      <c r="BI8" s="371"/>
      <c r="BJ8" s="371"/>
      <c r="BK8" s="371"/>
      <c r="BL8" s="373"/>
      <c r="BM8" s="918">
        <f t="shared" ref="BM8" si="13">SUM(BQ8:BR8)</f>
        <v>0</v>
      </c>
      <c r="BN8" s="911"/>
      <c r="BO8" s="911"/>
      <c r="BP8" s="911"/>
      <c r="BQ8" s="911"/>
      <c r="BR8" s="911"/>
      <c r="BS8" s="911"/>
      <c r="BT8" s="911"/>
      <c r="BU8" s="911"/>
      <c r="BV8" s="911"/>
      <c r="BW8" s="911"/>
      <c r="BX8" s="919">
        <f t="shared" ref="BX8" si="14">SUM(BY8:CB8)</f>
        <v>0</v>
      </c>
      <c r="BY8" s="911"/>
      <c r="BZ8" s="911"/>
      <c r="CA8" s="911"/>
      <c r="CB8" s="920"/>
      <c r="CC8" s="917"/>
    </row>
    <row r="9" spans="1:81" s="167" customFormat="1" ht="29.25" customHeight="1" x14ac:dyDescent="0.25">
      <c r="A9" s="114" t="s">
        <v>437</v>
      </c>
      <c r="B9" s="49" t="s">
        <v>46</v>
      </c>
      <c r="C9" s="157" t="s">
        <v>514</v>
      </c>
      <c r="D9" s="157" t="s">
        <v>598</v>
      </c>
      <c r="E9" s="105" t="s">
        <v>297</v>
      </c>
      <c r="F9" s="81" t="s">
        <v>300</v>
      </c>
      <c r="G9" s="19" t="s">
        <v>476</v>
      </c>
      <c r="H9" s="81" t="s">
        <v>477</v>
      </c>
      <c r="I9" s="49">
        <v>9</v>
      </c>
      <c r="J9" s="49" t="s">
        <v>6</v>
      </c>
      <c r="K9" s="375">
        <f t="shared" si="0"/>
        <v>0</v>
      </c>
      <c r="L9" s="375">
        <f t="shared" si="1"/>
        <v>0</v>
      </c>
      <c r="M9" s="374"/>
      <c r="N9" s="374"/>
      <c r="O9" s="374"/>
      <c r="P9" s="374"/>
      <c r="Q9" s="374"/>
      <c r="R9" s="374"/>
      <c r="S9" s="375">
        <f t="shared" si="2"/>
        <v>0</v>
      </c>
      <c r="T9" s="375">
        <f t="shared" si="3"/>
        <v>0</v>
      </c>
      <c r="U9" s="374"/>
      <c r="V9" s="374"/>
      <c r="W9" s="374"/>
      <c r="X9" s="374"/>
      <c r="Y9" s="374"/>
      <c r="Z9" s="374"/>
      <c r="AA9" s="375">
        <f t="shared" si="4"/>
        <v>0</v>
      </c>
      <c r="AB9" s="375">
        <f t="shared" si="5"/>
        <v>0</v>
      </c>
      <c r="AC9" s="374"/>
      <c r="AD9" s="374"/>
      <c r="AE9" s="374"/>
      <c r="AF9" s="374"/>
      <c r="AG9" s="374"/>
      <c r="AH9" s="374"/>
      <c r="AI9" s="375">
        <f t="shared" si="6"/>
        <v>0</v>
      </c>
      <c r="AJ9" s="375">
        <f t="shared" si="7"/>
        <v>0</v>
      </c>
      <c r="AK9" s="374"/>
      <c r="AL9" s="374"/>
      <c r="AM9" s="374"/>
      <c r="AN9" s="374"/>
      <c r="AO9" s="374"/>
      <c r="AP9" s="374"/>
      <c r="AQ9" s="375">
        <f t="shared" si="8"/>
        <v>0</v>
      </c>
      <c r="AR9" s="375">
        <f t="shared" si="9"/>
        <v>0</v>
      </c>
      <c r="AS9" s="374"/>
      <c r="AT9" s="374"/>
      <c r="AU9" s="374"/>
      <c r="AV9" s="374"/>
      <c r="AW9" s="374"/>
      <c r="AX9" s="374"/>
      <c r="AY9" s="375">
        <f t="shared" si="10"/>
        <v>0</v>
      </c>
      <c r="AZ9" s="375">
        <f t="shared" si="11"/>
        <v>0</v>
      </c>
      <c r="BA9" s="372">
        <f t="shared" ref="BA9:BA72" si="15">M9+U9+AC9+AK9+AS9</f>
        <v>0</v>
      </c>
      <c r="BB9" s="372">
        <f t="shared" ref="BB9:BB72" si="16">N9+V9+AD9+AL9+AT9</f>
        <v>0</v>
      </c>
      <c r="BC9" s="372">
        <f t="shared" ref="BC9:BC72" si="17">O9+W9+AE9+AM9+AU9</f>
        <v>0</v>
      </c>
      <c r="BD9" s="372">
        <f t="shared" ref="BD9:BD72" si="18">P9+X9+AF9+AN9+AV9</f>
        <v>0</v>
      </c>
      <c r="BE9" s="372">
        <f t="shared" ref="BE9:BE72" si="19">Q9+Y9+AG9+AO9+AW9</f>
        <v>0</v>
      </c>
      <c r="BF9" s="372">
        <f t="shared" ref="BF9:BF72" si="20">R9+Z9+AH9+AP9+AX9</f>
        <v>0</v>
      </c>
      <c r="BG9" s="374"/>
      <c r="BH9" s="374"/>
      <c r="BI9" s="374"/>
      <c r="BJ9" s="374"/>
      <c r="BK9" s="374"/>
      <c r="BL9" s="376"/>
      <c r="BM9" s="921">
        <f t="shared" ref="BM9:BM72" si="21">SUM(BQ9:BR9)</f>
        <v>0</v>
      </c>
      <c r="BN9" s="912"/>
      <c r="BO9" s="912"/>
      <c r="BP9" s="912"/>
      <c r="BQ9" s="912"/>
      <c r="BR9" s="912"/>
      <c r="BS9" s="912"/>
      <c r="BT9" s="912"/>
      <c r="BU9" s="912"/>
      <c r="BV9" s="912"/>
      <c r="BW9" s="912"/>
      <c r="BX9" s="910">
        <f t="shared" ref="BX9:BX72" si="22">SUM(BY9:CB9)</f>
        <v>0</v>
      </c>
      <c r="BY9" s="912"/>
      <c r="BZ9" s="912"/>
      <c r="CA9" s="912"/>
      <c r="CB9" s="922"/>
    </row>
    <row r="10" spans="1:81" s="167" customFormat="1" ht="29.25" customHeight="1" x14ac:dyDescent="0.25">
      <c r="A10" s="94" t="s">
        <v>437</v>
      </c>
      <c r="B10" s="52" t="s">
        <v>46</v>
      </c>
      <c r="C10" s="215" t="s">
        <v>514</v>
      </c>
      <c r="D10" s="215" t="s">
        <v>598</v>
      </c>
      <c r="E10" s="105" t="s">
        <v>296</v>
      </c>
      <c r="F10" s="81" t="s">
        <v>7</v>
      </c>
      <c r="G10" s="19" t="s">
        <v>478</v>
      </c>
      <c r="H10" s="81" t="s">
        <v>479</v>
      </c>
      <c r="I10" s="49">
        <v>9</v>
      </c>
      <c r="J10" s="50" t="s">
        <v>6</v>
      </c>
      <c r="K10" s="375">
        <f t="shared" si="0"/>
        <v>0</v>
      </c>
      <c r="L10" s="375">
        <f t="shared" si="1"/>
        <v>0</v>
      </c>
      <c r="M10" s="374"/>
      <c r="N10" s="374"/>
      <c r="O10" s="374"/>
      <c r="P10" s="374"/>
      <c r="Q10" s="374"/>
      <c r="R10" s="374"/>
      <c r="S10" s="375">
        <f t="shared" si="2"/>
        <v>0</v>
      </c>
      <c r="T10" s="375">
        <f t="shared" si="3"/>
        <v>0</v>
      </c>
      <c r="U10" s="374"/>
      <c r="V10" s="374"/>
      <c r="W10" s="374"/>
      <c r="X10" s="374"/>
      <c r="Y10" s="374"/>
      <c r="Z10" s="374"/>
      <c r="AA10" s="375">
        <f t="shared" si="4"/>
        <v>0</v>
      </c>
      <c r="AB10" s="375">
        <f t="shared" si="5"/>
        <v>0</v>
      </c>
      <c r="AC10" s="374"/>
      <c r="AD10" s="374"/>
      <c r="AE10" s="374"/>
      <c r="AF10" s="374"/>
      <c r="AG10" s="374"/>
      <c r="AH10" s="374"/>
      <c r="AI10" s="375">
        <f t="shared" si="6"/>
        <v>0</v>
      </c>
      <c r="AJ10" s="375">
        <f t="shared" si="7"/>
        <v>0</v>
      </c>
      <c r="AK10" s="374"/>
      <c r="AL10" s="374"/>
      <c r="AM10" s="374"/>
      <c r="AN10" s="374"/>
      <c r="AO10" s="374"/>
      <c r="AP10" s="374"/>
      <c r="AQ10" s="375">
        <f t="shared" si="8"/>
        <v>0</v>
      </c>
      <c r="AR10" s="375">
        <f t="shared" si="9"/>
        <v>0</v>
      </c>
      <c r="AS10" s="374"/>
      <c r="AT10" s="374"/>
      <c r="AU10" s="374"/>
      <c r="AV10" s="374"/>
      <c r="AW10" s="374"/>
      <c r="AX10" s="374"/>
      <c r="AY10" s="375">
        <f t="shared" si="10"/>
        <v>0</v>
      </c>
      <c r="AZ10" s="375">
        <f t="shared" si="11"/>
        <v>0</v>
      </c>
      <c r="BA10" s="372">
        <f t="shared" si="15"/>
        <v>0</v>
      </c>
      <c r="BB10" s="372">
        <f t="shared" si="16"/>
        <v>0</v>
      </c>
      <c r="BC10" s="372">
        <f t="shared" si="17"/>
        <v>0</v>
      </c>
      <c r="BD10" s="372">
        <f t="shared" si="18"/>
        <v>0</v>
      </c>
      <c r="BE10" s="372">
        <f t="shared" si="19"/>
        <v>0</v>
      </c>
      <c r="BF10" s="372">
        <f t="shared" si="20"/>
        <v>0</v>
      </c>
      <c r="BG10" s="374"/>
      <c r="BH10" s="374"/>
      <c r="BI10" s="374"/>
      <c r="BJ10" s="374"/>
      <c r="BK10" s="374"/>
      <c r="BL10" s="376"/>
      <c r="BM10" s="921">
        <f t="shared" si="21"/>
        <v>0</v>
      </c>
      <c r="BN10" s="912"/>
      <c r="BO10" s="912"/>
      <c r="BP10" s="912"/>
      <c r="BQ10" s="912"/>
      <c r="BR10" s="912"/>
      <c r="BS10" s="912"/>
      <c r="BT10" s="912"/>
      <c r="BU10" s="912"/>
      <c r="BV10" s="912"/>
      <c r="BW10" s="912"/>
      <c r="BX10" s="910">
        <f t="shared" si="22"/>
        <v>0</v>
      </c>
      <c r="BY10" s="912"/>
      <c r="BZ10" s="912"/>
      <c r="CA10" s="912"/>
      <c r="CB10" s="922"/>
    </row>
    <row r="11" spans="1:81" s="167" customFormat="1" ht="35.25" customHeight="1" x14ac:dyDescent="0.25">
      <c r="A11" s="94" t="s">
        <v>437</v>
      </c>
      <c r="B11" s="52" t="s">
        <v>46</v>
      </c>
      <c r="C11" s="215" t="s">
        <v>514</v>
      </c>
      <c r="D11" s="215" t="s">
        <v>598</v>
      </c>
      <c r="E11" s="105" t="s">
        <v>280</v>
      </c>
      <c r="F11" s="81" t="s">
        <v>448</v>
      </c>
      <c r="G11" s="19" t="s">
        <v>627</v>
      </c>
      <c r="H11" s="81" t="s">
        <v>628</v>
      </c>
      <c r="I11" s="49">
        <v>9</v>
      </c>
      <c r="J11" s="50" t="s">
        <v>6</v>
      </c>
      <c r="K11" s="375">
        <f t="shared" si="0"/>
        <v>0</v>
      </c>
      <c r="L11" s="375">
        <f t="shared" si="1"/>
        <v>0</v>
      </c>
      <c r="M11" s="374"/>
      <c r="N11" s="374"/>
      <c r="O11" s="374"/>
      <c r="P11" s="374"/>
      <c r="Q11" s="374"/>
      <c r="R11" s="374"/>
      <c r="S11" s="375">
        <f t="shared" si="2"/>
        <v>0</v>
      </c>
      <c r="T11" s="375">
        <f t="shared" si="3"/>
        <v>0</v>
      </c>
      <c r="U11" s="374"/>
      <c r="V11" s="374"/>
      <c r="W11" s="374"/>
      <c r="X11" s="374"/>
      <c r="Y11" s="374"/>
      <c r="Z11" s="374"/>
      <c r="AA11" s="375">
        <f t="shared" si="4"/>
        <v>0</v>
      </c>
      <c r="AB11" s="375">
        <f>AD11+AF11+AH11</f>
        <v>0</v>
      </c>
      <c r="AC11" s="374"/>
      <c r="AD11" s="374"/>
      <c r="AE11" s="374"/>
      <c r="AF11" s="374"/>
      <c r="AG11" s="374"/>
      <c r="AH11" s="374"/>
      <c r="AI11" s="375">
        <f t="shared" si="6"/>
        <v>0</v>
      </c>
      <c r="AJ11" s="375">
        <f t="shared" si="7"/>
        <v>0</v>
      </c>
      <c r="AK11" s="374"/>
      <c r="AL11" s="374"/>
      <c r="AM11" s="374"/>
      <c r="AN11" s="374"/>
      <c r="AO11" s="374"/>
      <c r="AP11" s="374"/>
      <c r="AQ11" s="375">
        <f t="shared" si="8"/>
        <v>0</v>
      </c>
      <c r="AR11" s="375">
        <f t="shared" si="9"/>
        <v>0</v>
      </c>
      <c r="AS11" s="374"/>
      <c r="AT11" s="374"/>
      <c r="AU11" s="374"/>
      <c r="AV11" s="374"/>
      <c r="AW11" s="374"/>
      <c r="AX11" s="374"/>
      <c r="AY11" s="375">
        <f t="shared" si="10"/>
        <v>0</v>
      </c>
      <c r="AZ11" s="375">
        <f t="shared" si="11"/>
        <v>0</v>
      </c>
      <c r="BA11" s="372">
        <f t="shared" si="15"/>
        <v>0</v>
      </c>
      <c r="BB11" s="372">
        <f t="shared" si="16"/>
        <v>0</v>
      </c>
      <c r="BC11" s="372">
        <f t="shared" si="17"/>
        <v>0</v>
      </c>
      <c r="BD11" s="372">
        <f t="shared" si="18"/>
        <v>0</v>
      </c>
      <c r="BE11" s="372">
        <f t="shared" si="19"/>
        <v>0</v>
      </c>
      <c r="BF11" s="372">
        <f t="shared" si="20"/>
        <v>0</v>
      </c>
      <c r="BG11" s="374"/>
      <c r="BH11" s="374"/>
      <c r="BI11" s="374"/>
      <c r="BJ11" s="374"/>
      <c r="BK11" s="374"/>
      <c r="BL11" s="376"/>
      <c r="BM11" s="921">
        <f t="shared" si="21"/>
        <v>0</v>
      </c>
      <c r="BN11" s="912"/>
      <c r="BO11" s="912"/>
      <c r="BP11" s="912"/>
      <c r="BQ11" s="912"/>
      <c r="BR11" s="912"/>
      <c r="BS11" s="912"/>
      <c r="BT11" s="912"/>
      <c r="BU11" s="912"/>
      <c r="BV11" s="912"/>
      <c r="BW11" s="912"/>
      <c r="BX11" s="910">
        <f t="shared" si="22"/>
        <v>0</v>
      </c>
      <c r="BY11" s="912"/>
      <c r="BZ11" s="912"/>
      <c r="CA11" s="912"/>
      <c r="CB11" s="922"/>
    </row>
    <row r="12" spans="1:81" s="167" customFormat="1" ht="35.25" customHeight="1" x14ac:dyDescent="0.25">
      <c r="A12" s="94" t="s">
        <v>437</v>
      </c>
      <c r="B12" s="52" t="s">
        <v>46</v>
      </c>
      <c r="C12" s="215" t="s">
        <v>514</v>
      </c>
      <c r="D12" s="215" t="s">
        <v>598</v>
      </c>
      <c r="E12" s="105" t="s">
        <v>280</v>
      </c>
      <c r="F12" s="81" t="s">
        <v>448</v>
      </c>
      <c r="G12" s="19" t="s">
        <v>449</v>
      </c>
      <c r="H12" s="81" t="s">
        <v>450</v>
      </c>
      <c r="I12" s="49">
        <v>9</v>
      </c>
      <c r="J12" s="50" t="s">
        <v>6</v>
      </c>
      <c r="K12" s="375">
        <f t="shared" si="0"/>
        <v>0</v>
      </c>
      <c r="L12" s="375">
        <f t="shared" si="1"/>
        <v>0</v>
      </c>
      <c r="M12" s="374"/>
      <c r="N12" s="374"/>
      <c r="O12" s="374"/>
      <c r="P12" s="374"/>
      <c r="Q12" s="374"/>
      <c r="R12" s="374"/>
      <c r="S12" s="375">
        <f t="shared" si="2"/>
        <v>0</v>
      </c>
      <c r="T12" s="375">
        <f t="shared" si="3"/>
        <v>0</v>
      </c>
      <c r="U12" s="374"/>
      <c r="V12" s="374"/>
      <c r="W12" s="374"/>
      <c r="X12" s="374"/>
      <c r="Y12" s="374"/>
      <c r="Z12" s="374"/>
      <c r="AA12" s="375">
        <f t="shared" si="4"/>
        <v>0</v>
      </c>
      <c r="AB12" s="375">
        <f t="shared" si="5"/>
        <v>0</v>
      </c>
      <c r="AC12" s="374"/>
      <c r="AD12" s="374"/>
      <c r="AE12" s="374"/>
      <c r="AF12" s="374"/>
      <c r="AG12" s="374"/>
      <c r="AH12" s="374"/>
      <c r="AI12" s="375">
        <f t="shared" si="6"/>
        <v>0</v>
      </c>
      <c r="AJ12" s="375">
        <f t="shared" si="7"/>
        <v>0</v>
      </c>
      <c r="AK12" s="374"/>
      <c r="AL12" s="374"/>
      <c r="AM12" s="374"/>
      <c r="AN12" s="374"/>
      <c r="AO12" s="374"/>
      <c r="AP12" s="374"/>
      <c r="AQ12" s="375">
        <f t="shared" si="8"/>
        <v>0</v>
      </c>
      <c r="AR12" s="375">
        <f t="shared" si="9"/>
        <v>0</v>
      </c>
      <c r="AS12" s="374"/>
      <c r="AT12" s="374"/>
      <c r="AU12" s="374"/>
      <c r="AV12" s="374"/>
      <c r="AW12" s="374"/>
      <c r="AX12" s="374"/>
      <c r="AY12" s="375">
        <f t="shared" si="10"/>
        <v>0</v>
      </c>
      <c r="AZ12" s="375">
        <f t="shared" si="11"/>
        <v>0</v>
      </c>
      <c r="BA12" s="372">
        <f t="shared" si="15"/>
        <v>0</v>
      </c>
      <c r="BB12" s="372">
        <f t="shared" si="16"/>
        <v>0</v>
      </c>
      <c r="BC12" s="372">
        <f t="shared" si="17"/>
        <v>0</v>
      </c>
      <c r="BD12" s="372">
        <f t="shared" si="18"/>
        <v>0</v>
      </c>
      <c r="BE12" s="372">
        <f t="shared" si="19"/>
        <v>0</v>
      </c>
      <c r="BF12" s="372">
        <f t="shared" si="20"/>
        <v>0</v>
      </c>
      <c r="BG12" s="374"/>
      <c r="BH12" s="374"/>
      <c r="BI12" s="374"/>
      <c r="BJ12" s="374"/>
      <c r="BK12" s="374"/>
      <c r="BL12" s="376"/>
      <c r="BM12" s="921">
        <f t="shared" si="21"/>
        <v>0</v>
      </c>
      <c r="BN12" s="912"/>
      <c r="BO12" s="912"/>
      <c r="BP12" s="912"/>
      <c r="BQ12" s="912"/>
      <c r="BR12" s="912"/>
      <c r="BS12" s="912"/>
      <c r="BT12" s="912"/>
      <c r="BU12" s="912"/>
      <c r="BV12" s="912"/>
      <c r="BW12" s="912"/>
      <c r="BX12" s="910">
        <f t="shared" si="22"/>
        <v>0</v>
      </c>
      <c r="BY12" s="912"/>
      <c r="BZ12" s="912"/>
      <c r="CA12" s="912"/>
      <c r="CB12" s="922"/>
    </row>
    <row r="13" spans="1:81" s="167" customFormat="1" ht="35.25" customHeight="1" x14ac:dyDescent="0.25">
      <c r="A13" s="94" t="s">
        <v>437</v>
      </c>
      <c r="B13" s="52" t="s">
        <v>46</v>
      </c>
      <c r="C13" s="215" t="s">
        <v>514</v>
      </c>
      <c r="D13" s="215" t="s">
        <v>598</v>
      </c>
      <c r="E13" s="105" t="s">
        <v>285</v>
      </c>
      <c r="F13" s="81" t="s">
        <v>286</v>
      </c>
      <c r="G13" s="19" t="s">
        <v>480</v>
      </c>
      <c r="H13" s="81" t="s">
        <v>481</v>
      </c>
      <c r="I13" s="49">
        <v>9</v>
      </c>
      <c r="J13" s="50" t="s">
        <v>6</v>
      </c>
      <c r="K13" s="375">
        <f t="shared" si="0"/>
        <v>0</v>
      </c>
      <c r="L13" s="375">
        <f t="shared" si="1"/>
        <v>0</v>
      </c>
      <c r="M13" s="374"/>
      <c r="N13" s="374"/>
      <c r="O13" s="374"/>
      <c r="P13" s="374"/>
      <c r="Q13" s="374"/>
      <c r="R13" s="374"/>
      <c r="S13" s="375">
        <f t="shared" si="2"/>
        <v>0</v>
      </c>
      <c r="T13" s="375">
        <f t="shared" si="3"/>
        <v>0</v>
      </c>
      <c r="U13" s="374"/>
      <c r="V13" s="374"/>
      <c r="W13" s="374"/>
      <c r="X13" s="374"/>
      <c r="Y13" s="374"/>
      <c r="Z13" s="374"/>
      <c r="AA13" s="375">
        <f t="shared" si="4"/>
        <v>0</v>
      </c>
      <c r="AB13" s="375">
        <f t="shared" si="5"/>
        <v>0</v>
      </c>
      <c r="AC13" s="374"/>
      <c r="AD13" s="374"/>
      <c r="AE13" s="374"/>
      <c r="AF13" s="374"/>
      <c r="AG13" s="374"/>
      <c r="AH13" s="374"/>
      <c r="AI13" s="375">
        <f t="shared" si="6"/>
        <v>0</v>
      </c>
      <c r="AJ13" s="375">
        <f t="shared" si="7"/>
        <v>0</v>
      </c>
      <c r="AK13" s="374"/>
      <c r="AL13" s="374"/>
      <c r="AM13" s="374"/>
      <c r="AN13" s="374"/>
      <c r="AO13" s="374"/>
      <c r="AP13" s="374"/>
      <c r="AQ13" s="375">
        <f t="shared" si="8"/>
        <v>0</v>
      </c>
      <c r="AR13" s="375">
        <f t="shared" si="9"/>
        <v>0</v>
      </c>
      <c r="AS13" s="374"/>
      <c r="AT13" s="374"/>
      <c r="AU13" s="374"/>
      <c r="AV13" s="374"/>
      <c r="AW13" s="374"/>
      <c r="AX13" s="374"/>
      <c r="AY13" s="375">
        <f t="shared" si="10"/>
        <v>0</v>
      </c>
      <c r="AZ13" s="375">
        <f t="shared" si="11"/>
        <v>0</v>
      </c>
      <c r="BA13" s="372">
        <f t="shared" si="15"/>
        <v>0</v>
      </c>
      <c r="BB13" s="372">
        <f t="shared" si="16"/>
        <v>0</v>
      </c>
      <c r="BC13" s="372">
        <f t="shared" si="17"/>
        <v>0</v>
      </c>
      <c r="BD13" s="372">
        <f t="shared" si="18"/>
        <v>0</v>
      </c>
      <c r="BE13" s="372">
        <f t="shared" si="19"/>
        <v>0</v>
      </c>
      <c r="BF13" s="372">
        <f t="shared" si="20"/>
        <v>0</v>
      </c>
      <c r="BG13" s="374"/>
      <c r="BH13" s="374"/>
      <c r="BI13" s="374"/>
      <c r="BJ13" s="374"/>
      <c r="BK13" s="374"/>
      <c r="BL13" s="376"/>
      <c r="BM13" s="921">
        <f t="shared" si="21"/>
        <v>0</v>
      </c>
      <c r="BN13" s="912"/>
      <c r="BO13" s="912"/>
      <c r="BP13" s="912"/>
      <c r="BQ13" s="912"/>
      <c r="BR13" s="912"/>
      <c r="BS13" s="912"/>
      <c r="BT13" s="912"/>
      <c r="BU13" s="912"/>
      <c r="BV13" s="912"/>
      <c r="BW13" s="912"/>
      <c r="BX13" s="910">
        <f t="shared" si="22"/>
        <v>0</v>
      </c>
      <c r="BY13" s="912"/>
      <c r="BZ13" s="912"/>
      <c r="CA13" s="912"/>
      <c r="CB13" s="922"/>
    </row>
    <row r="14" spans="1:81" s="167" customFormat="1" ht="35.25" customHeight="1" x14ac:dyDescent="0.25">
      <c r="A14" s="94" t="s">
        <v>437</v>
      </c>
      <c r="B14" s="52" t="s">
        <v>46</v>
      </c>
      <c r="C14" s="157" t="s">
        <v>514</v>
      </c>
      <c r="D14" s="157" t="s">
        <v>600</v>
      </c>
      <c r="E14" s="105" t="s">
        <v>283</v>
      </c>
      <c r="F14" s="81" t="s">
        <v>5</v>
      </c>
      <c r="G14" s="19" t="s">
        <v>482</v>
      </c>
      <c r="H14" s="81" t="s">
        <v>483</v>
      </c>
      <c r="I14" s="49">
        <v>9</v>
      </c>
      <c r="J14" s="50" t="s">
        <v>6</v>
      </c>
      <c r="K14" s="375">
        <f t="shared" si="0"/>
        <v>0</v>
      </c>
      <c r="L14" s="375">
        <f t="shared" si="1"/>
        <v>0</v>
      </c>
      <c r="M14" s="374"/>
      <c r="N14" s="374"/>
      <c r="O14" s="374"/>
      <c r="P14" s="374"/>
      <c r="Q14" s="374"/>
      <c r="R14" s="374"/>
      <c r="S14" s="375">
        <f t="shared" si="2"/>
        <v>0</v>
      </c>
      <c r="T14" s="375">
        <f t="shared" si="3"/>
        <v>0</v>
      </c>
      <c r="U14" s="374"/>
      <c r="V14" s="374"/>
      <c r="W14" s="374"/>
      <c r="X14" s="374"/>
      <c r="Y14" s="374"/>
      <c r="Z14" s="374"/>
      <c r="AA14" s="375">
        <f t="shared" si="4"/>
        <v>0</v>
      </c>
      <c r="AB14" s="375">
        <f t="shared" si="5"/>
        <v>0</v>
      </c>
      <c r="AC14" s="374"/>
      <c r="AD14" s="374"/>
      <c r="AE14" s="374"/>
      <c r="AF14" s="374"/>
      <c r="AG14" s="374"/>
      <c r="AH14" s="374"/>
      <c r="AI14" s="375">
        <f t="shared" si="6"/>
        <v>0</v>
      </c>
      <c r="AJ14" s="375">
        <f t="shared" si="7"/>
        <v>0</v>
      </c>
      <c r="AK14" s="374"/>
      <c r="AL14" s="374"/>
      <c r="AM14" s="374"/>
      <c r="AN14" s="374"/>
      <c r="AO14" s="374"/>
      <c r="AP14" s="374"/>
      <c r="AQ14" s="375">
        <f t="shared" si="8"/>
        <v>0</v>
      </c>
      <c r="AR14" s="375">
        <f t="shared" si="9"/>
        <v>0</v>
      </c>
      <c r="AS14" s="374"/>
      <c r="AT14" s="374"/>
      <c r="AU14" s="374"/>
      <c r="AV14" s="374"/>
      <c r="AW14" s="374"/>
      <c r="AX14" s="374"/>
      <c r="AY14" s="375">
        <f t="shared" si="10"/>
        <v>0</v>
      </c>
      <c r="AZ14" s="375">
        <f t="shared" si="11"/>
        <v>0</v>
      </c>
      <c r="BA14" s="372">
        <f t="shared" si="15"/>
        <v>0</v>
      </c>
      <c r="BB14" s="372">
        <f t="shared" si="16"/>
        <v>0</v>
      </c>
      <c r="BC14" s="372">
        <f t="shared" si="17"/>
        <v>0</v>
      </c>
      <c r="BD14" s="372">
        <f t="shared" si="18"/>
        <v>0</v>
      </c>
      <c r="BE14" s="372">
        <f t="shared" si="19"/>
        <v>0</v>
      </c>
      <c r="BF14" s="372">
        <f t="shared" si="20"/>
        <v>0</v>
      </c>
      <c r="BG14" s="374"/>
      <c r="BH14" s="374"/>
      <c r="BI14" s="374"/>
      <c r="BJ14" s="374"/>
      <c r="BK14" s="374"/>
      <c r="BL14" s="376"/>
      <c r="BM14" s="921">
        <f t="shared" si="21"/>
        <v>0</v>
      </c>
      <c r="BN14" s="912"/>
      <c r="BO14" s="912"/>
      <c r="BP14" s="912"/>
      <c r="BQ14" s="912"/>
      <c r="BR14" s="912"/>
      <c r="BS14" s="912"/>
      <c r="BT14" s="912"/>
      <c r="BU14" s="912"/>
      <c r="BV14" s="912"/>
      <c r="BW14" s="912"/>
      <c r="BX14" s="910">
        <f t="shared" si="22"/>
        <v>0</v>
      </c>
      <c r="BY14" s="912"/>
      <c r="BZ14" s="912"/>
      <c r="CA14" s="912"/>
      <c r="CB14" s="922"/>
    </row>
    <row r="15" spans="1:81" s="167" customFormat="1" ht="35.25" customHeight="1" x14ac:dyDescent="0.25">
      <c r="A15" s="95" t="s">
        <v>438</v>
      </c>
      <c r="B15" s="50" t="s">
        <v>46</v>
      </c>
      <c r="C15" s="157" t="s">
        <v>514</v>
      </c>
      <c r="D15" s="157" t="s">
        <v>598</v>
      </c>
      <c r="E15" s="105" t="s">
        <v>282</v>
      </c>
      <c r="F15" s="81" t="s">
        <v>288</v>
      </c>
      <c r="G15" s="19" t="s">
        <v>484</v>
      </c>
      <c r="H15" s="81" t="s">
        <v>485</v>
      </c>
      <c r="I15" s="49">
        <v>9</v>
      </c>
      <c r="J15" s="50" t="s">
        <v>6</v>
      </c>
      <c r="K15" s="320">
        <f t="shared" si="0"/>
        <v>0</v>
      </c>
      <c r="L15" s="320">
        <f t="shared" si="1"/>
        <v>0</v>
      </c>
      <c r="M15" s="315"/>
      <c r="N15" s="315"/>
      <c r="O15" s="315"/>
      <c r="P15" s="315"/>
      <c r="Q15" s="315"/>
      <c r="R15" s="315"/>
      <c r="S15" s="320">
        <f t="shared" si="2"/>
        <v>0</v>
      </c>
      <c r="T15" s="320">
        <f t="shared" si="3"/>
        <v>0</v>
      </c>
      <c r="U15" s="315"/>
      <c r="V15" s="315"/>
      <c r="W15" s="315"/>
      <c r="X15" s="315"/>
      <c r="Y15" s="315"/>
      <c r="Z15" s="315"/>
      <c r="AA15" s="320">
        <f t="shared" si="4"/>
        <v>0</v>
      </c>
      <c r="AB15" s="320">
        <f t="shared" si="5"/>
        <v>0</v>
      </c>
      <c r="AC15" s="315"/>
      <c r="AD15" s="315"/>
      <c r="AE15" s="315"/>
      <c r="AF15" s="315"/>
      <c r="AG15" s="315"/>
      <c r="AH15" s="315"/>
      <c r="AI15" s="320">
        <f t="shared" si="6"/>
        <v>0</v>
      </c>
      <c r="AJ15" s="320">
        <f t="shared" si="7"/>
        <v>0</v>
      </c>
      <c r="AK15" s="315"/>
      <c r="AL15" s="315"/>
      <c r="AM15" s="315"/>
      <c r="AN15" s="315"/>
      <c r="AO15" s="315"/>
      <c r="AP15" s="315"/>
      <c r="AQ15" s="320">
        <f t="shared" si="8"/>
        <v>0</v>
      </c>
      <c r="AR15" s="320">
        <f t="shared" si="9"/>
        <v>0</v>
      </c>
      <c r="AS15" s="315"/>
      <c r="AT15" s="315"/>
      <c r="AU15" s="315"/>
      <c r="AV15" s="315"/>
      <c r="AW15" s="315"/>
      <c r="AX15" s="315"/>
      <c r="AY15" s="320">
        <f t="shared" si="10"/>
        <v>0</v>
      </c>
      <c r="AZ15" s="320">
        <f t="shared" si="11"/>
        <v>0</v>
      </c>
      <c r="BA15" s="372">
        <f t="shared" si="15"/>
        <v>0</v>
      </c>
      <c r="BB15" s="372">
        <f t="shared" si="16"/>
        <v>0</v>
      </c>
      <c r="BC15" s="372">
        <f t="shared" si="17"/>
        <v>0</v>
      </c>
      <c r="BD15" s="372">
        <f t="shared" si="18"/>
        <v>0</v>
      </c>
      <c r="BE15" s="372">
        <f t="shared" si="19"/>
        <v>0</v>
      </c>
      <c r="BF15" s="372">
        <f t="shared" si="20"/>
        <v>0</v>
      </c>
      <c r="BG15" s="315"/>
      <c r="BH15" s="315"/>
      <c r="BI15" s="315"/>
      <c r="BJ15" s="315"/>
      <c r="BK15" s="315"/>
      <c r="BL15" s="318"/>
      <c r="BM15" s="921">
        <f t="shared" si="21"/>
        <v>0</v>
      </c>
      <c r="BN15" s="912"/>
      <c r="BO15" s="912"/>
      <c r="BP15" s="912"/>
      <c r="BQ15" s="912"/>
      <c r="BR15" s="912"/>
      <c r="BS15" s="912"/>
      <c r="BT15" s="912"/>
      <c r="BU15" s="912"/>
      <c r="BV15" s="912"/>
      <c r="BW15" s="912"/>
      <c r="BX15" s="910">
        <f t="shared" si="22"/>
        <v>0</v>
      </c>
      <c r="BY15" s="912"/>
      <c r="BZ15" s="912"/>
      <c r="CA15" s="912"/>
      <c r="CB15" s="922"/>
    </row>
    <row r="16" spans="1:81" s="167" customFormat="1" ht="35.25" customHeight="1" x14ac:dyDescent="0.25">
      <c r="A16" s="95" t="s">
        <v>438</v>
      </c>
      <c r="B16" s="50" t="s">
        <v>46</v>
      </c>
      <c r="C16" s="157" t="s">
        <v>514</v>
      </c>
      <c r="D16" s="157" t="s">
        <v>598</v>
      </c>
      <c r="E16" s="105" t="s">
        <v>282</v>
      </c>
      <c r="F16" s="81" t="s">
        <v>288</v>
      </c>
      <c r="G16" s="19" t="s">
        <v>486</v>
      </c>
      <c r="H16" s="81" t="s">
        <v>487</v>
      </c>
      <c r="I16" s="49">
        <v>9</v>
      </c>
      <c r="J16" s="50" t="s">
        <v>6</v>
      </c>
      <c r="K16" s="320">
        <f t="shared" si="0"/>
        <v>0</v>
      </c>
      <c r="L16" s="320">
        <f t="shared" si="1"/>
        <v>0</v>
      </c>
      <c r="M16" s="315"/>
      <c r="N16" s="315"/>
      <c r="O16" s="315"/>
      <c r="P16" s="315"/>
      <c r="Q16" s="315"/>
      <c r="R16" s="315"/>
      <c r="S16" s="320">
        <f t="shared" si="2"/>
        <v>0</v>
      </c>
      <c r="T16" s="320">
        <f t="shared" si="3"/>
        <v>0</v>
      </c>
      <c r="U16" s="315"/>
      <c r="V16" s="315"/>
      <c r="W16" s="315"/>
      <c r="X16" s="315"/>
      <c r="Y16" s="315"/>
      <c r="Z16" s="315"/>
      <c r="AA16" s="320">
        <f t="shared" si="4"/>
        <v>0</v>
      </c>
      <c r="AB16" s="320">
        <f t="shared" si="5"/>
        <v>0</v>
      </c>
      <c r="AC16" s="315"/>
      <c r="AD16" s="315"/>
      <c r="AE16" s="315"/>
      <c r="AF16" s="315"/>
      <c r="AG16" s="315"/>
      <c r="AH16" s="315"/>
      <c r="AI16" s="320">
        <f t="shared" si="6"/>
        <v>0</v>
      </c>
      <c r="AJ16" s="320">
        <f t="shared" si="7"/>
        <v>0</v>
      </c>
      <c r="AK16" s="315"/>
      <c r="AL16" s="315"/>
      <c r="AM16" s="315"/>
      <c r="AN16" s="315"/>
      <c r="AO16" s="315"/>
      <c r="AP16" s="315"/>
      <c r="AQ16" s="320">
        <f t="shared" si="8"/>
        <v>0</v>
      </c>
      <c r="AR16" s="320">
        <f t="shared" si="9"/>
        <v>0</v>
      </c>
      <c r="AS16" s="315"/>
      <c r="AT16" s="315"/>
      <c r="AU16" s="315"/>
      <c r="AV16" s="315"/>
      <c r="AW16" s="315"/>
      <c r="AX16" s="315"/>
      <c r="AY16" s="320">
        <f t="shared" si="10"/>
        <v>0</v>
      </c>
      <c r="AZ16" s="320">
        <f t="shared" si="11"/>
        <v>0</v>
      </c>
      <c r="BA16" s="372">
        <f t="shared" si="15"/>
        <v>0</v>
      </c>
      <c r="BB16" s="372">
        <f t="shared" si="16"/>
        <v>0</v>
      </c>
      <c r="BC16" s="372">
        <f t="shared" si="17"/>
        <v>0</v>
      </c>
      <c r="BD16" s="372">
        <f t="shared" si="18"/>
        <v>0</v>
      </c>
      <c r="BE16" s="372">
        <f t="shared" si="19"/>
        <v>0</v>
      </c>
      <c r="BF16" s="372">
        <f t="shared" si="20"/>
        <v>0</v>
      </c>
      <c r="BG16" s="315"/>
      <c r="BH16" s="315"/>
      <c r="BI16" s="315"/>
      <c r="BJ16" s="315"/>
      <c r="BK16" s="315"/>
      <c r="BL16" s="318"/>
      <c r="BM16" s="921">
        <f t="shared" si="21"/>
        <v>0</v>
      </c>
      <c r="BN16" s="912"/>
      <c r="BO16" s="912"/>
      <c r="BP16" s="912"/>
      <c r="BQ16" s="912"/>
      <c r="BR16" s="912"/>
      <c r="BS16" s="912"/>
      <c r="BT16" s="912"/>
      <c r="BU16" s="912"/>
      <c r="BV16" s="912"/>
      <c r="BW16" s="912"/>
      <c r="BX16" s="910">
        <f t="shared" si="22"/>
        <v>0</v>
      </c>
      <c r="BY16" s="912"/>
      <c r="BZ16" s="912"/>
      <c r="CA16" s="912"/>
      <c r="CB16" s="922"/>
    </row>
    <row r="17" spans="1:80" s="167" customFormat="1" ht="35.25" customHeight="1" x14ac:dyDescent="0.25">
      <c r="A17" s="95" t="s">
        <v>438</v>
      </c>
      <c r="B17" s="50" t="s">
        <v>46</v>
      </c>
      <c r="C17" s="157" t="s">
        <v>514</v>
      </c>
      <c r="D17" s="157" t="s">
        <v>598</v>
      </c>
      <c r="E17" s="105" t="s">
        <v>282</v>
      </c>
      <c r="F17" s="81" t="s">
        <v>288</v>
      </c>
      <c r="G17" s="19" t="s">
        <v>488</v>
      </c>
      <c r="H17" s="81" t="s">
        <v>489</v>
      </c>
      <c r="I17" s="49">
        <v>9</v>
      </c>
      <c r="J17" s="50" t="s">
        <v>6</v>
      </c>
      <c r="K17" s="320">
        <f t="shared" si="0"/>
        <v>0</v>
      </c>
      <c r="L17" s="320">
        <f t="shared" si="1"/>
        <v>0</v>
      </c>
      <c r="M17" s="315"/>
      <c r="N17" s="315"/>
      <c r="O17" s="315"/>
      <c r="P17" s="315"/>
      <c r="Q17" s="315"/>
      <c r="R17" s="315"/>
      <c r="S17" s="320">
        <f t="shared" si="2"/>
        <v>0</v>
      </c>
      <c r="T17" s="320">
        <f t="shared" si="3"/>
        <v>0</v>
      </c>
      <c r="U17" s="315"/>
      <c r="V17" s="315"/>
      <c r="W17" s="315"/>
      <c r="X17" s="315"/>
      <c r="Y17" s="315"/>
      <c r="Z17" s="315"/>
      <c r="AA17" s="320">
        <f t="shared" si="4"/>
        <v>0</v>
      </c>
      <c r="AB17" s="320">
        <f t="shared" si="5"/>
        <v>0</v>
      </c>
      <c r="AC17" s="315"/>
      <c r="AD17" s="315"/>
      <c r="AE17" s="315"/>
      <c r="AF17" s="315"/>
      <c r="AG17" s="315"/>
      <c r="AH17" s="315"/>
      <c r="AI17" s="320">
        <f t="shared" si="6"/>
        <v>0</v>
      </c>
      <c r="AJ17" s="320">
        <f t="shared" si="7"/>
        <v>0</v>
      </c>
      <c r="AK17" s="315"/>
      <c r="AL17" s="315"/>
      <c r="AM17" s="315"/>
      <c r="AN17" s="315"/>
      <c r="AO17" s="315"/>
      <c r="AP17" s="315"/>
      <c r="AQ17" s="320">
        <f t="shared" si="8"/>
        <v>0</v>
      </c>
      <c r="AR17" s="320">
        <f t="shared" si="9"/>
        <v>0</v>
      </c>
      <c r="AS17" s="315"/>
      <c r="AT17" s="315"/>
      <c r="AU17" s="315"/>
      <c r="AV17" s="315"/>
      <c r="AW17" s="315"/>
      <c r="AX17" s="315"/>
      <c r="AY17" s="320">
        <f t="shared" si="10"/>
        <v>0</v>
      </c>
      <c r="AZ17" s="320">
        <f t="shared" si="11"/>
        <v>0</v>
      </c>
      <c r="BA17" s="372">
        <f t="shared" si="15"/>
        <v>0</v>
      </c>
      <c r="BB17" s="372">
        <f t="shared" si="16"/>
        <v>0</v>
      </c>
      <c r="BC17" s="372">
        <f t="shared" si="17"/>
        <v>0</v>
      </c>
      <c r="BD17" s="372">
        <f t="shared" si="18"/>
        <v>0</v>
      </c>
      <c r="BE17" s="372">
        <f t="shared" si="19"/>
        <v>0</v>
      </c>
      <c r="BF17" s="372">
        <f t="shared" si="20"/>
        <v>0</v>
      </c>
      <c r="BG17" s="315"/>
      <c r="BH17" s="315"/>
      <c r="BI17" s="315"/>
      <c r="BJ17" s="315"/>
      <c r="BK17" s="315"/>
      <c r="BL17" s="318"/>
      <c r="BM17" s="921">
        <f t="shared" si="21"/>
        <v>0</v>
      </c>
      <c r="BN17" s="912"/>
      <c r="BO17" s="912"/>
      <c r="BP17" s="912"/>
      <c r="BQ17" s="912"/>
      <c r="BR17" s="912"/>
      <c r="BS17" s="912"/>
      <c r="BT17" s="912"/>
      <c r="BU17" s="912"/>
      <c r="BV17" s="912"/>
      <c r="BW17" s="912"/>
      <c r="BX17" s="910">
        <f t="shared" si="22"/>
        <v>0</v>
      </c>
      <c r="BY17" s="912"/>
      <c r="BZ17" s="912"/>
      <c r="CA17" s="912"/>
      <c r="CB17" s="922"/>
    </row>
    <row r="18" spans="1:80" s="167" customFormat="1" ht="35.25" customHeight="1" x14ac:dyDescent="0.25">
      <c r="A18" s="95" t="s">
        <v>438</v>
      </c>
      <c r="B18" s="50" t="s">
        <v>46</v>
      </c>
      <c r="C18" s="157" t="s">
        <v>514</v>
      </c>
      <c r="D18" s="157" t="s">
        <v>600</v>
      </c>
      <c r="E18" s="105" t="s">
        <v>315</v>
      </c>
      <c r="F18" s="81" t="s">
        <v>316</v>
      </c>
      <c r="G18" s="19" t="s">
        <v>490</v>
      </c>
      <c r="H18" s="81" t="s">
        <v>491</v>
      </c>
      <c r="I18" s="49">
        <v>9</v>
      </c>
      <c r="J18" s="50" t="s">
        <v>6</v>
      </c>
      <c r="K18" s="320">
        <f t="shared" si="0"/>
        <v>0</v>
      </c>
      <c r="L18" s="320">
        <f t="shared" si="1"/>
        <v>0</v>
      </c>
      <c r="M18" s="315"/>
      <c r="N18" s="315"/>
      <c r="O18" s="315"/>
      <c r="P18" s="315"/>
      <c r="Q18" s="315"/>
      <c r="R18" s="315"/>
      <c r="S18" s="320">
        <f t="shared" si="2"/>
        <v>0</v>
      </c>
      <c r="T18" s="320">
        <f t="shared" si="3"/>
        <v>0</v>
      </c>
      <c r="U18" s="315"/>
      <c r="V18" s="315"/>
      <c r="W18" s="315"/>
      <c r="X18" s="315"/>
      <c r="Y18" s="315"/>
      <c r="Z18" s="315"/>
      <c r="AA18" s="320">
        <f t="shared" si="4"/>
        <v>0</v>
      </c>
      <c r="AB18" s="320">
        <f t="shared" si="5"/>
        <v>0</v>
      </c>
      <c r="AC18" s="315"/>
      <c r="AD18" s="315"/>
      <c r="AE18" s="315"/>
      <c r="AF18" s="315"/>
      <c r="AG18" s="315"/>
      <c r="AH18" s="315"/>
      <c r="AI18" s="320">
        <f t="shared" si="6"/>
        <v>0</v>
      </c>
      <c r="AJ18" s="320">
        <f t="shared" si="7"/>
        <v>0</v>
      </c>
      <c r="AK18" s="315"/>
      <c r="AL18" s="315"/>
      <c r="AM18" s="315"/>
      <c r="AN18" s="315"/>
      <c r="AO18" s="315"/>
      <c r="AP18" s="315"/>
      <c r="AQ18" s="320">
        <f t="shared" si="8"/>
        <v>0</v>
      </c>
      <c r="AR18" s="320">
        <f t="shared" si="9"/>
        <v>0</v>
      </c>
      <c r="AS18" s="315"/>
      <c r="AT18" s="315"/>
      <c r="AU18" s="315"/>
      <c r="AV18" s="315"/>
      <c r="AW18" s="315"/>
      <c r="AX18" s="315"/>
      <c r="AY18" s="320">
        <f t="shared" si="10"/>
        <v>0</v>
      </c>
      <c r="AZ18" s="320">
        <f t="shared" si="11"/>
        <v>0</v>
      </c>
      <c r="BA18" s="372">
        <f t="shared" si="15"/>
        <v>0</v>
      </c>
      <c r="BB18" s="372">
        <f t="shared" si="16"/>
        <v>0</v>
      </c>
      <c r="BC18" s="372">
        <f t="shared" si="17"/>
        <v>0</v>
      </c>
      <c r="BD18" s="372">
        <f t="shared" si="18"/>
        <v>0</v>
      </c>
      <c r="BE18" s="372">
        <f t="shared" si="19"/>
        <v>0</v>
      </c>
      <c r="BF18" s="372">
        <f t="shared" si="20"/>
        <v>0</v>
      </c>
      <c r="BG18" s="315"/>
      <c r="BH18" s="315"/>
      <c r="BI18" s="315"/>
      <c r="BJ18" s="315"/>
      <c r="BK18" s="315"/>
      <c r="BL18" s="318"/>
      <c r="BM18" s="921">
        <f t="shared" si="21"/>
        <v>0</v>
      </c>
      <c r="BN18" s="912"/>
      <c r="BO18" s="912"/>
      <c r="BP18" s="912"/>
      <c r="BQ18" s="912"/>
      <c r="BR18" s="912"/>
      <c r="BS18" s="912"/>
      <c r="BT18" s="912"/>
      <c r="BU18" s="912"/>
      <c r="BV18" s="912"/>
      <c r="BW18" s="912"/>
      <c r="BX18" s="910">
        <f t="shared" si="22"/>
        <v>0</v>
      </c>
      <c r="BY18" s="912"/>
      <c r="BZ18" s="912"/>
      <c r="CA18" s="912"/>
      <c r="CB18" s="922"/>
    </row>
    <row r="19" spans="1:80" s="167" customFormat="1" ht="35.25" customHeight="1" x14ac:dyDescent="0.25">
      <c r="A19" s="95" t="s">
        <v>438</v>
      </c>
      <c r="B19" s="50" t="s">
        <v>46</v>
      </c>
      <c r="C19" s="157" t="s">
        <v>514</v>
      </c>
      <c r="D19" s="157" t="s">
        <v>600</v>
      </c>
      <c r="E19" s="105" t="s">
        <v>315</v>
      </c>
      <c r="F19" s="81" t="s">
        <v>316</v>
      </c>
      <c r="G19" s="19" t="s">
        <v>492</v>
      </c>
      <c r="H19" s="81" t="s">
        <v>493</v>
      </c>
      <c r="I19" s="49">
        <v>9</v>
      </c>
      <c r="J19" s="50" t="s">
        <v>6</v>
      </c>
      <c r="K19" s="320">
        <f t="shared" si="0"/>
        <v>0</v>
      </c>
      <c r="L19" s="320">
        <f t="shared" si="1"/>
        <v>0</v>
      </c>
      <c r="M19" s="315"/>
      <c r="N19" s="315"/>
      <c r="O19" s="315"/>
      <c r="P19" s="315"/>
      <c r="Q19" s="315"/>
      <c r="R19" s="315"/>
      <c r="S19" s="320">
        <f t="shared" si="2"/>
        <v>0</v>
      </c>
      <c r="T19" s="320">
        <f t="shared" si="3"/>
        <v>0</v>
      </c>
      <c r="U19" s="315"/>
      <c r="V19" s="315"/>
      <c r="W19" s="315"/>
      <c r="X19" s="315"/>
      <c r="Y19" s="315"/>
      <c r="Z19" s="315"/>
      <c r="AA19" s="320">
        <f t="shared" si="4"/>
        <v>0</v>
      </c>
      <c r="AB19" s="320">
        <f t="shared" si="5"/>
        <v>0</v>
      </c>
      <c r="AC19" s="315"/>
      <c r="AD19" s="315"/>
      <c r="AE19" s="315"/>
      <c r="AF19" s="315"/>
      <c r="AG19" s="315"/>
      <c r="AH19" s="315"/>
      <c r="AI19" s="320">
        <f t="shared" si="6"/>
        <v>0</v>
      </c>
      <c r="AJ19" s="320">
        <f t="shared" si="7"/>
        <v>0</v>
      </c>
      <c r="AK19" s="315"/>
      <c r="AL19" s="315"/>
      <c r="AM19" s="315"/>
      <c r="AN19" s="315"/>
      <c r="AO19" s="315"/>
      <c r="AP19" s="315"/>
      <c r="AQ19" s="320">
        <f t="shared" si="8"/>
        <v>0</v>
      </c>
      <c r="AR19" s="320">
        <f t="shared" si="9"/>
        <v>0</v>
      </c>
      <c r="AS19" s="315"/>
      <c r="AT19" s="315"/>
      <c r="AU19" s="315"/>
      <c r="AV19" s="315"/>
      <c r="AW19" s="315"/>
      <c r="AX19" s="315"/>
      <c r="AY19" s="320">
        <f t="shared" si="10"/>
        <v>0</v>
      </c>
      <c r="AZ19" s="320">
        <f t="shared" si="11"/>
        <v>0</v>
      </c>
      <c r="BA19" s="372">
        <f t="shared" si="15"/>
        <v>0</v>
      </c>
      <c r="BB19" s="372">
        <f t="shared" si="16"/>
        <v>0</v>
      </c>
      <c r="BC19" s="372">
        <f t="shared" si="17"/>
        <v>0</v>
      </c>
      <c r="BD19" s="372">
        <f t="shared" si="18"/>
        <v>0</v>
      </c>
      <c r="BE19" s="372">
        <f t="shared" si="19"/>
        <v>0</v>
      </c>
      <c r="BF19" s="372">
        <f t="shared" si="20"/>
        <v>0</v>
      </c>
      <c r="BG19" s="315"/>
      <c r="BH19" s="315"/>
      <c r="BI19" s="315"/>
      <c r="BJ19" s="315"/>
      <c r="BK19" s="315"/>
      <c r="BL19" s="318"/>
      <c r="BM19" s="921">
        <f t="shared" si="21"/>
        <v>0</v>
      </c>
      <c r="BN19" s="912"/>
      <c r="BO19" s="912"/>
      <c r="BP19" s="912"/>
      <c r="BQ19" s="912"/>
      <c r="BR19" s="912"/>
      <c r="BS19" s="912"/>
      <c r="BT19" s="912"/>
      <c r="BU19" s="912"/>
      <c r="BV19" s="912"/>
      <c r="BW19" s="912"/>
      <c r="BX19" s="910">
        <f t="shared" si="22"/>
        <v>0</v>
      </c>
      <c r="BY19" s="912"/>
      <c r="BZ19" s="912"/>
      <c r="CA19" s="912"/>
      <c r="CB19" s="922"/>
    </row>
    <row r="20" spans="1:80" s="167" customFormat="1" ht="35.25" customHeight="1" x14ac:dyDescent="0.25">
      <c r="A20" s="95" t="s">
        <v>438</v>
      </c>
      <c r="B20" s="50" t="s">
        <v>46</v>
      </c>
      <c r="C20" s="157" t="s">
        <v>514</v>
      </c>
      <c r="D20" s="157" t="s">
        <v>602</v>
      </c>
      <c r="E20" s="105" t="s">
        <v>322</v>
      </c>
      <c r="F20" s="81" t="s">
        <v>465</v>
      </c>
      <c r="G20" s="19" t="s">
        <v>629</v>
      </c>
      <c r="H20" s="81" t="s">
        <v>630</v>
      </c>
      <c r="I20" s="49">
        <v>9</v>
      </c>
      <c r="J20" s="50" t="s">
        <v>6</v>
      </c>
      <c r="K20" s="320">
        <f t="shared" si="0"/>
        <v>0</v>
      </c>
      <c r="L20" s="320">
        <f t="shared" si="1"/>
        <v>0</v>
      </c>
      <c r="M20" s="315"/>
      <c r="N20" s="315"/>
      <c r="O20" s="315"/>
      <c r="P20" s="315"/>
      <c r="Q20" s="315"/>
      <c r="R20" s="315"/>
      <c r="S20" s="320">
        <f t="shared" si="2"/>
        <v>0</v>
      </c>
      <c r="T20" s="320">
        <f t="shared" si="3"/>
        <v>0</v>
      </c>
      <c r="U20" s="315"/>
      <c r="V20" s="315"/>
      <c r="W20" s="315"/>
      <c r="X20" s="315"/>
      <c r="Y20" s="315"/>
      <c r="Z20" s="315"/>
      <c r="AA20" s="320">
        <f t="shared" si="4"/>
        <v>0</v>
      </c>
      <c r="AB20" s="320">
        <f t="shared" si="5"/>
        <v>0</v>
      </c>
      <c r="AC20" s="315"/>
      <c r="AD20" s="315"/>
      <c r="AE20" s="315"/>
      <c r="AF20" s="315"/>
      <c r="AG20" s="315"/>
      <c r="AH20" s="315"/>
      <c r="AI20" s="320">
        <f t="shared" si="6"/>
        <v>0</v>
      </c>
      <c r="AJ20" s="320">
        <f t="shared" si="7"/>
        <v>0</v>
      </c>
      <c r="AK20" s="315"/>
      <c r="AL20" s="315"/>
      <c r="AM20" s="315"/>
      <c r="AN20" s="315"/>
      <c r="AO20" s="315"/>
      <c r="AP20" s="315"/>
      <c r="AQ20" s="320">
        <f t="shared" si="8"/>
        <v>0</v>
      </c>
      <c r="AR20" s="320">
        <f t="shared" si="9"/>
        <v>0</v>
      </c>
      <c r="AS20" s="315"/>
      <c r="AT20" s="315"/>
      <c r="AU20" s="315"/>
      <c r="AV20" s="315"/>
      <c r="AW20" s="315"/>
      <c r="AX20" s="315"/>
      <c r="AY20" s="320">
        <f t="shared" si="10"/>
        <v>0</v>
      </c>
      <c r="AZ20" s="320">
        <f t="shared" si="11"/>
        <v>0</v>
      </c>
      <c r="BA20" s="372">
        <f t="shared" si="15"/>
        <v>0</v>
      </c>
      <c r="BB20" s="372">
        <f t="shared" si="16"/>
        <v>0</v>
      </c>
      <c r="BC20" s="372">
        <f t="shared" si="17"/>
        <v>0</v>
      </c>
      <c r="BD20" s="372">
        <f t="shared" si="18"/>
        <v>0</v>
      </c>
      <c r="BE20" s="372">
        <f t="shared" si="19"/>
        <v>0</v>
      </c>
      <c r="BF20" s="372">
        <f t="shared" si="20"/>
        <v>0</v>
      </c>
      <c r="BG20" s="315"/>
      <c r="BH20" s="315"/>
      <c r="BI20" s="315"/>
      <c r="BJ20" s="315"/>
      <c r="BK20" s="315"/>
      <c r="BL20" s="318"/>
      <c r="BM20" s="921">
        <f t="shared" si="21"/>
        <v>0</v>
      </c>
      <c r="BN20" s="912"/>
      <c r="BO20" s="912"/>
      <c r="BP20" s="912"/>
      <c r="BQ20" s="912"/>
      <c r="BR20" s="912"/>
      <c r="BS20" s="912"/>
      <c r="BT20" s="912"/>
      <c r="BU20" s="912"/>
      <c r="BV20" s="912"/>
      <c r="BW20" s="912"/>
      <c r="BX20" s="910">
        <f t="shared" si="22"/>
        <v>0</v>
      </c>
      <c r="BY20" s="912"/>
      <c r="BZ20" s="912"/>
      <c r="CA20" s="912"/>
      <c r="CB20" s="922"/>
    </row>
    <row r="21" spans="1:80" s="167" customFormat="1" ht="35.25" customHeight="1" x14ac:dyDescent="0.25">
      <c r="A21" s="214" t="s">
        <v>49</v>
      </c>
      <c r="B21" s="96" t="s">
        <v>46</v>
      </c>
      <c r="C21" s="157" t="s">
        <v>515</v>
      </c>
      <c r="D21" s="157" t="s">
        <v>598</v>
      </c>
      <c r="E21" s="116" t="s">
        <v>296</v>
      </c>
      <c r="F21" s="81" t="s">
        <v>7</v>
      </c>
      <c r="G21" s="19" t="s">
        <v>213</v>
      </c>
      <c r="H21" s="81" t="s">
        <v>127</v>
      </c>
      <c r="I21" s="49">
        <v>9</v>
      </c>
      <c r="J21" s="50" t="s">
        <v>6</v>
      </c>
      <c r="K21" s="450">
        <f t="shared" si="0"/>
        <v>0</v>
      </c>
      <c r="L21" s="450">
        <f t="shared" si="1"/>
        <v>0</v>
      </c>
      <c r="M21" s="449"/>
      <c r="N21" s="449"/>
      <c r="O21" s="449"/>
      <c r="P21" s="449"/>
      <c r="Q21" s="449"/>
      <c r="R21" s="449"/>
      <c r="S21" s="450">
        <f t="shared" si="2"/>
        <v>0</v>
      </c>
      <c r="T21" s="450">
        <f t="shared" si="3"/>
        <v>0</v>
      </c>
      <c r="U21" s="449"/>
      <c r="V21" s="449"/>
      <c r="W21" s="449"/>
      <c r="X21" s="449"/>
      <c r="Y21" s="449"/>
      <c r="Z21" s="449"/>
      <c r="AA21" s="450">
        <f t="shared" si="4"/>
        <v>0</v>
      </c>
      <c r="AB21" s="450">
        <f t="shared" si="5"/>
        <v>0</v>
      </c>
      <c r="AC21" s="449"/>
      <c r="AD21" s="449"/>
      <c r="AE21" s="449"/>
      <c r="AF21" s="449"/>
      <c r="AG21" s="449"/>
      <c r="AH21" s="449"/>
      <c r="AI21" s="450">
        <f t="shared" si="6"/>
        <v>0</v>
      </c>
      <c r="AJ21" s="450">
        <f t="shared" si="7"/>
        <v>0</v>
      </c>
      <c r="AK21" s="449"/>
      <c r="AL21" s="449"/>
      <c r="AM21" s="449"/>
      <c r="AN21" s="449"/>
      <c r="AO21" s="449"/>
      <c r="AP21" s="449"/>
      <c r="AQ21" s="450">
        <f t="shared" si="8"/>
        <v>0</v>
      </c>
      <c r="AR21" s="450">
        <f t="shared" si="9"/>
        <v>0</v>
      </c>
      <c r="AS21" s="449"/>
      <c r="AT21" s="449"/>
      <c r="AU21" s="449"/>
      <c r="AV21" s="449"/>
      <c r="AW21" s="449"/>
      <c r="AX21" s="449"/>
      <c r="AY21" s="450">
        <f t="shared" si="10"/>
        <v>0</v>
      </c>
      <c r="AZ21" s="450">
        <f t="shared" si="11"/>
        <v>0</v>
      </c>
      <c r="BA21" s="372">
        <f t="shared" si="15"/>
        <v>0</v>
      </c>
      <c r="BB21" s="372">
        <f t="shared" si="16"/>
        <v>0</v>
      </c>
      <c r="BC21" s="372">
        <f t="shared" si="17"/>
        <v>0</v>
      </c>
      <c r="BD21" s="372">
        <f t="shared" si="18"/>
        <v>0</v>
      </c>
      <c r="BE21" s="372">
        <f t="shared" si="19"/>
        <v>0</v>
      </c>
      <c r="BF21" s="372">
        <f t="shared" si="20"/>
        <v>0</v>
      </c>
      <c r="BG21" s="449"/>
      <c r="BH21" s="449"/>
      <c r="BI21" s="449"/>
      <c r="BJ21" s="449"/>
      <c r="BK21" s="449"/>
      <c r="BL21" s="451"/>
      <c r="BM21" s="921">
        <f t="shared" si="21"/>
        <v>0</v>
      </c>
      <c r="BN21" s="912"/>
      <c r="BO21" s="912"/>
      <c r="BP21" s="912"/>
      <c r="BQ21" s="912"/>
      <c r="BR21" s="912"/>
      <c r="BS21" s="912"/>
      <c r="BT21" s="912"/>
      <c r="BU21" s="912"/>
      <c r="BV21" s="912"/>
      <c r="BW21" s="912"/>
      <c r="BX21" s="910">
        <f t="shared" si="22"/>
        <v>0</v>
      </c>
      <c r="BY21" s="912"/>
      <c r="BZ21" s="912"/>
      <c r="CA21" s="912"/>
      <c r="CB21" s="922"/>
    </row>
    <row r="22" spans="1:80" s="167" customFormat="1" ht="35.25" customHeight="1" x14ac:dyDescent="0.25">
      <c r="A22" s="156" t="s">
        <v>49</v>
      </c>
      <c r="B22" s="96" t="s">
        <v>46</v>
      </c>
      <c r="C22" s="157" t="s">
        <v>515</v>
      </c>
      <c r="D22" s="157" t="s">
        <v>598</v>
      </c>
      <c r="E22" s="116" t="s">
        <v>296</v>
      </c>
      <c r="F22" s="81" t="s">
        <v>7</v>
      </c>
      <c r="G22" s="19" t="s">
        <v>631</v>
      </c>
      <c r="H22" s="81" t="s">
        <v>632</v>
      </c>
      <c r="I22" s="49">
        <v>9</v>
      </c>
      <c r="J22" s="50" t="s">
        <v>6</v>
      </c>
      <c r="K22" s="450">
        <f t="shared" si="0"/>
        <v>0</v>
      </c>
      <c r="L22" s="450">
        <f t="shared" si="1"/>
        <v>0</v>
      </c>
      <c r="M22" s="449"/>
      <c r="N22" s="449"/>
      <c r="O22" s="449"/>
      <c r="P22" s="449"/>
      <c r="Q22" s="449"/>
      <c r="R22" s="449"/>
      <c r="S22" s="450">
        <f t="shared" si="2"/>
        <v>0</v>
      </c>
      <c r="T22" s="450">
        <f t="shared" si="3"/>
        <v>0</v>
      </c>
      <c r="U22" s="449"/>
      <c r="V22" s="449"/>
      <c r="W22" s="449"/>
      <c r="X22" s="449"/>
      <c r="Y22" s="449"/>
      <c r="Z22" s="449"/>
      <c r="AA22" s="450">
        <f t="shared" si="4"/>
        <v>0</v>
      </c>
      <c r="AB22" s="450">
        <f t="shared" si="5"/>
        <v>0</v>
      </c>
      <c r="AC22" s="449"/>
      <c r="AD22" s="449"/>
      <c r="AE22" s="449"/>
      <c r="AF22" s="449"/>
      <c r="AG22" s="449"/>
      <c r="AH22" s="449"/>
      <c r="AI22" s="450">
        <f t="shared" si="6"/>
        <v>0</v>
      </c>
      <c r="AJ22" s="450">
        <f t="shared" si="7"/>
        <v>0</v>
      </c>
      <c r="AK22" s="449"/>
      <c r="AL22" s="449"/>
      <c r="AM22" s="449"/>
      <c r="AN22" s="449"/>
      <c r="AO22" s="449"/>
      <c r="AP22" s="449"/>
      <c r="AQ22" s="450">
        <f t="shared" si="8"/>
        <v>0</v>
      </c>
      <c r="AR22" s="450">
        <f t="shared" si="9"/>
        <v>0</v>
      </c>
      <c r="AS22" s="449"/>
      <c r="AT22" s="449"/>
      <c r="AU22" s="449"/>
      <c r="AV22" s="449"/>
      <c r="AW22" s="449"/>
      <c r="AX22" s="449"/>
      <c r="AY22" s="450">
        <f t="shared" si="10"/>
        <v>0</v>
      </c>
      <c r="AZ22" s="450">
        <f t="shared" si="11"/>
        <v>0</v>
      </c>
      <c r="BA22" s="372">
        <f t="shared" si="15"/>
        <v>0</v>
      </c>
      <c r="BB22" s="372">
        <f t="shared" si="16"/>
        <v>0</v>
      </c>
      <c r="BC22" s="372">
        <f t="shared" si="17"/>
        <v>0</v>
      </c>
      <c r="BD22" s="372">
        <f t="shared" si="18"/>
        <v>0</v>
      </c>
      <c r="BE22" s="372">
        <f t="shared" si="19"/>
        <v>0</v>
      </c>
      <c r="BF22" s="372">
        <f t="shared" si="20"/>
        <v>0</v>
      </c>
      <c r="BG22" s="449"/>
      <c r="BH22" s="449"/>
      <c r="BI22" s="449"/>
      <c r="BJ22" s="449"/>
      <c r="BK22" s="449"/>
      <c r="BL22" s="451"/>
      <c r="BM22" s="921">
        <f t="shared" si="21"/>
        <v>0</v>
      </c>
      <c r="BN22" s="912"/>
      <c r="BO22" s="912"/>
      <c r="BP22" s="912"/>
      <c r="BQ22" s="912"/>
      <c r="BR22" s="912"/>
      <c r="BS22" s="912"/>
      <c r="BT22" s="912"/>
      <c r="BU22" s="912"/>
      <c r="BV22" s="912"/>
      <c r="BW22" s="912"/>
      <c r="BX22" s="910">
        <f t="shared" si="22"/>
        <v>0</v>
      </c>
      <c r="BY22" s="912"/>
      <c r="BZ22" s="912"/>
      <c r="CA22" s="912"/>
      <c r="CB22" s="922"/>
    </row>
    <row r="23" spans="1:80" s="167" customFormat="1" ht="35.25" customHeight="1" x14ac:dyDescent="0.25">
      <c r="A23" s="214" t="s">
        <v>49</v>
      </c>
      <c r="B23" s="96" t="s">
        <v>46</v>
      </c>
      <c r="C23" s="157" t="s">
        <v>515</v>
      </c>
      <c r="D23" s="157" t="s">
        <v>598</v>
      </c>
      <c r="E23" s="116" t="s">
        <v>280</v>
      </c>
      <c r="F23" s="81" t="s">
        <v>284</v>
      </c>
      <c r="G23" s="19" t="s">
        <v>198</v>
      </c>
      <c r="H23" s="81" t="s">
        <v>181</v>
      </c>
      <c r="I23" s="51">
        <v>9</v>
      </c>
      <c r="J23" s="51" t="s">
        <v>6</v>
      </c>
      <c r="K23" s="450">
        <f t="shared" si="0"/>
        <v>0</v>
      </c>
      <c r="L23" s="450">
        <f t="shared" si="1"/>
        <v>0</v>
      </c>
      <c r="M23" s="449"/>
      <c r="N23" s="449"/>
      <c r="O23" s="449"/>
      <c r="P23" s="449"/>
      <c r="Q23" s="449"/>
      <c r="R23" s="449"/>
      <c r="S23" s="450">
        <f t="shared" si="2"/>
        <v>0</v>
      </c>
      <c r="T23" s="450">
        <f t="shared" si="3"/>
        <v>0</v>
      </c>
      <c r="U23" s="449"/>
      <c r="V23" s="449"/>
      <c r="W23" s="449"/>
      <c r="X23" s="449"/>
      <c r="Y23" s="449"/>
      <c r="Z23" s="449"/>
      <c r="AA23" s="450">
        <f t="shared" si="4"/>
        <v>0</v>
      </c>
      <c r="AB23" s="450">
        <f t="shared" si="5"/>
        <v>0</v>
      </c>
      <c r="AC23" s="449"/>
      <c r="AD23" s="449"/>
      <c r="AE23" s="449"/>
      <c r="AF23" s="449"/>
      <c r="AG23" s="449"/>
      <c r="AH23" s="449"/>
      <c r="AI23" s="450">
        <f t="shared" si="6"/>
        <v>0</v>
      </c>
      <c r="AJ23" s="450">
        <f t="shared" si="7"/>
        <v>0</v>
      </c>
      <c r="AK23" s="449"/>
      <c r="AL23" s="449"/>
      <c r="AM23" s="449"/>
      <c r="AN23" s="449"/>
      <c r="AO23" s="449"/>
      <c r="AP23" s="449"/>
      <c r="AQ23" s="450">
        <f t="shared" si="8"/>
        <v>0</v>
      </c>
      <c r="AR23" s="450">
        <f t="shared" si="9"/>
        <v>0</v>
      </c>
      <c r="AS23" s="449"/>
      <c r="AT23" s="449"/>
      <c r="AU23" s="449"/>
      <c r="AV23" s="449"/>
      <c r="AW23" s="449"/>
      <c r="AX23" s="449"/>
      <c r="AY23" s="450">
        <f t="shared" si="10"/>
        <v>0</v>
      </c>
      <c r="AZ23" s="450">
        <f t="shared" si="11"/>
        <v>0</v>
      </c>
      <c r="BA23" s="372">
        <f t="shared" si="15"/>
        <v>0</v>
      </c>
      <c r="BB23" s="372">
        <f t="shared" si="16"/>
        <v>0</v>
      </c>
      <c r="BC23" s="372">
        <f t="shared" si="17"/>
        <v>0</v>
      </c>
      <c r="BD23" s="372">
        <f t="shared" si="18"/>
        <v>0</v>
      </c>
      <c r="BE23" s="372">
        <f t="shared" si="19"/>
        <v>0</v>
      </c>
      <c r="BF23" s="372">
        <f t="shared" si="20"/>
        <v>0</v>
      </c>
      <c r="BG23" s="449"/>
      <c r="BH23" s="449"/>
      <c r="BI23" s="449"/>
      <c r="BJ23" s="449"/>
      <c r="BK23" s="449"/>
      <c r="BL23" s="451"/>
      <c r="BM23" s="921">
        <f t="shared" si="21"/>
        <v>0</v>
      </c>
      <c r="BN23" s="912"/>
      <c r="BO23" s="912"/>
      <c r="BP23" s="912"/>
      <c r="BQ23" s="912"/>
      <c r="BR23" s="912"/>
      <c r="BS23" s="912"/>
      <c r="BT23" s="912"/>
      <c r="BU23" s="912"/>
      <c r="BV23" s="912"/>
      <c r="BW23" s="912"/>
      <c r="BX23" s="910">
        <f t="shared" si="22"/>
        <v>0</v>
      </c>
      <c r="BY23" s="912"/>
      <c r="BZ23" s="912"/>
      <c r="CA23" s="912"/>
      <c r="CB23" s="922"/>
    </row>
    <row r="24" spans="1:80" s="167" customFormat="1" ht="35.25" customHeight="1" x14ac:dyDescent="0.25">
      <c r="A24" s="214" t="s">
        <v>49</v>
      </c>
      <c r="B24" s="96" t="s">
        <v>46</v>
      </c>
      <c r="C24" s="215" t="s">
        <v>515</v>
      </c>
      <c r="D24" s="215" t="s">
        <v>598</v>
      </c>
      <c r="E24" s="116" t="s">
        <v>280</v>
      </c>
      <c r="F24" s="81" t="s">
        <v>284</v>
      </c>
      <c r="G24" s="19" t="s">
        <v>198</v>
      </c>
      <c r="H24" s="81" t="s">
        <v>181</v>
      </c>
      <c r="I24" s="51">
        <v>11</v>
      </c>
      <c r="J24" s="51" t="s">
        <v>12</v>
      </c>
      <c r="K24" s="450">
        <f t="shared" si="0"/>
        <v>0</v>
      </c>
      <c r="L24" s="450">
        <f t="shared" si="1"/>
        <v>0</v>
      </c>
      <c r="M24" s="449"/>
      <c r="N24" s="449"/>
      <c r="O24" s="449"/>
      <c r="P24" s="449"/>
      <c r="Q24" s="449"/>
      <c r="R24" s="449"/>
      <c r="S24" s="450">
        <f t="shared" si="2"/>
        <v>0</v>
      </c>
      <c r="T24" s="450">
        <f t="shared" si="3"/>
        <v>0</v>
      </c>
      <c r="U24" s="449"/>
      <c r="V24" s="449"/>
      <c r="W24" s="449"/>
      <c r="X24" s="449"/>
      <c r="Y24" s="449"/>
      <c r="Z24" s="449"/>
      <c r="AA24" s="450">
        <f t="shared" si="4"/>
        <v>0</v>
      </c>
      <c r="AB24" s="450">
        <f t="shared" si="5"/>
        <v>0</v>
      </c>
      <c r="AC24" s="449"/>
      <c r="AD24" s="449"/>
      <c r="AE24" s="449"/>
      <c r="AF24" s="449"/>
      <c r="AG24" s="449"/>
      <c r="AH24" s="449"/>
      <c r="AI24" s="450">
        <f t="shared" si="6"/>
        <v>0</v>
      </c>
      <c r="AJ24" s="450">
        <f t="shared" si="7"/>
        <v>0</v>
      </c>
      <c r="AK24" s="449"/>
      <c r="AL24" s="449"/>
      <c r="AM24" s="449"/>
      <c r="AN24" s="449"/>
      <c r="AO24" s="449"/>
      <c r="AP24" s="449"/>
      <c r="AQ24" s="450">
        <f t="shared" si="8"/>
        <v>0</v>
      </c>
      <c r="AR24" s="450">
        <f t="shared" si="9"/>
        <v>0</v>
      </c>
      <c r="AS24" s="449"/>
      <c r="AT24" s="449"/>
      <c r="AU24" s="449"/>
      <c r="AV24" s="449"/>
      <c r="AW24" s="449"/>
      <c r="AX24" s="449"/>
      <c r="AY24" s="450">
        <f t="shared" si="10"/>
        <v>0</v>
      </c>
      <c r="AZ24" s="450">
        <f t="shared" si="11"/>
        <v>0</v>
      </c>
      <c r="BA24" s="372">
        <f t="shared" si="15"/>
        <v>0</v>
      </c>
      <c r="BB24" s="372">
        <f t="shared" si="16"/>
        <v>0</v>
      </c>
      <c r="BC24" s="372">
        <f t="shared" si="17"/>
        <v>0</v>
      </c>
      <c r="BD24" s="372">
        <f t="shared" si="18"/>
        <v>0</v>
      </c>
      <c r="BE24" s="372">
        <f t="shared" si="19"/>
        <v>0</v>
      </c>
      <c r="BF24" s="372">
        <f t="shared" si="20"/>
        <v>0</v>
      </c>
      <c r="BG24" s="449"/>
      <c r="BH24" s="449"/>
      <c r="BI24" s="449"/>
      <c r="BJ24" s="449"/>
      <c r="BK24" s="449"/>
      <c r="BL24" s="451"/>
      <c r="BM24" s="921">
        <f t="shared" si="21"/>
        <v>0</v>
      </c>
      <c r="BN24" s="912"/>
      <c r="BO24" s="912"/>
      <c r="BP24" s="912"/>
      <c r="BQ24" s="912"/>
      <c r="BR24" s="912"/>
      <c r="BS24" s="912"/>
      <c r="BT24" s="912"/>
      <c r="BU24" s="912"/>
      <c r="BV24" s="912"/>
      <c r="BW24" s="912"/>
      <c r="BX24" s="910">
        <f t="shared" si="22"/>
        <v>0</v>
      </c>
      <c r="BY24" s="912"/>
      <c r="BZ24" s="912"/>
      <c r="CA24" s="912"/>
      <c r="CB24" s="922"/>
    </row>
    <row r="25" spans="1:80" s="167" customFormat="1" ht="21" customHeight="1" x14ac:dyDescent="0.25">
      <c r="A25" s="214" t="s">
        <v>49</v>
      </c>
      <c r="B25" s="96" t="s">
        <v>46</v>
      </c>
      <c r="C25" s="215" t="s">
        <v>515</v>
      </c>
      <c r="D25" s="215" t="s">
        <v>598</v>
      </c>
      <c r="E25" s="116" t="s">
        <v>285</v>
      </c>
      <c r="F25" s="81" t="s">
        <v>286</v>
      </c>
      <c r="G25" s="19" t="s">
        <v>218</v>
      </c>
      <c r="H25" s="82" t="s">
        <v>92</v>
      </c>
      <c r="I25" s="51">
        <v>9</v>
      </c>
      <c r="J25" s="51" t="s">
        <v>6</v>
      </c>
      <c r="K25" s="450">
        <f t="shared" si="0"/>
        <v>0</v>
      </c>
      <c r="L25" s="450">
        <f t="shared" si="1"/>
        <v>0</v>
      </c>
      <c r="M25" s="449"/>
      <c r="N25" s="449"/>
      <c r="O25" s="449"/>
      <c r="P25" s="449"/>
      <c r="Q25" s="449"/>
      <c r="R25" s="449"/>
      <c r="S25" s="450">
        <f t="shared" si="2"/>
        <v>0</v>
      </c>
      <c r="T25" s="450">
        <f t="shared" si="3"/>
        <v>0</v>
      </c>
      <c r="U25" s="449"/>
      <c r="V25" s="449"/>
      <c r="W25" s="449"/>
      <c r="X25" s="449"/>
      <c r="Y25" s="449"/>
      <c r="Z25" s="449"/>
      <c r="AA25" s="450">
        <f t="shared" si="4"/>
        <v>0</v>
      </c>
      <c r="AB25" s="450">
        <f t="shared" si="5"/>
        <v>0</v>
      </c>
      <c r="AC25" s="449"/>
      <c r="AD25" s="449"/>
      <c r="AE25" s="449"/>
      <c r="AF25" s="449"/>
      <c r="AG25" s="449"/>
      <c r="AH25" s="449"/>
      <c r="AI25" s="450">
        <f t="shared" si="6"/>
        <v>0</v>
      </c>
      <c r="AJ25" s="450">
        <f t="shared" si="7"/>
        <v>0</v>
      </c>
      <c r="AK25" s="449"/>
      <c r="AL25" s="449"/>
      <c r="AM25" s="449"/>
      <c r="AN25" s="449"/>
      <c r="AO25" s="449"/>
      <c r="AP25" s="449"/>
      <c r="AQ25" s="450">
        <f t="shared" si="8"/>
        <v>0</v>
      </c>
      <c r="AR25" s="450">
        <f t="shared" si="9"/>
        <v>0</v>
      </c>
      <c r="AS25" s="449"/>
      <c r="AT25" s="449"/>
      <c r="AU25" s="449"/>
      <c r="AV25" s="449"/>
      <c r="AW25" s="449"/>
      <c r="AX25" s="449"/>
      <c r="AY25" s="450">
        <f t="shared" si="10"/>
        <v>0</v>
      </c>
      <c r="AZ25" s="450">
        <f t="shared" si="11"/>
        <v>0</v>
      </c>
      <c r="BA25" s="372">
        <f t="shared" si="15"/>
        <v>0</v>
      </c>
      <c r="BB25" s="372">
        <f t="shared" si="16"/>
        <v>0</v>
      </c>
      <c r="BC25" s="372">
        <f t="shared" si="17"/>
        <v>0</v>
      </c>
      <c r="BD25" s="372">
        <f t="shared" si="18"/>
        <v>0</v>
      </c>
      <c r="BE25" s="372">
        <f t="shared" si="19"/>
        <v>0</v>
      </c>
      <c r="BF25" s="372">
        <f t="shared" si="20"/>
        <v>0</v>
      </c>
      <c r="BG25" s="449"/>
      <c r="BH25" s="449"/>
      <c r="BI25" s="449"/>
      <c r="BJ25" s="449"/>
      <c r="BK25" s="449"/>
      <c r="BL25" s="451"/>
      <c r="BM25" s="921">
        <f t="shared" si="21"/>
        <v>0</v>
      </c>
      <c r="BN25" s="912"/>
      <c r="BO25" s="912"/>
      <c r="BP25" s="912"/>
      <c r="BQ25" s="912"/>
      <c r="BR25" s="912"/>
      <c r="BS25" s="912"/>
      <c r="BT25" s="912"/>
      <c r="BU25" s="912"/>
      <c r="BV25" s="912"/>
      <c r="BW25" s="912"/>
      <c r="BX25" s="910">
        <f t="shared" si="22"/>
        <v>0</v>
      </c>
      <c r="BY25" s="912"/>
      <c r="BZ25" s="912"/>
      <c r="CA25" s="912"/>
      <c r="CB25" s="922"/>
    </row>
    <row r="26" spans="1:80" s="167" customFormat="1" ht="21" customHeight="1" x14ac:dyDescent="0.25">
      <c r="A26" s="214" t="s">
        <v>49</v>
      </c>
      <c r="B26" s="96" t="s">
        <v>46</v>
      </c>
      <c r="C26" s="215" t="s">
        <v>515</v>
      </c>
      <c r="D26" s="215" t="s">
        <v>598</v>
      </c>
      <c r="E26" s="116" t="s">
        <v>281</v>
      </c>
      <c r="F26" s="81" t="s">
        <v>287</v>
      </c>
      <c r="G26" s="19" t="s">
        <v>199</v>
      </c>
      <c r="H26" s="83" t="s">
        <v>55</v>
      </c>
      <c r="I26" s="49">
        <v>9</v>
      </c>
      <c r="J26" s="50" t="s">
        <v>6</v>
      </c>
      <c r="K26" s="450">
        <f t="shared" si="0"/>
        <v>0</v>
      </c>
      <c r="L26" s="450">
        <f t="shared" si="1"/>
        <v>0</v>
      </c>
      <c r="M26" s="449"/>
      <c r="N26" s="449"/>
      <c r="O26" s="449"/>
      <c r="P26" s="449"/>
      <c r="Q26" s="449"/>
      <c r="R26" s="449"/>
      <c r="S26" s="450">
        <f t="shared" si="2"/>
        <v>0</v>
      </c>
      <c r="T26" s="450">
        <f t="shared" si="3"/>
        <v>0</v>
      </c>
      <c r="U26" s="449"/>
      <c r="V26" s="449"/>
      <c r="W26" s="449"/>
      <c r="X26" s="449"/>
      <c r="Y26" s="449"/>
      <c r="Z26" s="449"/>
      <c r="AA26" s="450">
        <f t="shared" si="4"/>
        <v>0</v>
      </c>
      <c r="AB26" s="450">
        <f t="shared" si="5"/>
        <v>0</v>
      </c>
      <c r="AC26" s="449"/>
      <c r="AD26" s="449"/>
      <c r="AE26" s="449"/>
      <c r="AF26" s="449"/>
      <c r="AG26" s="449"/>
      <c r="AH26" s="449"/>
      <c r="AI26" s="450">
        <f t="shared" si="6"/>
        <v>0</v>
      </c>
      <c r="AJ26" s="450">
        <f t="shared" si="7"/>
        <v>0</v>
      </c>
      <c r="AK26" s="449"/>
      <c r="AL26" s="449"/>
      <c r="AM26" s="449"/>
      <c r="AN26" s="449"/>
      <c r="AO26" s="449"/>
      <c r="AP26" s="449"/>
      <c r="AQ26" s="450">
        <f t="shared" si="8"/>
        <v>0</v>
      </c>
      <c r="AR26" s="450">
        <f t="shared" si="9"/>
        <v>0</v>
      </c>
      <c r="AS26" s="449"/>
      <c r="AT26" s="449"/>
      <c r="AU26" s="449"/>
      <c r="AV26" s="449"/>
      <c r="AW26" s="449"/>
      <c r="AX26" s="449"/>
      <c r="AY26" s="450">
        <f t="shared" si="10"/>
        <v>0</v>
      </c>
      <c r="AZ26" s="450">
        <f t="shared" si="11"/>
        <v>0</v>
      </c>
      <c r="BA26" s="372">
        <f t="shared" si="15"/>
        <v>0</v>
      </c>
      <c r="BB26" s="372">
        <f t="shared" si="16"/>
        <v>0</v>
      </c>
      <c r="BC26" s="372">
        <f t="shared" si="17"/>
        <v>0</v>
      </c>
      <c r="BD26" s="372">
        <f t="shared" si="18"/>
        <v>0</v>
      </c>
      <c r="BE26" s="372">
        <f t="shared" si="19"/>
        <v>0</v>
      </c>
      <c r="BF26" s="372">
        <f t="shared" si="20"/>
        <v>0</v>
      </c>
      <c r="BG26" s="449"/>
      <c r="BH26" s="449"/>
      <c r="BI26" s="449"/>
      <c r="BJ26" s="449"/>
      <c r="BK26" s="449"/>
      <c r="BL26" s="451"/>
      <c r="BM26" s="921">
        <f t="shared" si="21"/>
        <v>0</v>
      </c>
      <c r="BN26" s="912"/>
      <c r="BO26" s="912"/>
      <c r="BP26" s="912"/>
      <c r="BQ26" s="912"/>
      <c r="BR26" s="912"/>
      <c r="BS26" s="912"/>
      <c r="BT26" s="912"/>
      <c r="BU26" s="912"/>
      <c r="BV26" s="912"/>
      <c r="BW26" s="912"/>
      <c r="BX26" s="910">
        <f t="shared" si="22"/>
        <v>0</v>
      </c>
      <c r="BY26" s="912"/>
      <c r="BZ26" s="912"/>
      <c r="CA26" s="912"/>
      <c r="CB26" s="922"/>
    </row>
    <row r="27" spans="1:80" s="167" customFormat="1" ht="21" customHeight="1" x14ac:dyDescent="0.25">
      <c r="A27" s="214" t="s">
        <v>49</v>
      </c>
      <c r="B27" s="96" t="s">
        <v>46</v>
      </c>
      <c r="C27" s="215" t="s">
        <v>515</v>
      </c>
      <c r="D27" s="215" t="s">
        <v>598</v>
      </c>
      <c r="E27" s="116" t="s">
        <v>282</v>
      </c>
      <c r="F27" s="81" t="s">
        <v>288</v>
      </c>
      <c r="G27" s="19" t="s">
        <v>200</v>
      </c>
      <c r="H27" s="83" t="s">
        <v>56</v>
      </c>
      <c r="I27" s="49">
        <v>9</v>
      </c>
      <c r="J27" s="52" t="s">
        <v>6</v>
      </c>
      <c r="K27" s="450">
        <f t="shared" si="0"/>
        <v>0</v>
      </c>
      <c r="L27" s="450">
        <f t="shared" si="1"/>
        <v>0</v>
      </c>
      <c r="M27" s="449"/>
      <c r="N27" s="449"/>
      <c r="O27" s="449"/>
      <c r="P27" s="449"/>
      <c r="Q27" s="449"/>
      <c r="R27" s="449"/>
      <c r="S27" s="450">
        <f t="shared" si="2"/>
        <v>0</v>
      </c>
      <c r="T27" s="450">
        <f t="shared" si="3"/>
        <v>0</v>
      </c>
      <c r="U27" s="449"/>
      <c r="V27" s="449"/>
      <c r="W27" s="449"/>
      <c r="X27" s="449"/>
      <c r="Y27" s="449"/>
      <c r="Z27" s="449"/>
      <c r="AA27" s="450">
        <f t="shared" si="4"/>
        <v>0</v>
      </c>
      <c r="AB27" s="450">
        <f t="shared" si="5"/>
        <v>0</v>
      </c>
      <c r="AC27" s="449"/>
      <c r="AD27" s="449"/>
      <c r="AE27" s="449"/>
      <c r="AF27" s="449"/>
      <c r="AG27" s="449"/>
      <c r="AH27" s="449"/>
      <c r="AI27" s="450">
        <f t="shared" si="6"/>
        <v>0</v>
      </c>
      <c r="AJ27" s="450">
        <f t="shared" si="7"/>
        <v>0</v>
      </c>
      <c r="AK27" s="449"/>
      <c r="AL27" s="449"/>
      <c r="AM27" s="449"/>
      <c r="AN27" s="449"/>
      <c r="AO27" s="449"/>
      <c r="AP27" s="449"/>
      <c r="AQ27" s="450">
        <f t="shared" si="8"/>
        <v>0</v>
      </c>
      <c r="AR27" s="450">
        <f t="shared" si="9"/>
        <v>0</v>
      </c>
      <c r="AS27" s="449"/>
      <c r="AT27" s="449"/>
      <c r="AU27" s="449"/>
      <c r="AV27" s="449"/>
      <c r="AW27" s="449"/>
      <c r="AX27" s="449"/>
      <c r="AY27" s="450">
        <f t="shared" si="10"/>
        <v>0</v>
      </c>
      <c r="AZ27" s="450">
        <f t="shared" si="11"/>
        <v>0</v>
      </c>
      <c r="BA27" s="372">
        <f t="shared" si="15"/>
        <v>0</v>
      </c>
      <c r="BB27" s="372">
        <f t="shared" si="16"/>
        <v>0</v>
      </c>
      <c r="BC27" s="372">
        <f t="shared" si="17"/>
        <v>0</v>
      </c>
      <c r="BD27" s="372">
        <f t="shared" si="18"/>
        <v>0</v>
      </c>
      <c r="BE27" s="372">
        <f t="shared" si="19"/>
        <v>0</v>
      </c>
      <c r="BF27" s="372">
        <f t="shared" si="20"/>
        <v>0</v>
      </c>
      <c r="BG27" s="449"/>
      <c r="BH27" s="449"/>
      <c r="BI27" s="449"/>
      <c r="BJ27" s="449"/>
      <c r="BK27" s="449"/>
      <c r="BL27" s="451"/>
      <c r="BM27" s="921">
        <f t="shared" si="21"/>
        <v>0</v>
      </c>
      <c r="BN27" s="912"/>
      <c r="BO27" s="912"/>
      <c r="BP27" s="912"/>
      <c r="BQ27" s="912"/>
      <c r="BR27" s="912"/>
      <c r="BS27" s="912"/>
      <c r="BT27" s="912"/>
      <c r="BU27" s="912"/>
      <c r="BV27" s="912"/>
      <c r="BW27" s="912"/>
      <c r="BX27" s="910">
        <f t="shared" si="22"/>
        <v>0</v>
      </c>
      <c r="BY27" s="912"/>
      <c r="BZ27" s="912"/>
      <c r="CA27" s="912"/>
      <c r="CB27" s="922"/>
    </row>
    <row r="28" spans="1:80" s="167" customFormat="1" ht="21" customHeight="1" x14ac:dyDescent="0.25">
      <c r="A28" s="214" t="s">
        <v>49</v>
      </c>
      <c r="B28" s="96" t="s">
        <v>46</v>
      </c>
      <c r="C28" s="215" t="s">
        <v>515</v>
      </c>
      <c r="D28" s="215" t="s">
        <v>598</v>
      </c>
      <c r="E28" s="116" t="s">
        <v>282</v>
      </c>
      <c r="F28" s="81" t="s">
        <v>288</v>
      </c>
      <c r="G28" s="19" t="s">
        <v>200</v>
      </c>
      <c r="H28" s="82" t="s">
        <v>56</v>
      </c>
      <c r="I28" s="49">
        <v>11</v>
      </c>
      <c r="J28" s="52" t="s">
        <v>12</v>
      </c>
      <c r="K28" s="450">
        <f t="shared" si="0"/>
        <v>0</v>
      </c>
      <c r="L28" s="450">
        <f t="shared" si="1"/>
        <v>0</v>
      </c>
      <c r="M28" s="449"/>
      <c r="N28" s="449"/>
      <c r="O28" s="449"/>
      <c r="P28" s="449"/>
      <c r="Q28" s="449"/>
      <c r="R28" s="449"/>
      <c r="S28" s="450">
        <f t="shared" si="2"/>
        <v>0</v>
      </c>
      <c r="T28" s="450">
        <f t="shared" si="3"/>
        <v>0</v>
      </c>
      <c r="U28" s="449"/>
      <c r="V28" s="449"/>
      <c r="W28" s="449"/>
      <c r="X28" s="449"/>
      <c r="Y28" s="449"/>
      <c r="Z28" s="449"/>
      <c r="AA28" s="450">
        <f t="shared" si="4"/>
        <v>0</v>
      </c>
      <c r="AB28" s="450">
        <f t="shared" si="5"/>
        <v>0</v>
      </c>
      <c r="AC28" s="449"/>
      <c r="AD28" s="449"/>
      <c r="AE28" s="449"/>
      <c r="AF28" s="449"/>
      <c r="AG28" s="449"/>
      <c r="AH28" s="449"/>
      <c r="AI28" s="450">
        <f t="shared" si="6"/>
        <v>0</v>
      </c>
      <c r="AJ28" s="450">
        <f t="shared" si="7"/>
        <v>0</v>
      </c>
      <c r="AK28" s="449"/>
      <c r="AL28" s="449"/>
      <c r="AM28" s="449"/>
      <c r="AN28" s="449"/>
      <c r="AO28" s="449"/>
      <c r="AP28" s="449"/>
      <c r="AQ28" s="450">
        <f t="shared" si="8"/>
        <v>0</v>
      </c>
      <c r="AR28" s="450">
        <f t="shared" si="9"/>
        <v>0</v>
      </c>
      <c r="AS28" s="449"/>
      <c r="AT28" s="449"/>
      <c r="AU28" s="449"/>
      <c r="AV28" s="449"/>
      <c r="AW28" s="449"/>
      <c r="AX28" s="449"/>
      <c r="AY28" s="450">
        <f t="shared" si="10"/>
        <v>0</v>
      </c>
      <c r="AZ28" s="450">
        <f t="shared" si="11"/>
        <v>0</v>
      </c>
      <c r="BA28" s="372">
        <f t="shared" si="15"/>
        <v>0</v>
      </c>
      <c r="BB28" s="372">
        <f t="shared" si="16"/>
        <v>0</v>
      </c>
      <c r="BC28" s="372">
        <f t="shared" si="17"/>
        <v>0</v>
      </c>
      <c r="BD28" s="372">
        <f t="shared" si="18"/>
        <v>0</v>
      </c>
      <c r="BE28" s="372">
        <f t="shared" si="19"/>
        <v>0</v>
      </c>
      <c r="BF28" s="372">
        <f t="shared" si="20"/>
        <v>0</v>
      </c>
      <c r="BG28" s="449"/>
      <c r="BH28" s="449"/>
      <c r="BI28" s="449"/>
      <c r="BJ28" s="449"/>
      <c r="BK28" s="449"/>
      <c r="BL28" s="451"/>
      <c r="BM28" s="921">
        <f t="shared" si="21"/>
        <v>0</v>
      </c>
      <c r="BN28" s="912"/>
      <c r="BO28" s="912"/>
      <c r="BP28" s="912"/>
      <c r="BQ28" s="912"/>
      <c r="BR28" s="912"/>
      <c r="BS28" s="912"/>
      <c r="BT28" s="912"/>
      <c r="BU28" s="912"/>
      <c r="BV28" s="912"/>
      <c r="BW28" s="912"/>
      <c r="BX28" s="910">
        <f t="shared" si="22"/>
        <v>0</v>
      </c>
      <c r="BY28" s="912"/>
      <c r="BZ28" s="912"/>
      <c r="CA28" s="912"/>
      <c r="CB28" s="922"/>
    </row>
    <row r="29" spans="1:80" s="167" customFormat="1" ht="21" customHeight="1" x14ac:dyDescent="0.25">
      <c r="A29" s="156" t="s">
        <v>49</v>
      </c>
      <c r="B29" s="96" t="s">
        <v>46</v>
      </c>
      <c r="C29" s="157" t="s">
        <v>515</v>
      </c>
      <c r="D29" s="157" t="s">
        <v>598</v>
      </c>
      <c r="E29" s="116" t="s">
        <v>282</v>
      </c>
      <c r="F29" s="81" t="s">
        <v>288</v>
      </c>
      <c r="G29" s="97" t="s">
        <v>633</v>
      </c>
      <c r="H29" s="82" t="s">
        <v>634</v>
      </c>
      <c r="I29" s="49">
        <v>9</v>
      </c>
      <c r="J29" s="52" t="s">
        <v>6</v>
      </c>
      <c r="K29" s="450">
        <f t="shared" si="0"/>
        <v>0</v>
      </c>
      <c r="L29" s="450">
        <f t="shared" si="1"/>
        <v>0</v>
      </c>
      <c r="M29" s="449"/>
      <c r="N29" s="449"/>
      <c r="O29" s="449"/>
      <c r="P29" s="449"/>
      <c r="Q29" s="449"/>
      <c r="R29" s="449"/>
      <c r="S29" s="450">
        <f t="shared" si="2"/>
        <v>0</v>
      </c>
      <c r="T29" s="450">
        <f t="shared" si="3"/>
        <v>0</v>
      </c>
      <c r="U29" s="449"/>
      <c r="V29" s="449"/>
      <c r="W29" s="449"/>
      <c r="X29" s="449"/>
      <c r="Y29" s="449"/>
      <c r="Z29" s="449"/>
      <c r="AA29" s="450">
        <f t="shared" si="4"/>
        <v>0</v>
      </c>
      <c r="AB29" s="450">
        <f t="shared" si="5"/>
        <v>0</v>
      </c>
      <c r="AC29" s="449"/>
      <c r="AD29" s="449"/>
      <c r="AE29" s="449"/>
      <c r="AF29" s="449"/>
      <c r="AG29" s="449"/>
      <c r="AH29" s="449"/>
      <c r="AI29" s="450">
        <f t="shared" si="6"/>
        <v>0</v>
      </c>
      <c r="AJ29" s="450">
        <f t="shared" si="7"/>
        <v>0</v>
      </c>
      <c r="AK29" s="449"/>
      <c r="AL29" s="449"/>
      <c r="AM29" s="449"/>
      <c r="AN29" s="449"/>
      <c r="AO29" s="449"/>
      <c r="AP29" s="449"/>
      <c r="AQ29" s="450">
        <f t="shared" si="8"/>
        <v>0</v>
      </c>
      <c r="AR29" s="450">
        <f t="shared" si="9"/>
        <v>0</v>
      </c>
      <c r="AS29" s="449"/>
      <c r="AT29" s="449"/>
      <c r="AU29" s="449"/>
      <c r="AV29" s="449"/>
      <c r="AW29" s="449"/>
      <c r="AX29" s="449"/>
      <c r="AY29" s="450">
        <f t="shared" si="10"/>
        <v>0</v>
      </c>
      <c r="AZ29" s="450">
        <f t="shared" si="11"/>
        <v>0</v>
      </c>
      <c r="BA29" s="372">
        <f t="shared" si="15"/>
        <v>0</v>
      </c>
      <c r="BB29" s="372">
        <f t="shared" si="16"/>
        <v>0</v>
      </c>
      <c r="BC29" s="372">
        <f t="shared" si="17"/>
        <v>0</v>
      </c>
      <c r="BD29" s="372">
        <f t="shared" si="18"/>
        <v>0</v>
      </c>
      <c r="BE29" s="372">
        <f t="shared" si="19"/>
        <v>0</v>
      </c>
      <c r="BF29" s="372">
        <f t="shared" si="20"/>
        <v>0</v>
      </c>
      <c r="BG29" s="449"/>
      <c r="BH29" s="449"/>
      <c r="BI29" s="449"/>
      <c r="BJ29" s="449"/>
      <c r="BK29" s="449"/>
      <c r="BL29" s="451"/>
      <c r="BM29" s="921">
        <f t="shared" si="21"/>
        <v>0</v>
      </c>
      <c r="BN29" s="912"/>
      <c r="BO29" s="912"/>
      <c r="BP29" s="912"/>
      <c r="BQ29" s="912"/>
      <c r="BR29" s="912"/>
      <c r="BS29" s="912"/>
      <c r="BT29" s="912"/>
      <c r="BU29" s="912"/>
      <c r="BV29" s="912"/>
      <c r="BW29" s="912"/>
      <c r="BX29" s="910">
        <f t="shared" si="22"/>
        <v>0</v>
      </c>
      <c r="BY29" s="912"/>
      <c r="BZ29" s="912"/>
      <c r="CA29" s="912"/>
      <c r="CB29" s="922"/>
    </row>
    <row r="30" spans="1:80" s="167" customFormat="1" ht="21" customHeight="1" x14ac:dyDescent="0.25">
      <c r="A30" s="156" t="s">
        <v>49</v>
      </c>
      <c r="B30" s="96" t="s">
        <v>46</v>
      </c>
      <c r="C30" s="157" t="s">
        <v>515</v>
      </c>
      <c r="D30" s="157" t="s">
        <v>598</v>
      </c>
      <c r="E30" s="116" t="s">
        <v>282</v>
      </c>
      <c r="F30" s="81" t="s">
        <v>288</v>
      </c>
      <c r="G30" s="97" t="s">
        <v>633</v>
      </c>
      <c r="H30" s="82" t="s">
        <v>634</v>
      </c>
      <c r="I30" s="49">
        <v>9</v>
      </c>
      <c r="J30" s="52" t="s">
        <v>12</v>
      </c>
      <c r="K30" s="450">
        <f t="shared" si="0"/>
        <v>0</v>
      </c>
      <c r="L30" s="450">
        <f t="shared" si="1"/>
        <v>0</v>
      </c>
      <c r="M30" s="449"/>
      <c r="N30" s="449"/>
      <c r="O30" s="449"/>
      <c r="P30" s="449"/>
      <c r="Q30" s="449"/>
      <c r="R30" s="449"/>
      <c r="S30" s="450">
        <f t="shared" si="2"/>
        <v>0</v>
      </c>
      <c r="T30" s="450">
        <f t="shared" si="3"/>
        <v>0</v>
      </c>
      <c r="U30" s="449"/>
      <c r="V30" s="449"/>
      <c r="W30" s="449"/>
      <c r="X30" s="449"/>
      <c r="Y30" s="449"/>
      <c r="Z30" s="449"/>
      <c r="AA30" s="450">
        <f t="shared" si="4"/>
        <v>0</v>
      </c>
      <c r="AB30" s="450">
        <f t="shared" si="5"/>
        <v>0</v>
      </c>
      <c r="AC30" s="449"/>
      <c r="AD30" s="449"/>
      <c r="AE30" s="449"/>
      <c r="AF30" s="449"/>
      <c r="AG30" s="449"/>
      <c r="AH30" s="449"/>
      <c r="AI30" s="450">
        <f t="shared" si="6"/>
        <v>0</v>
      </c>
      <c r="AJ30" s="450">
        <f t="shared" si="7"/>
        <v>0</v>
      </c>
      <c r="AK30" s="449"/>
      <c r="AL30" s="449"/>
      <c r="AM30" s="449"/>
      <c r="AN30" s="449"/>
      <c r="AO30" s="449"/>
      <c r="AP30" s="449"/>
      <c r="AQ30" s="450">
        <f t="shared" si="8"/>
        <v>0</v>
      </c>
      <c r="AR30" s="450">
        <f t="shared" si="9"/>
        <v>0</v>
      </c>
      <c r="AS30" s="449"/>
      <c r="AT30" s="449"/>
      <c r="AU30" s="449"/>
      <c r="AV30" s="449"/>
      <c r="AW30" s="449"/>
      <c r="AX30" s="449"/>
      <c r="AY30" s="450">
        <f t="shared" si="10"/>
        <v>0</v>
      </c>
      <c r="AZ30" s="450">
        <f t="shared" si="11"/>
        <v>0</v>
      </c>
      <c r="BA30" s="372">
        <f t="shared" si="15"/>
        <v>0</v>
      </c>
      <c r="BB30" s="372">
        <f t="shared" si="16"/>
        <v>0</v>
      </c>
      <c r="BC30" s="372">
        <f t="shared" si="17"/>
        <v>0</v>
      </c>
      <c r="BD30" s="372">
        <f t="shared" si="18"/>
        <v>0</v>
      </c>
      <c r="BE30" s="372">
        <f t="shared" si="19"/>
        <v>0</v>
      </c>
      <c r="BF30" s="372">
        <f t="shared" si="20"/>
        <v>0</v>
      </c>
      <c r="BG30" s="449"/>
      <c r="BH30" s="449"/>
      <c r="BI30" s="449"/>
      <c r="BJ30" s="449"/>
      <c r="BK30" s="449"/>
      <c r="BL30" s="451"/>
      <c r="BM30" s="921">
        <f t="shared" si="21"/>
        <v>0</v>
      </c>
      <c r="BN30" s="912"/>
      <c r="BO30" s="912"/>
      <c r="BP30" s="912"/>
      <c r="BQ30" s="912"/>
      <c r="BR30" s="912"/>
      <c r="BS30" s="912"/>
      <c r="BT30" s="912"/>
      <c r="BU30" s="912"/>
      <c r="BV30" s="912"/>
      <c r="BW30" s="912"/>
      <c r="BX30" s="910">
        <f t="shared" si="22"/>
        <v>0</v>
      </c>
      <c r="BY30" s="912"/>
      <c r="BZ30" s="912"/>
      <c r="CA30" s="912"/>
      <c r="CB30" s="922"/>
    </row>
    <row r="31" spans="1:80" s="167" customFormat="1" ht="21" customHeight="1" x14ac:dyDescent="0.25">
      <c r="A31" s="214" t="s">
        <v>49</v>
      </c>
      <c r="B31" s="96" t="s">
        <v>46</v>
      </c>
      <c r="C31" s="215" t="s">
        <v>515</v>
      </c>
      <c r="D31" s="215" t="s">
        <v>600</v>
      </c>
      <c r="E31" s="19" t="s">
        <v>283</v>
      </c>
      <c r="F31" s="81" t="s">
        <v>5</v>
      </c>
      <c r="G31" s="19" t="s">
        <v>194</v>
      </c>
      <c r="H31" s="85" t="s">
        <v>117</v>
      </c>
      <c r="I31" s="49">
        <v>11</v>
      </c>
      <c r="J31" s="49" t="s">
        <v>12</v>
      </c>
      <c r="K31" s="450">
        <f t="shared" si="0"/>
        <v>0</v>
      </c>
      <c r="L31" s="450">
        <f t="shared" si="1"/>
        <v>0</v>
      </c>
      <c r="M31" s="449"/>
      <c r="N31" s="449"/>
      <c r="O31" s="449"/>
      <c r="P31" s="449"/>
      <c r="Q31" s="449"/>
      <c r="R31" s="449"/>
      <c r="S31" s="450">
        <f t="shared" si="2"/>
        <v>0</v>
      </c>
      <c r="T31" s="450">
        <f t="shared" si="3"/>
        <v>0</v>
      </c>
      <c r="U31" s="449"/>
      <c r="V31" s="449"/>
      <c r="W31" s="449"/>
      <c r="X31" s="449"/>
      <c r="Y31" s="449"/>
      <c r="Z31" s="449"/>
      <c r="AA31" s="450">
        <f t="shared" si="4"/>
        <v>0</v>
      </c>
      <c r="AB31" s="450">
        <f t="shared" si="5"/>
        <v>0</v>
      </c>
      <c r="AC31" s="449"/>
      <c r="AD31" s="449"/>
      <c r="AE31" s="449"/>
      <c r="AF31" s="449"/>
      <c r="AG31" s="449"/>
      <c r="AH31" s="449"/>
      <c r="AI31" s="450">
        <f t="shared" si="6"/>
        <v>0</v>
      </c>
      <c r="AJ31" s="450">
        <f t="shared" si="7"/>
        <v>0</v>
      </c>
      <c r="AK31" s="449"/>
      <c r="AL31" s="449"/>
      <c r="AM31" s="449"/>
      <c r="AN31" s="449"/>
      <c r="AO31" s="449"/>
      <c r="AP31" s="449"/>
      <c r="AQ31" s="450">
        <f t="shared" si="8"/>
        <v>0</v>
      </c>
      <c r="AR31" s="450">
        <f t="shared" si="9"/>
        <v>0</v>
      </c>
      <c r="AS31" s="449"/>
      <c r="AT31" s="449"/>
      <c r="AU31" s="449"/>
      <c r="AV31" s="449"/>
      <c r="AW31" s="449"/>
      <c r="AX31" s="449"/>
      <c r="AY31" s="450">
        <f t="shared" si="10"/>
        <v>0</v>
      </c>
      <c r="AZ31" s="450">
        <f t="shared" si="11"/>
        <v>0</v>
      </c>
      <c r="BA31" s="372">
        <f t="shared" si="15"/>
        <v>0</v>
      </c>
      <c r="BB31" s="372">
        <f t="shared" si="16"/>
        <v>0</v>
      </c>
      <c r="BC31" s="372">
        <f t="shared" si="17"/>
        <v>0</v>
      </c>
      <c r="BD31" s="372">
        <f t="shared" si="18"/>
        <v>0</v>
      </c>
      <c r="BE31" s="372">
        <f t="shared" si="19"/>
        <v>0</v>
      </c>
      <c r="BF31" s="372">
        <f t="shared" si="20"/>
        <v>0</v>
      </c>
      <c r="BG31" s="449"/>
      <c r="BH31" s="449"/>
      <c r="BI31" s="449"/>
      <c r="BJ31" s="449"/>
      <c r="BK31" s="449"/>
      <c r="BL31" s="451"/>
      <c r="BM31" s="921">
        <f t="shared" si="21"/>
        <v>0</v>
      </c>
      <c r="BN31" s="912"/>
      <c r="BO31" s="912"/>
      <c r="BP31" s="912"/>
      <c r="BQ31" s="912"/>
      <c r="BR31" s="912"/>
      <c r="BS31" s="912"/>
      <c r="BT31" s="912"/>
      <c r="BU31" s="912"/>
      <c r="BV31" s="912"/>
      <c r="BW31" s="912"/>
      <c r="BX31" s="910">
        <f t="shared" si="22"/>
        <v>0</v>
      </c>
      <c r="BY31" s="912"/>
      <c r="BZ31" s="912"/>
      <c r="CA31" s="912"/>
      <c r="CB31" s="922"/>
    </row>
    <row r="32" spans="1:80" s="167" customFormat="1" ht="21" customHeight="1" x14ac:dyDescent="0.25">
      <c r="A32" s="214" t="s">
        <v>49</v>
      </c>
      <c r="B32" s="96" t="s">
        <v>46</v>
      </c>
      <c r="C32" s="215" t="s">
        <v>515</v>
      </c>
      <c r="D32" s="215" t="s">
        <v>600</v>
      </c>
      <c r="E32" s="97" t="s">
        <v>283</v>
      </c>
      <c r="F32" s="81" t="s">
        <v>5</v>
      </c>
      <c r="G32" s="97" t="s">
        <v>194</v>
      </c>
      <c r="H32" s="83" t="s">
        <v>117</v>
      </c>
      <c r="I32" s="49">
        <v>9</v>
      </c>
      <c r="J32" s="52" t="s">
        <v>6</v>
      </c>
      <c r="K32" s="450">
        <f t="shared" si="0"/>
        <v>0</v>
      </c>
      <c r="L32" s="450">
        <f t="shared" si="1"/>
        <v>0</v>
      </c>
      <c r="M32" s="449"/>
      <c r="N32" s="449"/>
      <c r="O32" s="449"/>
      <c r="P32" s="449"/>
      <c r="Q32" s="449"/>
      <c r="R32" s="449"/>
      <c r="S32" s="450">
        <f t="shared" si="2"/>
        <v>0</v>
      </c>
      <c r="T32" s="450">
        <f t="shared" si="3"/>
        <v>0</v>
      </c>
      <c r="U32" s="449"/>
      <c r="V32" s="449"/>
      <c r="W32" s="449"/>
      <c r="X32" s="449"/>
      <c r="Y32" s="449"/>
      <c r="Z32" s="449"/>
      <c r="AA32" s="450">
        <f t="shared" si="4"/>
        <v>0</v>
      </c>
      <c r="AB32" s="450">
        <f t="shared" si="5"/>
        <v>0</v>
      </c>
      <c r="AC32" s="449"/>
      <c r="AD32" s="449"/>
      <c r="AE32" s="449"/>
      <c r="AF32" s="449"/>
      <c r="AG32" s="449"/>
      <c r="AH32" s="449"/>
      <c r="AI32" s="450">
        <f t="shared" si="6"/>
        <v>0</v>
      </c>
      <c r="AJ32" s="450">
        <f t="shared" si="7"/>
        <v>0</v>
      </c>
      <c r="AK32" s="449"/>
      <c r="AL32" s="449"/>
      <c r="AM32" s="449"/>
      <c r="AN32" s="449"/>
      <c r="AO32" s="449"/>
      <c r="AP32" s="449"/>
      <c r="AQ32" s="450">
        <f t="shared" si="8"/>
        <v>0</v>
      </c>
      <c r="AR32" s="450">
        <f t="shared" si="9"/>
        <v>0</v>
      </c>
      <c r="AS32" s="449"/>
      <c r="AT32" s="449"/>
      <c r="AU32" s="449"/>
      <c r="AV32" s="449"/>
      <c r="AW32" s="449"/>
      <c r="AX32" s="449"/>
      <c r="AY32" s="450">
        <f t="shared" si="10"/>
        <v>0</v>
      </c>
      <c r="AZ32" s="450">
        <f t="shared" si="11"/>
        <v>0</v>
      </c>
      <c r="BA32" s="372">
        <f t="shared" si="15"/>
        <v>0</v>
      </c>
      <c r="BB32" s="372">
        <f t="shared" si="16"/>
        <v>0</v>
      </c>
      <c r="BC32" s="372">
        <f t="shared" si="17"/>
        <v>0</v>
      </c>
      <c r="BD32" s="372">
        <f t="shared" si="18"/>
        <v>0</v>
      </c>
      <c r="BE32" s="372">
        <f t="shared" si="19"/>
        <v>0</v>
      </c>
      <c r="BF32" s="372">
        <f t="shared" si="20"/>
        <v>0</v>
      </c>
      <c r="BG32" s="449"/>
      <c r="BH32" s="449"/>
      <c r="BI32" s="449"/>
      <c r="BJ32" s="449"/>
      <c r="BK32" s="449"/>
      <c r="BL32" s="451"/>
      <c r="BM32" s="921">
        <f t="shared" si="21"/>
        <v>0</v>
      </c>
      <c r="BN32" s="912"/>
      <c r="BO32" s="912"/>
      <c r="BP32" s="912"/>
      <c r="BQ32" s="912"/>
      <c r="BR32" s="912"/>
      <c r="BS32" s="912"/>
      <c r="BT32" s="912"/>
      <c r="BU32" s="912"/>
      <c r="BV32" s="912"/>
      <c r="BW32" s="912"/>
      <c r="BX32" s="910">
        <f t="shared" si="22"/>
        <v>0</v>
      </c>
      <c r="BY32" s="912"/>
      <c r="BZ32" s="912"/>
      <c r="CA32" s="912"/>
      <c r="CB32" s="922"/>
    </row>
    <row r="33" spans="1:80" s="167" customFormat="1" ht="21" customHeight="1" x14ac:dyDescent="0.25">
      <c r="A33" s="214" t="s">
        <v>49</v>
      </c>
      <c r="B33" s="96" t="s">
        <v>46</v>
      </c>
      <c r="C33" s="215" t="s">
        <v>515</v>
      </c>
      <c r="D33" s="215" t="s">
        <v>600</v>
      </c>
      <c r="E33" s="50" t="s">
        <v>315</v>
      </c>
      <c r="F33" s="81" t="s">
        <v>316</v>
      </c>
      <c r="G33" s="97" t="s">
        <v>635</v>
      </c>
      <c r="H33" s="83" t="s">
        <v>636</v>
      </c>
      <c r="I33" s="49">
        <v>9</v>
      </c>
      <c r="J33" s="52" t="s">
        <v>6</v>
      </c>
      <c r="K33" s="450">
        <f t="shared" si="0"/>
        <v>0</v>
      </c>
      <c r="L33" s="450">
        <f t="shared" si="1"/>
        <v>0</v>
      </c>
      <c r="M33" s="449"/>
      <c r="N33" s="449"/>
      <c r="O33" s="449"/>
      <c r="P33" s="449"/>
      <c r="Q33" s="449"/>
      <c r="R33" s="449"/>
      <c r="S33" s="450">
        <f t="shared" si="2"/>
        <v>0</v>
      </c>
      <c r="T33" s="450">
        <f t="shared" si="3"/>
        <v>0</v>
      </c>
      <c r="U33" s="449"/>
      <c r="V33" s="449"/>
      <c r="W33" s="449"/>
      <c r="X33" s="449"/>
      <c r="Y33" s="449"/>
      <c r="Z33" s="449"/>
      <c r="AA33" s="450">
        <f t="shared" si="4"/>
        <v>0</v>
      </c>
      <c r="AB33" s="450">
        <f t="shared" si="5"/>
        <v>0</v>
      </c>
      <c r="AC33" s="449"/>
      <c r="AD33" s="449"/>
      <c r="AE33" s="449"/>
      <c r="AF33" s="449"/>
      <c r="AG33" s="449"/>
      <c r="AH33" s="449"/>
      <c r="AI33" s="450">
        <f t="shared" si="6"/>
        <v>0</v>
      </c>
      <c r="AJ33" s="450">
        <f t="shared" si="7"/>
        <v>0</v>
      </c>
      <c r="AK33" s="449"/>
      <c r="AL33" s="449"/>
      <c r="AM33" s="449"/>
      <c r="AN33" s="449"/>
      <c r="AO33" s="449"/>
      <c r="AP33" s="449"/>
      <c r="AQ33" s="450">
        <f t="shared" si="8"/>
        <v>0</v>
      </c>
      <c r="AR33" s="450">
        <f t="shared" si="9"/>
        <v>0</v>
      </c>
      <c r="AS33" s="449"/>
      <c r="AT33" s="449"/>
      <c r="AU33" s="449"/>
      <c r="AV33" s="449"/>
      <c r="AW33" s="449"/>
      <c r="AX33" s="449"/>
      <c r="AY33" s="450">
        <f t="shared" si="10"/>
        <v>0</v>
      </c>
      <c r="AZ33" s="450">
        <f t="shared" si="11"/>
        <v>0</v>
      </c>
      <c r="BA33" s="372">
        <f t="shared" si="15"/>
        <v>0</v>
      </c>
      <c r="BB33" s="372">
        <f t="shared" si="16"/>
        <v>0</v>
      </c>
      <c r="BC33" s="372">
        <f t="shared" si="17"/>
        <v>0</v>
      </c>
      <c r="BD33" s="372">
        <f t="shared" si="18"/>
        <v>0</v>
      </c>
      <c r="BE33" s="372">
        <f t="shared" si="19"/>
        <v>0</v>
      </c>
      <c r="BF33" s="372">
        <f t="shared" si="20"/>
        <v>0</v>
      </c>
      <c r="BG33" s="449"/>
      <c r="BH33" s="449"/>
      <c r="BI33" s="449"/>
      <c r="BJ33" s="449"/>
      <c r="BK33" s="449"/>
      <c r="BL33" s="451"/>
      <c r="BM33" s="921">
        <f t="shared" si="21"/>
        <v>0</v>
      </c>
      <c r="BN33" s="912"/>
      <c r="BO33" s="912"/>
      <c r="BP33" s="912"/>
      <c r="BQ33" s="912"/>
      <c r="BR33" s="912"/>
      <c r="BS33" s="912"/>
      <c r="BT33" s="912"/>
      <c r="BU33" s="912"/>
      <c r="BV33" s="912"/>
      <c r="BW33" s="912"/>
      <c r="BX33" s="910">
        <f t="shared" si="22"/>
        <v>0</v>
      </c>
      <c r="BY33" s="912"/>
      <c r="BZ33" s="912"/>
      <c r="CA33" s="912"/>
      <c r="CB33" s="922"/>
    </row>
    <row r="34" spans="1:80" s="167" customFormat="1" ht="21" customHeight="1" x14ac:dyDescent="0.25">
      <c r="A34" s="115" t="s">
        <v>49</v>
      </c>
      <c r="B34" s="96" t="s">
        <v>46</v>
      </c>
      <c r="C34" s="157" t="s">
        <v>514</v>
      </c>
      <c r="D34" s="157" t="s">
        <v>598</v>
      </c>
      <c r="E34" s="105" t="s">
        <v>297</v>
      </c>
      <c r="F34" s="81" t="s">
        <v>300</v>
      </c>
      <c r="G34" s="19" t="s">
        <v>494</v>
      </c>
      <c r="H34" s="81" t="s">
        <v>495</v>
      </c>
      <c r="I34" s="49">
        <v>9</v>
      </c>
      <c r="J34" s="49" t="s">
        <v>6</v>
      </c>
      <c r="K34" s="450">
        <f t="shared" si="0"/>
        <v>0</v>
      </c>
      <c r="L34" s="450">
        <f t="shared" si="1"/>
        <v>0</v>
      </c>
      <c r="M34" s="449"/>
      <c r="N34" s="449"/>
      <c r="O34" s="449"/>
      <c r="P34" s="449"/>
      <c r="Q34" s="449"/>
      <c r="R34" s="449"/>
      <c r="S34" s="450">
        <f t="shared" si="2"/>
        <v>0</v>
      </c>
      <c r="T34" s="450">
        <f t="shared" si="3"/>
        <v>0</v>
      </c>
      <c r="U34" s="449"/>
      <c r="V34" s="449"/>
      <c r="W34" s="449"/>
      <c r="X34" s="449"/>
      <c r="Y34" s="449"/>
      <c r="Z34" s="449"/>
      <c r="AA34" s="450">
        <f t="shared" si="4"/>
        <v>0</v>
      </c>
      <c r="AB34" s="450">
        <f t="shared" si="5"/>
        <v>0</v>
      </c>
      <c r="AC34" s="449"/>
      <c r="AD34" s="449"/>
      <c r="AE34" s="449"/>
      <c r="AF34" s="449"/>
      <c r="AG34" s="449"/>
      <c r="AH34" s="449"/>
      <c r="AI34" s="450">
        <f t="shared" si="6"/>
        <v>0</v>
      </c>
      <c r="AJ34" s="450">
        <f t="shared" si="7"/>
        <v>0</v>
      </c>
      <c r="AK34" s="449"/>
      <c r="AL34" s="449"/>
      <c r="AM34" s="449"/>
      <c r="AN34" s="449"/>
      <c r="AO34" s="449"/>
      <c r="AP34" s="449"/>
      <c r="AQ34" s="450">
        <f t="shared" si="8"/>
        <v>0</v>
      </c>
      <c r="AR34" s="450">
        <f t="shared" si="9"/>
        <v>0</v>
      </c>
      <c r="AS34" s="449"/>
      <c r="AT34" s="449"/>
      <c r="AU34" s="449"/>
      <c r="AV34" s="449"/>
      <c r="AW34" s="449"/>
      <c r="AX34" s="449"/>
      <c r="AY34" s="450">
        <f t="shared" si="10"/>
        <v>0</v>
      </c>
      <c r="AZ34" s="450">
        <f t="shared" si="11"/>
        <v>0</v>
      </c>
      <c r="BA34" s="372">
        <f t="shared" si="15"/>
        <v>0</v>
      </c>
      <c r="BB34" s="372">
        <f t="shared" si="16"/>
        <v>0</v>
      </c>
      <c r="BC34" s="372">
        <f t="shared" si="17"/>
        <v>0</v>
      </c>
      <c r="BD34" s="372">
        <f t="shared" si="18"/>
        <v>0</v>
      </c>
      <c r="BE34" s="372">
        <f t="shared" si="19"/>
        <v>0</v>
      </c>
      <c r="BF34" s="372">
        <f t="shared" si="20"/>
        <v>0</v>
      </c>
      <c r="BG34" s="449"/>
      <c r="BH34" s="449"/>
      <c r="BI34" s="449"/>
      <c r="BJ34" s="449"/>
      <c r="BK34" s="449"/>
      <c r="BL34" s="451"/>
      <c r="BM34" s="921">
        <f t="shared" si="21"/>
        <v>0</v>
      </c>
      <c r="BN34" s="912"/>
      <c r="BO34" s="912"/>
      <c r="BP34" s="912"/>
      <c r="BQ34" s="912"/>
      <c r="BR34" s="912"/>
      <c r="BS34" s="912"/>
      <c r="BT34" s="912"/>
      <c r="BU34" s="912"/>
      <c r="BV34" s="912"/>
      <c r="BW34" s="912"/>
      <c r="BX34" s="910">
        <f t="shared" si="22"/>
        <v>0</v>
      </c>
      <c r="BY34" s="912"/>
      <c r="BZ34" s="912"/>
      <c r="CA34" s="912"/>
      <c r="CB34" s="922"/>
    </row>
    <row r="35" spans="1:80" s="167" customFormat="1" ht="33.75" customHeight="1" x14ac:dyDescent="0.25">
      <c r="A35" s="115" t="s">
        <v>49</v>
      </c>
      <c r="B35" s="96" t="s">
        <v>46</v>
      </c>
      <c r="C35" s="215" t="s">
        <v>584</v>
      </c>
      <c r="D35" s="215" t="s">
        <v>598</v>
      </c>
      <c r="E35" s="105" t="s">
        <v>285</v>
      </c>
      <c r="F35" s="81" t="s">
        <v>286</v>
      </c>
      <c r="G35" s="101" t="s">
        <v>507</v>
      </c>
      <c r="H35" s="81" t="s">
        <v>768</v>
      </c>
      <c r="I35" s="49">
        <v>9</v>
      </c>
      <c r="J35" s="49" t="s">
        <v>6</v>
      </c>
      <c r="K35" s="450">
        <f t="shared" si="0"/>
        <v>0</v>
      </c>
      <c r="L35" s="450">
        <f t="shared" si="1"/>
        <v>0</v>
      </c>
      <c r="M35" s="449"/>
      <c r="N35" s="449"/>
      <c r="O35" s="449"/>
      <c r="P35" s="449"/>
      <c r="Q35" s="449"/>
      <c r="R35" s="449"/>
      <c r="S35" s="450">
        <f t="shared" si="2"/>
        <v>0</v>
      </c>
      <c r="T35" s="450">
        <f t="shared" si="3"/>
        <v>0</v>
      </c>
      <c r="U35" s="449"/>
      <c r="V35" s="449"/>
      <c r="W35" s="449"/>
      <c r="X35" s="449"/>
      <c r="Y35" s="449"/>
      <c r="Z35" s="449"/>
      <c r="AA35" s="450">
        <f t="shared" si="4"/>
        <v>0</v>
      </c>
      <c r="AB35" s="450">
        <f t="shared" si="5"/>
        <v>0</v>
      </c>
      <c r="AC35" s="449"/>
      <c r="AD35" s="449"/>
      <c r="AE35" s="449"/>
      <c r="AF35" s="449"/>
      <c r="AG35" s="449"/>
      <c r="AH35" s="449"/>
      <c r="AI35" s="450">
        <f t="shared" si="6"/>
        <v>0</v>
      </c>
      <c r="AJ35" s="450">
        <f t="shared" si="7"/>
        <v>0</v>
      </c>
      <c r="AK35" s="449"/>
      <c r="AL35" s="449"/>
      <c r="AM35" s="449"/>
      <c r="AN35" s="449"/>
      <c r="AO35" s="449"/>
      <c r="AP35" s="449"/>
      <c r="AQ35" s="450">
        <f t="shared" si="8"/>
        <v>0</v>
      </c>
      <c r="AR35" s="450">
        <f t="shared" si="9"/>
        <v>0</v>
      </c>
      <c r="AS35" s="449"/>
      <c r="AT35" s="449"/>
      <c r="AU35" s="449"/>
      <c r="AV35" s="449"/>
      <c r="AW35" s="449"/>
      <c r="AX35" s="449"/>
      <c r="AY35" s="450">
        <f t="shared" si="10"/>
        <v>0</v>
      </c>
      <c r="AZ35" s="450">
        <f t="shared" si="11"/>
        <v>0</v>
      </c>
      <c r="BA35" s="372">
        <f t="shared" si="15"/>
        <v>0</v>
      </c>
      <c r="BB35" s="372">
        <f t="shared" si="16"/>
        <v>0</v>
      </c>
      <c r="BC35" s="372">
        <f t="shared" si="17"/>
        <v>0</v>
      </c>
      <c r="BD35" s="372">
        <f t="shared" si="18"/>
        <v>0</v>
      </c>
      <c r="BE35" s="372">
        <f t="shared" si="19"/>
        <v>0</v>
      </c>
      <c r="BF35" s="372">
        <f t="shared" si="20"/>
        <v>0</v>
      </c>
      <c r="BG35" s="449"/>
      <c r="BH35" s="449"/>
      <c r="BI35" s="449"/>
      <c r="BJ35" s="449"/>
      <c r="BK35" s="449"/>
      <c r="BL35" s="451"/>
      <c r="BM35" s="921">
        <f t="shared" si="21"/>
        <v>0</v>
      </c>
      <c r="BN35" s="912"/>
      <c r="BO35" s="912"/>
      <c r="BP35" s="912"/>
      <c r="BQ35" s="912"/>
      <c r="BR35" s="912"/>
      <c r="BS35" s="912"/>
      <c r="BT35" s="912"/>
      <c r="BU35" s="912"/>
      <c r="BV35" s="912"/>
      <c r="BW35" s="912"/>
      <c r="BX35" s="910">
        <f t="shared" si="22"/>
        <v>0</v>
      </c>
      <c r="BY35" s="912"/>
      <c r="BZ35" s="912"/>
      <c r="CA35" s="912"/>
      <c r="CB35" s="922"/>
    </row>
    <row r="36" spans="1:80" s="167" customFormat="1" ht="33.75" customHeight="1" x14ac:dyDescent="0.25">
      <c r="A36" s="95" t="s">
        <v>49</v>
      </c>
      <c r="B36" s="96" t="s">
        <v>46</v>
      </c>
      <c r="C36" s="215" t="s">
        <v>514</v>
      </c>
      <c r="D36" s="215" t="s">
        <v>598</v>
      </c>
      <c r="E36" s="105" t="s">
        <v>280</v>
      </c>
      <c r="F36" s="81" t="s">
        <v>448</v>
      </c>
      <c r="G36" s="19" t="s">
        <v>449</v>
      </c>
      <c r="H36" s="81" t="s">
        <v>450</v>
      </c>
      <c r="I36" s="49">
        <v>9</v>
      </c>
      <c r="J36" s="50" t="s">
        <v>6</v>
      </c>
      <c r="K36" s="450">
        <f t="shared" si="0"/>
        <v>0</v>
      </c>
      <c r="L36" s="450">
        <f t="shared" si="1"/>
        <v>0</v>
      </c>
      <c r="M36" s="449"/>
      <c r="N36" s="449"/>
      <c r="O36" s="449"/>
      <c r="P36" s="449"/>
      <c r="Q36" s="449"/>
      <c r="R36" s="449"/>
      <c r="S36" s="450">
        <f t="shared" si="2"/>
        <v>0</v>
      </c>
      <c r="T36" s="450">
        <f t="shared" si="3"/>
        <v>0</v>
      </c>
      <c r="U36" s="449"/>
      <c r="V36" s="449"/>
      <c r="W36" s="449"/>
      <c r="X36" s="449"/>
      <c r="Y36" s="449"/>
      <c r="Z36" s="449"/>
      <c r="AA36" s="450">
        <f t="shared" si="4"/>
        <v>0</v>
      </c>
      <c r="AB36" s="450">
        <f t="shared" si="5"/>
        <v>0</v>
      </c>
      <c r="AC36" s="449"/>
      <c r="AD36" s="449"/>
      <c r="AE36" s="449"/>
      <c r="AF36" s="449"/>
      <c r="AG36" s="449"/>
      <c r="AH36" s="449"/>
      <c r="AI36" s="450">
        <f t="shared" si="6"/>
        <v>0</v>
      </c>
      <c r="AJ36" s="450">
        <f t="shared" si="7"/>
        <v>0</v>
      </c>
      <c r="AK36" s="449"/>
      <c r="AL36" s="449"/>
      <c r="AM36" s="449"/>
      <c r="AN36" s="449"/>
      <c r="AO36" s="449"/>
      <c r="AP36" s="449"/>
      <c r="AQ36" s="450">
        <f t="shared" si="8"/>
        <v>0</v>
      </c>
      <c r="AR36" s="450">
        <f t="shared" si="9"/>
        <v>0</v>
      </c>
      <c r="AS36" s="449"/>
      <c r="AT36" s="449"/>
      <c r="AU36" s="449"/>
      <c r="AV36" s="449"/>
      <c r="AW36" s="449"/>
      <c r="AX36" s="449"/>
      <c r="AY36" s="450">
        <f t="shared" si="10"/>
        <v>0</v>
      </c>
      <c r="AZ36" s="450">
        <f t="shared" si="11"/>
        <v>0</v>
      </c>
      <c r="BA36" s="372">
        <f t="shared" si="15"/>
        <v>0</v>
      </c>
      <c r="BB36" s="372">
        <f t="shared" si="16"/>
        <v>0</v>
      </c>
      <c r="BC36" s="372">
        <f t="shared" si="17"/>
        <v>0</v>
      </c>
      <c r="BD36" s="372">
        <f t="shared" si="18"/>
        <v>0</v>
      </c>
      <c r="BE36" s="372">
        <f t="shared" si="19"/>
        <v>0</v>
      </c>
      <c r="BF36" s="372">
        <f t="shared" si="20"/>
        <v>0</v>
      </c>
      <c r="BG36" s="449"/>
      <c r="BH36" s="449"/>
      <c r="BI36" s="449"/>
      <c r="BJ36" s="449"/>
      <c r="BK36" s="449"/>
      <c r="BL36" s="451"/>
      <c r="BM36" s="921">
        <f t="shared" si="21"/>
        <v>0</v>
      </c>
      <c r="BN36" s="912"/>
      <c r="BO36" s="912"/>
      <c r="BP36" s="912"/>
      <c r="BQ36" s="912"/>
      <c r="BR36" s="912"/>
      <c r="BS36" s="912"/>
      <c r="BT36" s="912"/>
      <c r="BU36" s="912"/>
      <c r="BV36" s="912"/>
      <c r="BW36" s="912"/>
      <c r="BX36" s="910">
        <f t="shared" si="22"/>
        <v>0</v>
      </c>
      <c r="BY36" s="912"/>
      <c r="BZ36" s="912"/>
      <c r="CA36" s="912"/>
      <c r="CB36" s="922"/>
    </row>
    <row r="37" spans="1:80" s="167" customFormat="1" ht="33.75" customHeight="1" x14ac:dyDescent="0.25">
      <c r="A37" s="95" t="s">
        <v>49</v>
      </c>
      <c r="B37" s="96" t="s">
        <v>46</v>
      </c>
      <c r="C37" s="157" t="s">
        <v>514</v>
      </c>
      <c r="D37" s="157" t="s">
        <v>598</v>
      </c>
      <c r="E37" s="105" t="s">
        <v>285</v>
      </c>
      <c r="F37" s="81" t="s">
        <v>286</v>
      </c>
      <c r="G37" s="19" t="s">
        <v>458</v>
      </c>
      <c r="H37" s="81" t="s">
        <v>594</v>
      </c>
      <c r="I37" s="49">
        <v>9</v>
      </c>
      <c r="J37" s="50" t="s">
        <v>6</v>
      </c>
      <c r="K37" s="450">
        <f t="shared" si="0"/>
        <v>0</v>
      </c>
      <c r="L37" s="450">
        <f t="shared" si="1"/>
        <v>0</v>
      </c>
      <c r="M37" s="449"/>
      <c r="N37" s="449"/>
      <c r="O37" s="449"/>
      <c r="P37" s="449"/>
      <c r="Q37" s="449"/>
      <c r="R37" s="449"/>
      <c r="S37" s="450">
        <f t="shared" si="2"/>
        <v>0</v>
      </c>
      <c r="T37" s="450">
        <f t="shared" si="3"/>
        <v>0</v>
      </c>
      <c r="U37" s="449"/>
      <c r="V37" s="449"/>
      <c r="W37" s="449"/>
      <c r="X37" s="449"/>
      <c r="Y37" s="449"/>
      <c r="Z37" s="449"/>
      <c r="AA37" s="450">
        <f t="shared" si="4"/>
        <v>0</v>
      </c>
      <c r="AB37" s="450">
        <f t="shared" si="5"/>
        <v>0</v>
      </c>
      <c r="AC37" s="449"/>
      <c r="AD37" s="449"/>
      <c r="AE37" s="449"/>
      <c r="AF37" s="449"/>
      <c r="AG37" s="449"/>
      <c r="AH37" s="449"/>
      <c r="AI37" s="450">
        <f t="shared" si="6"/>
        <v>0</v>
      </c>
      <c r="AJ37" s="450">
        <f t="shared" si="7"/>
        <v>0</v>
      </c>
      <c r="AK37" s="449"/>
      <c r="AL37" s="449"/>
      <c r="AM37" s="449"/>
      <c r="AN37" s="449"/>
      <c r="AO37" s="449"/>
      <c r="AP37" s="449"/>
      <c r="AQ37" s="450">
        <f t="shared" si="8"/>
        <v>0</v>
      </c>
      <c r="AR37" s="450">
        <f t="shared" si="9"/>
        <v>0</v>
      </c>
      <c r="AS37" s="449"/>
      <c r="AT37" s="449"/>
      <c r="AU37" s="449"/>
      <c r="AV37" s="449"/>
      <c r="AW37" s="449"/>
      <c r="AX37" s="449"/>
      <c r="AY37" s="450">
        <f t="shared" si="10"/>
        <v>0</v>
      </c>
      <c r="AZ37" s="450">
        <f t="shared" si="11"/>
        <v>0</v>
      </c>
      <c r="BA37" s="372">
        <f t="shared" si="15"/>
        <v>0</v>
      </c>
      <c r="BB37" s="372">
        <f t="shared" si="16"/>
        <v>0</v>
      </c>
      <c r="BC37" s="372">
        <f t="shared" si="17"/>
        <v>0</v>
      </c>
      <c r="BD37" s="372">
        <f t="shared" si="18"/>
        <v>0</v>
      </c>
      <c r="BE37" s="372">
        <f t="shared" si="19"/>
        <v>0</v>
      </c>
      <c r="BF37" s="372">
        <f t="shared" si="20"/>
        <v>0</v>
      </c>
      <c r="BG37" s="449"/>
      <c r="BH37" s="449"/>
      <c r="BI37" s="449"/>
      <c r="BJ37" s="449"/>
      <c r="BK37" s="449"/>
      <c r="BL37" s="451"/>
      <c r="BM37" s="921">
        <f t="shared" si="21"/>
        <v>0</v>
      </c>
      <c r="BN37" s="912"/>
      <c r="BO37" s="912"/>
      <c r="BP37" s="912"/>
      <c r="BQ37" s="912"/>
      <c r="BR37" s="912"/>
      <c r="BS37" s="912"/>
      <c r="BT37" s="912"/>
      <c r="BU37" s="912"/>
      <c r="BV37" s="912"/>
      <c r="BW37" s="912"/>
      <c r="BX37" s="910">
        <f t="shared" si="22"/>
        <v>0</v>
      </c>
      <c r="BY37" s="912"/>
      <c r="BZ37" s="912"/>
      <c r="CA37" s="912"/>
      <c r="CB37" s="922"/>
    </row>
    <row r="38" spans="1:80" s="167" customFormat="1" ht="18" customHeight="1" x14ac:dyDescent="0.25">
      <c r="A38" s="95" t="s">
        <v>49</v>
      </c>
      <c r="B38" s="96" t="s">
        <v>46</v>
      </c>
      <c r="C38" s="157" t="s">
        <v>514</v>
      </c>
      <c r="D38" s="157" t="s">
        <v>598</v>
      </c>
      <c r="E38" s="105" t="s">
        <v>285</v>
      </c>
      <c r="F38" s="81" t="s">
        <v>286</v>
      </c>
      <c r="G38" s="19" t="s">
        <v>505</v>
      </c>
      <c r="H38" s="81" t="s">
        <v>506</v>
      </c>
      <c r="I38" s="49">
        <v>9</v>
      </c>
      <c r="J38" s="50" t="s">
        <v>6</v>
      </c>
      <c r="K38" s="450">
        <f t="shared" si="0"/>
        <v>0</v>
      </c>
      <c r="L38" s="450">
        <f t="shared" si="1"/>
        <v>0</v>
      </c>
      <c r="M38" s="449"/>
      <c r="N38" s="449"/>
      <c r="O38" s="449"/>
      <c r="P38" s="449"/>
      <c r="Q38" s="449"/>
      <c r="R38" s="449"/>
      <c r="S38" s="450">
        <f t="shared" si="2"/>
        <v>0</v>
      </c>
      <c r="T38" s="450">
        <f t="shared" si="3"/>
        <v>0</v>
      </c>
      <c r="U38" s="449"/>
      <c r="V38" s="449"/>
      <c r="W38" s="449"/>
      <c r="X38" s="449"/>
      <c r="Y38" s="449"/>
      <c r="Z38" s="449"/>
      <c r="AA38" s="450">
        <f t="shared" si="4"/>
        <v>0</v>
      </c>
      <c r="AB38" s="450">
        <f t="shared" si="5"/>
        <v>0</v>
      </c>
      <c r="AC38" s="449"/>
      <c r="AD38" s="449"/>
      <c r="AE38" s="449"/>
      <c r="AF38" s="449"/>
      <c r="AG38" s="449"/>
      <c r="AH38" s="449"/>
      <c r="AI38" s="450">
        <f t="shared" si="6"/>
        <v>0</v>
      </c>
      <c r="AJ38" s="450">
        <f t="shared" si="7"/>
        <v>0</v>
      </c>
      <c r="AK38" s="449"/>
      <c r="AL38" s="449"/>
      <c r="AM38" s="449"/>
      <c r="AN38" s="449"/>
      <c r="AO38" s="449"/>
      <c r="AP38" s="449"/>
      <c r="AQ38" s="450">
        <f t="shared" si="8"/>
        <v>0</v>
      </c>
      <c r="AR38" s="450">
        <f t="shared" si="9"/>
        <v>0</v>
      </c>
      <c r="AS38" s="449"/>
      <c r="AT38" s="449"/>
      <c r="AU38" s="449"/>
      <c r="AV38" s="449"/>
      <c r="AW38" s="449"/>
      <c r="AX38" s="449"/>
      <c r="AY38" s="450">
        <f t="shared" si="10"/>
        <v>0</v>
      </c>
      <c r="AZ38" s="450">
        <f t="shared" si="11"/>
        <v>0</v>
      </c>
      <c r="BA38" s="372">
        <f t="shared" si="15"/>
        <v>0</v>
      </c>
      <c r="BB38" s="372">
        <f t="shared" si="16"/>
        <v>0</v>
      </c>
      <c r="BC38" s="372">
        <f t="shared" si="17"/>
        <v>0</v>
      </c>
      <c r="BD38" s="372">
        <f t="shared" si="18"/>
        <v>0</v>
      </c>
      <c r="BE38" s="372">
        <f t="shared" si="19"/>
        <v>0</v>
      </c>
      <c r="BF38" s="372">
        <f t="shared" si="20"/>
        <v>0</v>
      </c>
      <c r="BG38" s="449"/>
      <c r="BH38" s="449"/>
      <c r="BI38" s="449"/>
      <c r="BJ38" s="449"/>
      <c r="BK38" s="449"/>
      <c r="BL38" s="451"/>
      <c r="BM38" s="921">
        <f t="shared" si="21"/>
        <v>0</v>
      </c>
      <c r="BN38" s="912"/>
      <c r="BO38" s="912"/>
      <c r="BP38" s="912"/>
      <c r="BQ38" s="912"/>
      <c r="BR38" s="912"/>
      <c r="BS38" s="912"/>
      <c r="BT38" s="912"/>
      <c r="BU38" s="912"/>
      <c r="BV38" s="912"/>
      <c r="BW38" s="912"/>
      <c r="BX38" s="910">
        <f t="shared" si="22"/>
        <v>0</v>
      </c>
      <c r="BY38" s="912"/>
      <c r="BZ38" s="912"/>
      <c r="CA38" s="912"/>
      <c r="CB38" s="922"/>
    </row>
    <row r="39" spans="1:80" s="168" customFormat="1" ht="33" customHeight="1" x14ac:dyDescent="0.2">
      <c r="A39" s="95" t="s">
        <v>49</v>
      </c>
      <c r="B39" s="96" t="s">
        <v>46</v>
      </c>
      <c r="C39" s="157" t="s">
        <v>584</v>
      </c>
      <c r="D39" s="157" t="s">
        <v>598</v>
      </c>
      <c r="E39" s="105" t="s">
        <v>297</v>
      </c>
      <c r="F39" s="81" t="s">
        <v>300</v>
      </c>
      <c r="G39" s="19" t="s">
        <v>470</v>
      </c>
      <c r="H39" s="81" t="s">
        <v>471</v>
      </c>
      <c r="I39" s="49">
        <v>9</v>
      </c>
      <c r="J39" s="50" t="s">
        <v>6</v>
      </c>
      <c r="K39" s="450">
        <f t="shared" si="0"/>
        <v>0</v>
      </c>
      <c r="L39" s="450">
        <f t="shared" si="1"/>
        <v>0</v>
      </c>
      <c r="M39" s="452"/>
      <c r="N39" s="452"/>
      <c r="O39" s="452"/>
      <c r="P39" s="452"/>
      <c r="Q39" s="452"/>
      <c r="R39" s="452"/>
      <c r="S39" s="450">
        <f t="shared" si="2"/>
        <v>0</v>
      </c>
      <c r="T39" s="450">
        <f t="shared" si="3"/>
        <v>0</v>
      </c>
      <c r="U39" s="452"/>
      <c r="V39" s="452"/>
      <c r="W39" s="452"/>
      <c r="X39" s="452"/>
      <c r="Y39" s="452"/>
      <c r="Z39" s="452"/>
      <c r="AA39" s="450">
        <f t="shared" si="4"/>
        <v>0</v>
      </c>
      <c r="AB39" s="450">
        <f t="shared" si="5"/>
        <v>0</v>
      </c>
      <c r="AC39" s="452"/>
      <c r="AD39" s="452"/>
      <c r="AE39" s="452"/>
      <c r="AF39" s="452"/>
      <c r="AG39" s="452"/>
      <c r="AH39" s="452"/>
      <c r="AI39" s="450">
        <f t="shared" si="6"/>
        <v>0</v>
      </c>
      <c r="AJ39" s="450">
        <f t="shared" si="7"/>
        <v>0</v>
      </c>
      <c r="AK39" s="452"/>
      <c r="AL39" s="452"/>
      <c r="AM39" s="452"/>
      <c r="AN39" s="452"/>
      <c r="AO39" s="452"/>
      <c r="AP39" s="452"/>
      <c r="AQ39" s="450">
        <f t="shared" si="8"/>
        <v>0</v>
      </c>
      <c r="AR39" s="450">
        <f t="shared" si="9"/>
        <v>0</v>
      </c>
      <c r="AS39" s="452"/>
      <c r="AT39" s="452"/>
      <c r="AU39" s="452"/>
      <c r="AV39" s="452"/>
      <c r="AW39" s="452"/>
      <c r="AX39" s="452"/>
      <c r="AY39" s="450">
        <f t="shared" si="10"/>
        <v>0</v>
      </c>
      <c r="AZ39" s="450">
        <f t="shared" si="11"/>
        <v>0</v>
      </c>
      <c r="BA39" s="372">
        <f t="shared" si="15"/>
        <v>0</v>
      </c>
      <c r="BB39" s="372">
        <f t="shared" si="16"/>
        <v>0</v>
      </c>
      <c r="BC39" s="372">
        <f t="shared" si="17"/>
        <v>0</v>
      </c>
      <c r="BD39" s="372">
        <f t="shared" si="18"/>
        <v>0</v>
      </c>
      <c r="BE39" s="372">
        <f t="shared" si="19"/>
        <v>0</v>
      </c>
      <c r="BF39" s="372">
        <f t="shared" si="20"/>
        <v>0</v>
      </c>
      <c r="BG39" s="449"/>
      <c r="BH39" s="452"/>
      <c r="BI39" s="452"/>
      <c r="BJ39" s="452"/>
      <c r="BK39" s="452"/>
      <c r="BL39" s="453"/>
      <c r="BM39" s="921">
        <f t="shared" si="21"/>
        <v>0</v>
      </c>
      <c r="BN39" s="912"/>
      <c r="BO39" s="912"/>
      <c r="BP39" s="912"/>
      <c r="BQ39" s="912"/>
      <c r="BR39" s="912"/>
      <c r="BS39" s="912"/>
      <c r="BT39" s="912"/>
      <c r="BU39" s="912"/>
      <c r="BV39" s="912"/>
      <c r="BW39" s="912"/>
      <c r="BX39" s="910">
        <f t="shared" si="22"/>
        <v>0</v>
      </c>
      <c r="BY39" s="912"/>
      <c r="BZ39" s="912"/>
      <c r="CA39" s="912"/>
      <c r="CB39" s="922"/>
    </row>
    <row r="40" spans="1:80" s="168" customFormat="1" ht="21.75" customHeight="1" x14ac:dyDescent="0.2">
      <c r="A40" s="95" t="s">
        <v>49</v>
      </c>
      <c r="B40" s="96" t="s">
        <v>46</v>
      </c>
      <c r="C40" s="157" t="s">
        <v>514</v>
      </c>
      <c r="D40" s="157" t="s">
        <v>598</v>
      </c>
      <c r="E40" s="105" t="s">
        <v>285</v>
      </c>
      <c r="F40" s="81" t="s">
        <v>286</v>
      </c>
      <c r="G40" s="19" t="s">
        <v>637</v>
      </c>
      <c r="H40" s="81" t="s">
        <v>638</v>
      </c>
      <c r="I40" s="49">
        <v>9</v>
      </c>
      <c r="J40" s="50" t="s">
        <v>6</v>
      </c>
      <c r="K40" s="450">
        <f t="shared" ref="K40:K71" si="23">M40+O40+Q40</f>
        <v>0</v>
      </c>
      <c r="L40" s="450">
        <f t="shared" ref="L40:L71" si="24">N40+P40+R40</f>
        <v>0</v>
      </c>
      <c r="M40" s="452"/>
      <c r="N40" s="452"/>
      <c r="O40" s="452"/>
      <c r="P40" s="452"/>
      <c r="Q40" s="452"/>
      <c r="R40" s="452"/>
      <c r="S40" s="450">
        <f t="shared" ref="S40:S71" si="25">U40+W40+Y40</f>
        <v>0</v>
      </c>
      <c r="T40" s="450">
        <f t="shared" ref="T40:T71" si="26">V40+X40+Z40</f>
        <v>0</v>
      </c>
      <c r="U40" s="452"/>
      <c r="V40" s="452"/>
      <c r="W40" s="452"/>
      <c r="X40" s="452"/>
      <c r="Y40" s="452"/>
      <c r="Z40" s="452"/>
      <c r="AA40" s="450">
        <f t="shared" ref="AA40:AA71" si="27">AC40+AE40+AG40</f>
        <v>0</v>
      </c>
      <c r="AB40" s="450">
        <f t="shared" ref="AB40:AB71" si="28">AD40+AF40+AH40</f>
        <v>0</v>
      </c>
      <c r="AC40" s="452"/>
      <c r="AD40" s="452"/>
      <c r="AE40" s="452"/>
      <c r="AF40" s="452"/>
      <c r="AG40" s="452"/>
      <c r="AH40" s="452"/>
      <c r="AI40" s="450">
        <f t="shared" ref="AI40:AI71" si="29">AK40+AM40+AO40</f>
        <v>0</v>
      </c>
      <c r="AJ40" s="450">
        <f t="shared" ref="AJ40:AJ71" si="30">AL40+AN40+AP40</f>
        <v>0</v>
      </c>
      <c r="AK40" s="452"/>
      <c r="AL40" s="452"/>
      <c r="AM40" s="452"/>
      <c r="AN40" s="452"/>
      <c r="AO40" s="452"/>
      <c r="AP40" s="452"/>
      <c r="AQ40" s="450">
        <f t="shared" ref="AQ40:AQ71" si="31">AS40+AU40+AW40</f>
        <v>0</v>
      </c>
      <c r="AR40" s="450">
        <f t="shared" ref="AR40:AR71" si="32">AT40+AV40+AX40</f>
        <v>0</v>
      </c>
      <c r="AS40" s="452"/>
      <c r="AT40" s="452"/>
      <c r="AU40" s="452"/>
      <c r="AV40" s="452"/>
      <c r="AW40" s="452"/>
      <c r="AX40" s="452"/>
      <c r="AY40" s="450">
        <f t="shared" si="10"/>
        <v>0</v>
      </c>
      <c r="AZ40" s="450">
        <f t="shared" si="11"/>
        <v>0</v>
      </c>
      <c r="BA40" s="372">
        <f t="shared" si="15"/>
        <v>0</v>
      </c>
      <c r="BB40" s="372">
        <f t="shared" si="16"/>
        <v>0</v>
      </c>
      <c r="BC40" s="372">
        <f t="shared" si="17"/>
        <v>0</v>
      </c>
      <c r="BD40" s="372">
        <f t="shared" si="18"/>
        <v>0</v>
      </c>
      <c r="BE40" s="372">
        <f t="shared" si="19"/>
        <v>0</v>
      </c>
      <c r="BF40" s="372">
        <f t="shared" si="20"/>
        <v>0</v>
      </c>
      <c r="BG40" s="449"/>
      <c r="BH40" s="452"/>
      <c r="BI40" s="452"/>
      <c r="BJ40" s="452"/>
      <c r="BK40" s="452"/>
      <c r="BL40" s="453"/>
      <c r="BM40" s="921">
        <f t="shared" si="21"/>
        <v>0</v>
      </c>
      <c r="BN40" s="912"/>
      <c r="BO40" s="912"/>
      <c r="BP40" s="912"/>
      <c r="BQ40" s="912"/>
      <c r="BR40" s="912"/>
      <c r="BS40" s="912"/>
      <c r="BT40" s="912"/>
      <c r="BU40" s="912"/>
      <c r="BV40" s="912"/>
      <c r="BW40" s="912"/>
      <c r="BX40" s="910">
        <f t="shared" si="22"/>
        <v>0</v>
      </c>
      <c r="BY40" s="912"/>
      <c r="BZ40" s="912"/>
      <c r="CA40" s="912"/>
      <c r="CB40" s="922"/>
    </row>
    <row r="41" spans="1:80" s="168" customFormat="1" ht="21" customHeight="1" x14ac:dyDescent="0.2">
      <c r="A41" s="95" t="s">
        <v>49</v>
      </c>
      <c r="B41" s="96" t="s">
        <v>46</v>
      </c>
      <c r="C41" s="157" t="s">
        <v>514</v>
      </c>
      <c r="D41" s="157" t="s">
        <v>598</v>
      </c>
      <c r="E41" s="105" t="s">
        <v>508</v>
      </c>
      <c r="F41" s="81" t="s">
        <v>509</v>
      </c>
      <c r="G41" s="19" t="s">
        <v>510</v>
      </c>
      <c r="H41" s="81" t="s">
        <v>511</v>
      </c>
      <c r="I41" s="49">
        <v>9</v>
      </c>
      <c r="J41" s="50" t="s">
        <v>6</v>
      </c>
      <c r="K41" s="450">
        <f t="shared" si="23"/>
        <v>0</v>
      </c>
      <c r="L41" s="450">
        <f t="shared" si="24"/>
        <v>0</v>
      </c>
      <c r="M41" s="452"/>
      <c r="N41" s="452"/>
      <c r="O41" s="452"/>
      <c r="P41" s="452"/>
      <c r="Q41" s="452"/>
      <c r="R41" s="452"/>
      <c r="S41" s="450">
        <f t="shared" si="25"/>
        <v>0</v>
      </c>
      <c r="T41" s="450">
        <f t="shared" si="26"/>
        <v>0</v>
      </c>
      <c r="U41" s="452"/>
      <c r="V41" s="452"/>
      <c r="W41" s="452"/>
      <c r="X41" s="452"/>
      <c r="Y41" s="452"/>
      <c r="Z41" s="452"/>
      <c r="AA41" s="450">
        <f t="shared" si="27"/>
        <v>0</v>
      </c>
      <c r="AB41" s="450">
        <f t="shared" si="28"/>
        <v>0</v>
      </c>
      <c r="AC41" s="452"/>
      <c r="AD41" s="452"/>
      <c r="AE41" s="452"/>
      <c r="AF41" s="452"/>
      <c r="AG41" s="452"/>
      <c r="AH41" s="452"/>
      <c r="AI41" s="450">
        <f t="shared" si="29"/>
        <v>0</v>
      </c>
      <c r="AJ41" s="450">
        <f t="shared" si="30"/>
        <v>0</v>
      </c>
      <c r="AK41" s="452"/>
      <c r="AL41" s="452"/>
      <c r="AM41" s="452"/>
      <c r="AN41" s="452"/>
      <c r="AO41" s="452"/>
      <c r="AP41" s="452"/>
      <c r="AQ41" s="450">
        <f t="shared" si="31"/>
        <v>0</v>
      </c>
      <c r="AR41" s="450">
        <f t="shared" si="32"/>
        <v>0</v>
      </c>
      <c r="AS41" s="452"/>
      <c r="AT41" s="452"/>
      <c r="AU41" s="452"/>
      <c r="AV41" s="452"/>
      <c r="AW41" s="452"/>
      <c r="AX41" s="452"/>
      <c r="AY41" s="450">
        <f t="shared" si="10"/>
        <v>0</v>
      </c>
      <c r="AZ41" s="450">
        <f t="shared" si="11"/>
        <v>0</v>
      </c>
      <c r="BA41" s="372">
        <f t="shared" si="15"/>
        <v>0</v>
      </c>
      <c r="BB41" s="372">
        <f t="shared" si="16"/>
        <v>0</v>
      </c>
      <c r="BC41" s="372">
        <f t="shared" si="17"/>
        <v>0</v>
      </c>
      <c r="BD41" s="372">
        <f t="shared" si="18"/>
        <v>0</v>
      </c>
      <c r="BE41" s="372">
        <f t="shared" si="19"/>
        <v>0</v>
      </c>
      <c r="BF41" s="372">
        <f t="shared" si="20"/>
        <v>0</v>
      </c>
      <c r="BG41" s="449"/>
      <c r="BH41" s="452"/>
      <c r="BI41" s="452"/>
      <c r="BJ41" s="452"/>
      <c r="BK41" s="452"/>
      <c r="BL41" s="453"/>
      <c r="BM41" s="921">
        <f t="shared" si="21"/>
        <v>0</v>
      </c>
      <c r="BN41" s="912"/>
      <c r="BO41" s="912"/>
      <c r="BP41" s="912"/>
      <c r="BQ41" s="912"/>
      <c r="BR41" s="912"/>
      <c r="BS41" s="912"/>
      <c r="BT41" s="912"/>
      <c r="BU41" s="912"/>
      <c r="BV41" s="912"/>
      <c r="BW41" s="912"/>
      <c r="BX41" s="910">
        <f t="shared" si="22"/>
        <v>0</v>
      </c>
      <c r="BY41" s="912"/>
      <c r="BZ41" s="912"/>
      <c r="CA41" s="912"/>
      <c r="CB41" s="922"/>
    </row>
    <row r="42" spans="1:80" s="168" customFormat="1" ht="21" customHeight="1" x14ac:dyDescent="0.2">
      <c r="A42" s="95" t="s">
        <v>49</v>
      </c>
      <c r="B42" s="96" t="s">
        <v>46</v>
      </c>
      <c r="C42" s="215" t="s">
        <v>514</v>
      </c>
      <c r="D42" s="215" t="s">
        <v>598</v>
      </c>
      <c r="E42" s="105" t="s">
        <v>289</v>
      </c>
      <c r="F42" s="81" t="s">
        <v>291</v>
      </c>
      <c r="G42" s="19" t="s">
        <v>498</v>
      </c>
      <c r="H42" s="81" t="s">
        <v>499</v>
      </c>
      <c r="I42" s="49">
        <v>9</v>
      </c>
      <c r="J42" s="50" t="s">
        <v>6</v>
      </c>
      <c r="K42" s="450">
        <f t="shared" si="23"/>
        <v>0</v>
      </c>
      <c r="L42" s="450">
        <f t="shared" si="24"/>
        <v>0</v>
      </c>
      <c r="M42" s="452"/>
      <c r="N42" s="452"/>
      <c r="O42" s="452"/>
      <c r="P42" s="452"/>
      <c r="Q42" s="452"/>
      <c r="R42" s="452"/>
      <c r="S42" s="450">
        <f t="shared" si="25"/>
        <v>0</v>
      </c>
      <c r="T42" s="450">
        <f t="shared" si="26"/>
        <v>0</v>
      </c>
      <c r="U42" s="452"/>
      <c r="V42" s="452"/>
      <c r="W42" s="452"/>
      <c r="X42" s="452"/>
      <c r="Y42" s="452"/>
      <c r="Z42" s="452"/>
      <c r="AA42" s="450">
        <f t="shared" si="27"/>
        <v>0</v>
      </c>
      <c r="AB42" s="450">
        <f t="shared" si="28"/>
        <v>0</v>
      </c>
      <c r="AC42" s="452"/>
      <c r="AD42" s="452"/>
      <c r="AE42" s="452"/>
      <c r="AF42" s="452"/>
      <c r="AG42" s="452"/>
      <c r="AH42" s="452"/>
      <c r="AI42" s="450">
        <f t="shared" si="29"/>
        <v>0</v>
      </c>
      <c r="AJ42" s="450">
        <f t="shared" si="30"/>
        <v>0</v>
      </c>
      <c r="AK42" s="452"/>
      <c r="AL42" s="452"/>
      <c r="AM42" s="452"/>
      <c r="AN42" s="452"/>
      <c r="AO42" s="452"/>
      <c r="AP42" s="452"/>
      <c r="AQ42" s="450">
        <f t="shared" si="31"/>
        <v>0</v>
      </c>
      <c r="AR42" s="450">
        <f t="shared" si="32"/>
        <v>0</v>
      </c>
      <c r="AS42" s="452"/>
      <c r="AT42" s="452"/>
      <c r="AU42" s="452"/>
      <c r="AV42" s="452"/>
      <c r="AW42" s="452"/>
      <c r="AX42" s="452"/>
      <c r="AY42" s="450">
        <f t="shared" si="10"/>
        <v>0</v>
      </c>
      <c r="AZ42" s="450">
        <f t="shared" si="11"/>
        <v>0</v>
      </c>
      <c r="BA42" s="372">
        <f t="shared" si="15"/>
        <v>0</v>
      </c>
      <c r="BB42" s="372">
        <f t="shared" si="16"/>
        <v>0</v>
      </c>
      <c r="BC42" s="372">
        <f t="shared" si="17"/>
        <v>0</v>
      </c>
      <c r="BD42" s="372">
        <f t="shared" si="18"/>
        <v>0</v>
      </c>
      <c r="BE42" s="372">
        <f t="shared" si="19"/>
        <v>0</v>
      </c>
      <c r="BF42" s="372">
        <f t="shared" si="20"/>
        <v>0</v>
      </c>
      <c r="BG42" s="449"/>
      <c r="BH42" s="452"/>
      <c r="BI42" s="452"/>
      <c r="BJ42" s="452"/>
      <c r="BK42" s="452"/>
      <c r="BL42" s="453"/>
      <c r="BM42" s="921">
        <f t="shared" si="21"/>
        <v>0</v>
      </c>
      <c r="BN42" s="912"/>
      <c r="BO42" s="912"/>
      <c r="BP42" s="912"/>
      <c r="BQ42" s="912"/>
      <c r="BR42" s="912"/>
      <c r="BS42" s="912"/>
      <c r="BT42" s="912"/>
      <c r="BU42" s="912"/>
      <c r="BV42" s="912"/>
      <c r="BW42" s="912"/>
      <c r="BX42" s="910">
        <f t="shared" si="22"/>
        <v>0</v>
      </c>
      <c r="BY42" s="912"/>
      <c r="BZ42" s="912"/>
      <c r="CA42" s="912"/>
      <c r="CB42" s="922"/>
    </row>
    <row r="43" spans="1:80" s="168" customFormat="1" ht="21" customHeight="1" x14ac:dyDescent="0.2">
      <c r="A43" s="95" t="s">
        <v>49</v>
      </c>
      <c r="B43" s="96" t="s">
        <v>46</v>
      </c>
      <c r="C43" s="215" t="s">
        <v>584</v>
      </c>
      <c r="D43" s="215" t="s">
        <v>598</v>
      </c>
      <c r="E43" s="105" t="s">
        <v>289</v>
      </c>
      <c r="F43" s="81" t="s">
        <v>291</v>
      </c>
      <c r="G43" s="19" t="s">
        <v>498</v>
      </c>
      <c r="H43" s="81" t="s">
        <v>581</v>
      </c>
      <c r="I43" s="49">
        <v>9</v>
      </c>
      <c r="J43" s="50" t="s">
        <v>6</v>
      </c>
      <c r="K43" s="450">
        <f t="shared" si="23"/>
        <v>0</v>
      </c>
      <c r="L43" s="450">
        <f t="shared" si="24"/>
        <v>0</v>
      </c>
      <c r="M43" s="452"/>
      <c r="N43" s="452"/>
      <c r="O43" s="452"/>
      <c r="P43" s="452"/>
      <c r="Q43" s="452"/>
      <c r="R43" s="452"/>
      <c r="S43" s="450">
        <f t="shared" si="25"/>
        <v>0</v>
      </c>
      <c r="T43" s="450">
        <f t="shared" si="26"/>
        <v>0</v>
      </c>
      <c r="U43" s="452"/>
      <c r="V43" s="452"/>
      <c r="W43" s="452"/>
      <c r="X43" s="452"/>
      <c r="Y43" s="452"/>
      <c r="Z43" s="452"/>
      <c r="AA43" s="450">
        <f t="shared" si="27"/>
        <v>0</v>
      </c>
      <c r="AB43" s="450">
        <f t="shared" si="28"/>
        <v>0</v>
      </c>
      <c r="AC43" s="452"/>
      <c r="AD43" s="452"/>
      <c r="AE43" s="452"/>
      <c r="AF43" s="452"/>
      <c r="AG43" s="452"/>
      <c r="AH43" s="452"/>
      <c r="AI43" s="450">
        <f t="shared" si="29"/>
        <v>0</v>
      </c>
      <c r="AJ43" s="450">
        <f t="shared" si="30"/>
        <v>0</v>
      </c>
      <c r="AK43" s="452"/>
      <c r="AL43" s="452"/>
      <c r="AM43" s="452"/>
      <c r="AN43" s="452"/>
      <c r="AO43" s="452"/>
      <c r="AP43" s="452"/>
      <c r="AQ43" s="450">
        <f t="shared" si="31"/>
        <v>0</v>
      </c>
      <c r="AR43" s="450">
        <f t="shared" si="32"/>
        <v>0</v>
      </c>
      <c r="AS43" s="452"/>
      <c r="AT43" s="452"/>
      <c r="AU43" s="452"/>
      <c r="AV43" s="452"/>
      <c r="AW43" s="452"/>
      <c r="AX43" s="452"/>
      <c r="AY43" s="450">
        <f t="shared" si="10"/>
        <v>0</v>
      </c>
      <c r="AZ43" s="450">
        <f t="shared" si="11"/>
        <v>0</v>
      </c>
      <c r="BA43" s="372">
        <f t="shared" si="15"/>
        <v>0</v>
      </c>
      <c r="BB43" s="372">
        <f t="shared" si="16"/>
        <v>0</v>
      </c>
      <c r="BC43" s="372">
        <f t="shared" si="17"/>
        <v>0</v>
      </c>
      <c r="BD43" s="372">
        <f t="shared" si="18"/>
        <v>0</v>
      </c>
      <c r="BE43" s="372">
        <f t="shared" si="19"/>
        <v>0</v>
      </c>
      <c r="BF43" s="372">
        <f t="shared" si="20"/>
        <v>0</v>
      </c>
      <c r="BG43" s="449"/>
      <c r="BH43" s="452"/>
      <c r="BI43" s="452"/>
      <c r="BJ43" s="452"/>
      <c r="BK43" s="452"/>
      <c r="BL43" s="453"/>
      <c r="BM43" s="921">
        <f t="shared" si="21"/>
        <v>0</v>
      </c>
      <c r="BN43" s="912"/>
      <c r="BO43" s="912"/>
      <c r="BP43" s="912"/>
      <c r="BQ43" s="912"/>
      <c r="BR43" s="912"/>
      <c r="BS43" s="912"/>
      <c r="BT43" s="912"/>
      <c r="BU43" s="912"/>
      <c r="BV43" s="912"/>
      <c r="BW43" s="912"/>
      <c r="BX43" s="910">
        <f t="shared" si="22"/>
        <v>0</v>
      </c>
      <c r="BY43" s="912"/>
      <c r="BZ43" s="912"/>
      <c r="CA43" s="912"/>
      <c r="CB43" s="922"/>
    </row>
    <row r="44" spans="1:80" s="168" customFormat="1" ht="21" customHeight="1" x14ac:dyDescent="0.2">
      <c r="A44" s="115" t="s">
        <v>49</v>
      </c>
      <c r="B44" s="96" t="s">
        <v>46</v>
      </c>
      <c r="C44" s="157" t="s">
        <v>514</v>
      </c>
      <c r="D44" s="157" t="s">
        <v>598</v>
      </c>
      <c r="E44" s="105" t="s">
        <v>282</v>
      </c>
      <c r="F44" s="81" t="s">
        <v>288</v>
      </c>
      <c r="G44" s="19" t="s">
        <v>512</v>
      </c>
      <c r="H44" s="81" t="s">
        <v>513</v>
      </c>
      <c r="I44" s="49">
        <v>9</v>
      </c>
      <c r="J44" s="49" t="s">
        <v>6</v>
      </c>
      <c r="K44" s="450">
        <f t="shared" si="23"/>
        <v>0</v>
      </c>
      <c r="L44" s="450">
        <f t="shared" si="24"/>
        <v>0</v>
      </c>
      <c r="M44" s="452"/>
      <c r="N44" s="452"/>
      <c r="O44" s="452"/>
      <c r="P44" s="452"/>
      <c r="Q44" s="452"/>
      <c r="R44" s="452"/>
      <c r="S44" s="450">
        <f t="shared" si="25"/>
        <v>0</v>
      </c>
      <c r="T44" s="450">
        <f t="shared" si="26"/>
        <v>0</v>
      </c>
      <c r="U44" s="452"/>
      <c r="V44" s="452"/>
      <c r="W44" s="452"/>
      <c r="X44" s="452"/>
      <c r="Y44" s="452"/>
      <c r="Z44" s="452"/>
      <c r="AA44" s="450">
        <f t="shared" si="27"/>
        <v>0</v>
      </c>
      <c r="AB44" s="450">
        <f t="shared" si="28"/>
        <v>0</v>
      </c>
      <c r="AC44" s="452"/>
      <c r="AD44" s="452"/>
      <c r="AE44" s="452"/>
      <c r="AF44" s="452"/>
      <c r="AG44" s="452"/>
      <c r="AH44" s="452"/>
      <c r="AI44" s="450">
        <f t="shared" si="29"/>
        <v>0</v>
      </c>
      <c r="AJ44" s="450">
        <f t="shared" si="30"/>
        <v>0</v>
      </c>
      <c r="AK44" s="452"/>
      <c r="AL44" s="452"/>
      <c r="AM44" s="452"/>
      <c r="AN44" s="452"/>
      <c r="AO44" s="452"/>
      <c r="AP44" s="452"/>
      <c r="AQ44" s="450">
        <f t="shared" si="31"/>
        <v>0</v>
      </c>
      <c r="AR44" s="450">
        <f t="shared" si="32"/>
        <v>0</v>
      </c>
      <c r="AS44" s="452"/>
      <c r="AT44" s="452"/>
      <c r="AU44" s="452"/>
      <c r="AV44" s="452"/>
      <c r="AW44" s="452"/>
      <c r="AX44" s="452"/>
      <c r="AY44" s="450">
        <f t="shared" si="10"/>
        <v>0</v>
      </c>
      <c r="AZ44" s="450">
        <f t="shared" si="11"/>
        <v>0</v>
      </c>
      <c r="BA44" s="372">
        <f t="shared" si="15"/>
        <v>0</v>
      </c>
      <c r="BB44" s="372">
        <f t="shared" si="16"/>
        <v>0</v>
      </c>
      <c r="BC44" s="372">
        <f t="shared" si="17"/>
        <v>0</v>
      </c>
      <c r="BD44" s="372">
        <f t="shared" si="18"/>
        <v>0</v>
      </c>
      <c r="BE44" s="372">
        <f t="shared" si="19"/>
        <v>0</v>
      </c>
      <c r="BF44" s="372">
        <f t="shared" si="20"/>
        <v>0</v>
      </c>
      <c r="BG44" s="449"/>
      <c r="BH44" s="452"/>
      <c r="BI44" s="452"/>
      <c r="BJ44" s="452"/>
      <c r="BK44" s="452"/>
      <c r="BL44" s="453"/>
      <c r="BM44" s="921">
        <f t="shared" si="21"/>
        <v>0</v>
      </c>
      <c r="BN44" s="912"/>
      <c r="BO44" s="912"/>
      <c r="BP44" s="912"/>
      <c r="BQ44" s="912"/>
      <c r="BR44" s="912"/>
      <c r="BS44" s="912"/>
      <c r="BT44" s="912"/>
      <c r="BU44" s="912"/>
      <c r="BV44" s="912"/>
      <c r="BW44" s="912"/>
      <c r="BX44" s="910">
        <f t="shared" si="22"/>
        <v>0</v>
      </c>
      <c r="BY44" s="912"/>
      <c r="BZ44" s="912"/>
      <c r="CA44" s="912"/>
      <c r="CB44" s="922"/>
    </row>
    <row r="45" spans="1:80" s="168" customFormat="1" ht="21" customHeight="1" x14ac:dyDescent="0.2">
      <c r="A45" s="214" t="s">
        <v>44</v>
      </c>
      <c r="B45" s="96" t="s">
        <v>46</v>
      </c>
      <c r="C45" s="157" t="s">
        <v>515</v>
      </c>
      <c r="D45" s="157" t="s">
        <v>598</v>
      </c>
      <c r="E45" s="116" t="s">
        <v>282</v>
      </c>
      <c r="F45" s="81" t="s">
        <v>288</v>
      </c>
      <c r="G45" s="98" t="s">
        <v>201</v>
      </c>
      <c r="H45" s="82" t="s">
        <v>86</v>
      </c>
      <c r="I45" s="49">
        <v>11</v>
      </c>
      <c r="J45" s="52" t="s">
        <v>12</v>
      </c>
      <c r="K45" s="320">
        <f t="shared" si="23"/>
        <v>0</v>
      </c>
      <c r="L45" s="320">
        <f t="shared" si="24"/>
        <v>0</v>
      </c>
      <c r="M45" s="316"/>
      <c r="N45" s="316"/>
      <c r="O45" s="316"/>
      <c r="P45" s="316"/>
      <c r="Q45" s="316"/>
      <c r="R45" s="316"/>
      <c r="S45" s="320">
        <f t="shared" si="25"/>
        <v>0</v>
      </c>
      <c r="T45" s="320">
        <f t="shared" si="26"/>
        <v>0</v>
      </c>
      <c r="U45" s="316"/>
      <c r="V45" s="316"/>
      <c r="W45" s="316"/>
      <c r="X45" s="316"/>
      <c r="Y45" s="316"/>
      <c r="Z45" s="316"/>
      <c r="AA45" s="320">
        <f t="shared" si="27"/>
        <v>0</v>
      </c>
      <c r="AB45" s="320">
        <f t="shared" si="28"/>
        <v>0</v>
      </c>
      <c r="AC45" s="316"/>
      <c r="AD45" s="316"/>
      <c r="AE45" s="316"/>
      <c r="AF45" s="316"/>
      <c r="AG45" s="316"/>
      <c r="AH45" s="316"/>
      <c r="AI45" s="320">
        <f t="shared" si="29"/>
        <v>0</v>
      </c>
      <c r="AJ45" s="320">
        <f t="shared" si="30"/>
        <v>0</v>
      </c>
      <c r="AK45" s="316"/>
      <c r="AL45" s="316"/>
      <c r="AM45" s="316"/>
      <c r="AN45" s="316"/>
      <c r="AO45" s="316"/>
      <c r="AP45" s="316"/>
      <c r="AQ45" s="320">
        <f t="shared" si="31"/>
        <v>0</v>
      </c>
      <c r="AR45" s="320">
        <f t="shared" si="32"/>
        <v>0</v>
      </c>
      <c r="AS45" s="316"/>
      <c r="AT45" s="316"/>
      <c r="AU45" s="316"/>
      <c r="AV45" s="316"/>
      <c r="AW45" s="316"/>
      <c r="AX45" s="316"/>
      <c r="AY45" s="320">
        <f t="shared" si="10"/>
        <v>0</v>
      </c>
      <c r="AZ45" s="320">
        <f t="shared" si="11"/>
        <v>0</v>
      </c>
      <c r="BA45" s="372">
        <f t="shared" si="15"/>
        <v>0</v>
      </c>
      <c r="BB45" s="372">
        <f t="shared" si="16"/>
        <v>0</v>
      </c>
      <c r="BC45" s="372">
        <f t="shared" si="17"/>
        <v>0</v>
      </c>
      <c r="BD45" s="372">
        <f t="shared" si="18"/>
        <v>0</v>
      </c>
      <c r="BE45" s="372">
        <f t="shared" si="19"/>
        <v>0</v>
      </c>
      <c r="BF45" s="372">
        <f t="shared" si="20"/>
        <v>0</v>
      </c>
      <c r="BG45" s="315"/>
      <c r="BH45" s="316"/>
      <c r="BI45" s="316"/>
      <c r="BJ45" s="316"/>
      <c r="BK45" s="316"/>
      <c r="BL45" s="319"/>
      <c r="BM45" s="921">
        <f t="shared" si="21"/>
        <v>0</v>
      </c>
      <c r="BN45" s="912"/>
      <c r="BO45" s="912"/>
      <c r="BP45" s="912"/>
      <c r="BQ45" s="912"/>
      <c r="BR45" s="912"/>
      <c r="BS45" s="912"/>
      <c r="BT45" s="912"/>
      <c r="BU45" s="912"/>
      <c r="BV45" s="912"/>
      <c r="BW45" s="912"/>
      <c r="BX45" s="910">
        <f t="shared" si="22"/>
        <v>0</v>
      </c>
      <c r="BY45" s="912"/>
      <c r="BZ45" s="912"/>
      <c r="CA45" s="912"/>
      <c r="CB45" s="922"/>
    </row>
    <row r="46" spans="1:80" s="168" customFormat="1" ht="21" customHeight="1" x14ac:dyDescent="0.2">
      <c r="A46" s="214" t="s">
        <v>44</v>
      </c>
      <c r="B46" s="96" t="s">
        <v>46</v>
      </c>
      <c r="C46" s="157" t="s">
        <v>515</v>
      </c>
      <c r="D46" s="157" t="s">
        <v>598</v>
      </c>
      <c r="E46" s="116" t="s">
        <v>282</v>
      </c>
      <c r="F46" s="81" t="s">
        <v>288</v>
      </c>
      <c r="G46" s="98" t="s">
        <v>201</v>
      </c>
      <c r="H46" s="82" t="s">
        <v>86</v>
      </c>
      <c r="I46" s="49">
        <v>9</v>
      </c>
      <c r="J46" s="52" t="s">
        <v>6</v>
      </c>
      <c r="K46" s="320">
        <f t="shared" si="23"/>
        <v>0</v>
      </c>
      <c r="L46" s="320">
        <f t="shared" si="24"/>
        <v>0</v>
      </c>
      <c r="M46" s="316"/>
      <c r="N46" s="316"/>
      <c r="O46" s="316"/>
      <c r="P46" s="316"/>
      <c r="Q46" s="316"/>
      <c r="R46" s="316"/>
      <c r="S46" s="320">
        <f t="shared" si="25"/>
        <v>0</v>
      </c>
      <c r="T46" s="320">
        <f t="shared" si="26"/>
        <v>0</v>
      </c>
      <c r="U46" s="316"/>
      <c r="V46" s="316"/>
      <c r="W46" s="316"/>
      <c r="X46" s="316"/>
      <c r="Y46" s="316"/>
      <c r="Z46" s="316"/>
      <c r="AA46" s="320">
        <f t="shared" si="27"/>
        <v>0</v>
      </c>
      <c r="AB46" s="320">
        <f t="shared" si="28"/>
        <v>0</v>
      </c>
      <c r="AC46" s="316"/>
      <c r="AD46" s="316"/>
      <c r="AE46" s="316"/>
      <c r="AF46" s="316"/>
      <c r="AG46" s="316"/>
      <c r="AH46" s="316"/>
      <c r="AI46" s="320">
        <f t="shared" si="29"/>
        <v>0</v>
      </c>
      <c r="AJ46" s="320">
        <f t="shared" si="30"/>
        <v>0</v>
      </c>
      <c r="AK46" s="316"/>
      <c r="AL46" s="316"/>
      <c r="AM46" s="316"/>
      <c r="AN46" s="316"/>
      <c r="AO46" s="316"/>
      <c r="AP46" s="316"/>
      <c r="AQ46" s="320">
        <f t="shared" si="31"/>
        <v>0</v>
      </c>
      <c r="AR46" s="320">
        <f t="shared" si="32"/>
        <v>0</v>
      </c>
      <c r="AS46" s="316"/>
      <c r="AT46" s="316"/>
      <c r="AU46" s="316"/>
      <c r="AV46" s="316"/>
      <c r="AW46" s="316"/>
      <c r="AX46" s="316"/>
      <c r="AY46" s="320">
        <f t="shared" si="10"/>
        <v>0</v>
      </c>
      <c r="AZ46" s="320">
        <f t="shared" si="11"/>
        <v>0</v>
      </c>
      <c r="BA46" s="372">
        <f t="shared" si="15"/>
        <v>0</v>
      </c>
      <c r="BB46" s="372">
        <f t="shared" si="16"/>
        <v>0</v>
      </c>
      <c r="BC46" s="372">
        <f t="shared" si="17"/>
        <v>0</v>
      </c>
      <c r="BD46" s="372">
        <f t="shared" si="18"/>
        <v>0</v>
      </c>
      <c r="BE46" s="372">
        <f t="shared" si="19"/>
        <v>0</v>
      </c>
      <c r="BF46" s="372">
        <f t="shared" si="20"/>
        <v>0</v>
      </c>
      <c r="BG46" s="315"/>
      <c r="BH46" s="316"/>
      <c r="BI46" s="316"/>
      <c r="BJ46" s="316"/>
      <c r="BK46" s="316"/>
      <c r="BL46" s="319"/>
      <c r="BM46" s="921">
        <f t="shared" si="21"/>
        <v>0</v>
      </c>
      <c r="BN46" s="912"/>
      <c r="BO46" s="912"/>
      <c r="BP46" s="912"/>
      <c r="BQ46" s="912"/>
      <c r="BR46" s="912"/>
      <c r="BS46" s="912"/>
      <c r="BT46" s="912"/>
      <c r="BU46" s="912"/>
      <c r="BV46" s="912"/>
      <c r="BW46" s="912"/>
      <c r="BX46" s="910">
        <f t="shared" si="22"/>
        <v>0</v>
      </c>
      <c r="BY46" s="912"/>
      <c r="BZ46" s="912"/>
      <c r="CA46" s="912"/>
      <c r="CB46" s="922"/>
    </row>
    <row r="47" spans="1:80" s="168" customFormat="1" ht="21" customHeight="1" x14ac:dyDescent="0.2">
      <c r="A47" s="214" t="s">
        <v>44</v>
      </c>
      <c r="B47" s="96" t="s">
        <v>46</v>
      </c>
      <c r="C47" s="157" t="s">
        <v>515</v>
      </c>
      <c r="D47" s="157" t="s">
        <v>599</v>
      </c>
      <c r="E47" s="97" t="s">
        <v>290</v>
      </c>
      <c r="F47" s="82" t="s">
        <v>292</v>
      </c>
      <c r="G47" s="19" t="s">
        <v>202</v>
      </c>
      <c r="H47" s="81" t="s">
        <v>103</v>
      </c>
      <c r="I47" s="49">
        <v>9</v>
      </c>
      <c r="J47" s="52" t="s">
        <v>6</v>
      </c>
      <c r="K47" s="320">
        <f t="shared" si="23"/>
        <v>0</v>
      </c>
      <c r="L47" s="320">
        <f t="shared" si="24"/>
        <v>0</v>
      </c>
      <c r="M47" s="316"/>
      <c r="N47" s="316"/>
      <c r="O47" s="316"/>
      <c r="P47" s="316"/>
      <c r="Q47" s="316"/>
      <c r="R47" s="316"/>
      <c r="S47" s="320">
        <f t="shared" si="25"/>
        <v>0</v>
      </c>
      <c r="T47" s="320">
        <f t="shared" si="26"/>
        <v>0</v>
      </c>
      <c r="U47" s="316"/>
      <c r="V47" s="316"/>
      <c r="W47" s="316"/>
      <c r="X47" s="316"/>
      <c r="Y47" s="316"/>
      <c r="Z47" s="316"/>
      <c r="AA47" s="320">
        <f t="shared" si="27"/>
        <v>0</v>
      </c>
      <c r="AB47" s="320">
        <f t="shared" si="28"/>
        <v>0</v>
      </c>
      <c r="AC47" s="316"/>
      <c r="AD47" s="316"/>
      <c r="AE47" s="316"/>
      <c r="AF47" s="316"/>
      <c r="AG47" s="316"/>
      <c r="AH47" s="316"/>
      <c r="AI47" s="320">
        <f t="shared" si="29"/>
        <v>0</v>
      </c>
      <c r="AJ47" s="320">
        <f t="shared" si="30"/>
        <v>0</v>
      </c>
      <c r="AK47" s="316"/>
      <c r="AL47" s="316"/>
      <c r="AM47" s="316"/>
      <c r="AN47" s="316"/>
      <c r="AO47" s="316"/>
      <c r="AP47" s="316"/>
      <c r="AQ47" s="320">
        <f t="shared" si="31"/>
        <v>0</v>
      </c>
      <c r="AR47" s="320">
        <f t="shared" si="32"/>
        <v>0</v>
      </c>
      <c r="AS47" s="316"/>
      <c r="AT47" s="316"/>
      <c r="AU47" s="316"/>
      <c r="AV47" s="316"/>
      <c r="AW47" s="316"/>
      <c r="AX47" s="316"/>
      <c r="AY47" s="320">
        <f t="shared" si="10"/>
        <v>0</v>
      </c>
      <c r="AZ47" s="320">
        <f t="shared" si="11"/>
        <v>0</v>
      </c>
      <c r="BA47" s="372">
        <f t="shared" si="15"/>
        <v>0</v>
      </c>
      <c r="BB47" s="372">
        <f t="shared" si="16"/>
        <v>0</v>
      </c>
      <c r="BC47" s="372">
        <f t="shared" si="17"/>
        <v>0</v>
      </c>
      <c r="BD47" s="372">
        <f t="shared" si="18"/>
        <v>0</v>
      </c>
      <c r="BE47" s="372">
        <f t="shared" si="19"/>
        <v>0</v>
      </c>
      <c r="BF47" s="372">
        <f t="shared" si="20"/>
        <v>0</v>
      </c>
      <c r="BG47" s="315"/>
      <c r="BH47" s="316"/>
      <c r="BI47" s="316"/>
      <c r="BJ47" s="316"/>
      <c r="BK47" s="316"/>
      <c r="BL47" s="319"/>
      <c r="BM47" s="921">
        <f t="shared" si="21"/>
        <v>0</v>
      </c>
      <c r="BN47" s="912"/>
      <c r="BO47" s="912"/>
      <c r="BP47" s="912"/>
      <c r="BQ47" s="912"/>
      <c r="BR47" s="912"/>
      <c r="BS47" s="912"/>
      <c r="BT47" s="912"/>
      <c r="BU47" s="912"/>
      <c r="BV47" s="912"/>
      <c r="BW47" s="912"/>
      <c r="BX47" s="910">
        <f t="shared" si="22"/>
        <v>0</v>
      </c>
      <c r="BY47" s="912"/>
      <c r="BZ47" s="912"/>
      <c r="CA47" s="912"/>
      <c r="CB47" s="922"/>
    </row>
    <row r="48" spans="1:80" s="168" customFormat="1" ht="21" customHeight="1" x14ac:dyDescent="0.2">
      <c r="A48" s="214" t="s">
        <v>44</v>
      </c>
      <c r="B48" s="96" t="s">
        <v>46</v>
      </c>
      <c r="C48" s="215" t="s">
        <v>515</v>
      </c>
      <c r="D48" s="215" t="s">
        <v>599</v>
      </c>
      <c r="E48" s="97" t="s">
        <v>290</v>
      </c>
      <c r="F48" s="82" t="s">
        <v>292</v>
      </c>
      <c r="G48" s="19" t="s">
        <v>202</v>
      </c>
      <c r="H48" s="81" t="s">
        <v>103</v>
      </c>
      <c r="I48" s="49">
        <v>11</v>
      </c>
      <c r="J48" s="52" t="s">
        <v>12</v>
      </c>
      <c r="K48" s="320">
        <f t="shared" si="23"/>
        <v>0</v>
      </c>
      <c r="L48" s="320">
        <f t="shared" si="24"/>
        <v>0</v>
      </c>
      <c r="M48" s="316"/>
      <c r="N48" s="316"/>
      <c r="O48" s="316"/>
      <c r="P48" s="316"/>
      <c r="Q48" s="316"/>
      <c r="R48" s="316"/>
      <c r="S48" s="320">
        <f t="shared" si="25"/>
        <v>0</v>
      </c>
      <c r="T48" s="320">
        <f t="shared" si="26"/>
        <v>0</v>
      </c>
      <c r="U48" s="316"/>
      <c r="V48" s="316"/>
      <c r="W48" s="316"/>
      <c r="X48" s="316"/>
      <c r="Y48" s="316"/>
      <c r="Z48" s="316"/>
      <c r="AA48" s="320">
        <f t="shared" si="27"/>
        <v>0</v>
      </c>
      <c r="AB48" s="320">
        <f t="shared" si="28"/>
        <v>0</v>
      </c>
      <c r="AC48" s="316"/>
      <c r="AD48" s="316"/>
      <c r="AE48" s="316"/>
      <c r="AF48" s="316"/>
      <c r="AG48" s="316"/>
      <c r="AH48" s="316"/>
      <c r="AI48" s="320">
        <f t="shared" si="29"/>
        <v>0</v>
      </c>
      <c r="AJ48" s="320">
        <f t="shared" si="30"/>
        <v>0</v>
      </c>
      <c r="AK48" s="316"/>
      <c r="AL48" s="316"/>
      <c r="AM48" s="316"/>
      <c r="AN48" s="316"/>
      <c r="AO48" s="316"/>
      <c r="AP48" s="316"/>
      <c r="AQ48" s="320">
        <f t="shared" si="31"/>
        <v>0</v>
      </c>
      <c r="AR48" s="320">
        <f t="shared" si="32"/>
        <v>0</v>
      </c>
      <c r="AS48" s="316"/>
      <c r="AT48" s="316"/>
      <c r="AU48" s="316"/>
      <c r="AV48" s="316"/>
      <c r="AW48" s="316"/>
      <c r="AX48" s="316"/>
      <c r="AY48" s="320">
        <f t="shared" si="10"/>
        <v>0</v>
      </c>
      <c r="AZ48" s="320">
        <f t="shared" si="11"/>
        <v>0</v>
      </c>
      <c r="BA48" s="372">
        <f t="shared" si="15"/>
        <v>0</v>
      </c>
      <c r="BB48" s="372">
        <f t="shared" si="16"/>
        <v>0</v>
      </c>
      <c r="BC48" s="372">
        <f t="shared" si="17"/>
        <v>0</v>
      </c>
      <c r="BD48" s="372">
        <f t="shared" si="18"/>
        <v>0</v>
      </c>
      <c r="BE48" s="372">
        <f t="shared" si="19"/>
        <v>0</v>
      </c>
      <c r="BF48" s="372">
        <f t="shared" si="20"/>
        <v>0</v>
      </c>
      <c r="BG48" s="315"/>
      <c r="BH48" s="316"/>
      <c r="BI48" s="316"/>
      <c r="BJ48" s="316"/>
      <c r="BK48" s="316"/>
      <c r="BL48" s="319"/>
      <c r="BM48" s="921">
        <f t="shared" si="21"/>
        <v>0</v>
      </c>
      <c r="BN48" s="912"/>
      <c r="BO48" s="912"/>
      <c r="BP48" s="912"/>
      <c r="BQ48" s="912"/>
      <c r="BR48" s="912"/>
      <c r="BS48" s="912"/>
      <c r="BT48" s="912"/>
      <c r="BU48" s="912"/>
      <c r="BV48" s="912"/>
      <c r="BW48" s="912"/>
      <c r="BX48" s="910">
        <f t="shared" si="22"/>
        <v>0</v>
      </c>
      <c r="BY48" s="912"/>
      <c r="BZ48" s="912"/>
      <c r="CA48" s="912"/>
      <c r="CB48" s="922"/>
    </row>
    <row r="49" spans="1:80" s="168" customFormat="1" ht="21" customHeight="1" x14ac:dyDescent="0.2">
      <c r="A49" s="156" t="s">
        <v>44</v>
      </c>
      <c r="B49" s="96" t="s">
        <v>46</v>
      </c>
      <c r="C49" s="157" t="s">
        <v>515</v>
      </c>
      <c r="D49" s="157" t="s">
        <v>599</v>
      </c>
      <c r="E49" s="97" t="s">
        <v>290</v>
      </c>
      <c r="F49" s="82" t="s">
        <v>292</v>
      </c>
      <c r="G49" s="19" t="s">
        <v>234</v>
      </c>
      <c r="H49" s="81" t="s">
        <v>87</v>
      </c>
      <c r="I49" s="49">
        <v>9</v>
      </c>
      <c r="J49" s="52" t="s">
        <v>6</v>
      </c>
      <c r="K49" s="320">
        <f t="shared" si="23"/>
        <v>0</v>
      </c>
      <c r="L49" s="320">
        <f t="shared" si="24"/>
        <v>0</v>
      </c>
      <c r="M49" s="316"/>
      <c r="N49" s="316"/>
      <c r="O49" s="316"/>
      <c r="P49" s="316"/>
      <c r="Q49" s="316"/>
      <c r="R49" s="316"/>
      <c r="S49" s="320">
        <f t="shared" si="25"/>
        <v>0</v>
      </c>
      <c r="T49" s="320">
        <f t="shared" si="26"/>
        <v>0</v>
      </c>
      <c r="U49" s="316"/>
      <c r="V49" s="316"/>
      <c r="W49" s="316"/>
      <c r="X49" s="316"/>
      <c r="Y49" s="316"/>
      <c r="Z49" s="316"/>
      <c r="AA49" s="320">
        <f t="shared" si="27"/>
        <v>0</v>
      </c>
      <c r="AB49" s="320">
        <f t="shared" si="28"/>
        <v>0</v>
      </c>
      <c r="AC49" s="316"/>
      <c r="AD49" s="316"/>
      <c r="AE49" s="316"/>
      <c r="AF49" s="316"/>
      <c r="AG49" s="316"/>
      <c r="AH49" s="316"/>
      <c r="AI49" s="320">
        <f t="shared" si="29"/>
        <v>0</v>
      </c>
      <c r="AJ49" s="320">
        <f t="shared" si="30"/>
        <v>0</v>
      </c>
      <c r="AK49" s="316"/>
      <c r="AL49" s="316"/>
      <c r="AM49" s="316"/>
      <c r="AN49" s="316"/>
      <c r="AO49" s="316"/>
      <c r="AP49" s="316"/>
      <c r="AQ49" s="320">
        <f t="shared" si="31"/>
        <v>0</v>
      </c>
      <c r="AR49" s="320">
        <f t="shared" si="32"/>
        <v>0</v>
      </c>
      <c r="AS49" s="316"/>
      <c r="AT49" s="316"/>
      <c r="AU49" s="316"/>
      <c r="AV49" s="316"/>
      <c r="AW49" s="316"/>
      <c r="AX49" s="316"/>
      <c r="AY49" s="320">
        <f t="shared" si="10"/>
        <v>0</v>
      </c>
      <c r="AZ49" s="320">
        <f t="shared" si="11"/>
        <v>0</v>
      </c>
      <c r="BA49" s="372">
        <f t="shared" si="15"/>
        <v>0</v>
      </c>
      <c r="BB49" s="372">
        <f t="shared" si="16"/>
        <v>0</v>
      </c>
      <c r="BC49" s="372">
        <f t="shared" si="17"/>
        <v>0</v>
      </c>
      <c r="BD49" s="372">
        <f t="shared" si="18"/>
        <v>0</v>
      </c>
      <c r="BE49" s="372">
        <f t="shared" si="19"/>
        <v>0</v>
      </c>
      <c r="BF49" s="372">
        <f t="shared" si="20"/>
        <v>0</v>
      </c>
      <c r="BG49" s="315"/>
      <c r="BH49" s="316"/>
      <c r="BI49" s="316"/>
      <c r="BJ49" s="316"/>
      <c r="BK49" s="316"/>
      <c r="BL49" s="319"/>
      <c r="BM49" s="921">
        <f t="shared" si="21"/>
        <v>0</v>
      </c>
      <c r="BN49" s="912"/>
      <c r="BO49" s="912"/>
      <c r="BP49" s="912"/>
      <c r="BQ49" s="912"/>
      <c r="BR49" s="912"/>
      <c r="BS49" s="912"/>
      <c r="BT49" s="912"/>
      <c r="BU49" s="912"/>
      <c r="BV49" s="912"/>
      <c r="BW49" s="912"/>
      <c r="BX49" s="910">
        <f t="shared" si="22"/>
        <v>0</v>
      </c>
      <c r="BY49" s="912"/>
      <c r="BZ49" s="912"/>
      <c r="CA49" s="912"/>
      <c r="CB49" s="922"/>
    </row>
    <row r="50" spans="1:80" s="168" customFormat="1" ht="21" customHeight="1" x14ac:dyDescent="0.2">
      <c r="A50" s="214" t="s">
        <v>44</v>
      </c>
      <c r="B50" s="96" t="s">
        <v>46</v>
      </c>
      <c r="C50" s="215" t="s">
        <v>515</v>
      </c>
      <c r="D50" s="215" t="s">
        <v>599</v>
      </c>
      <c r="E50" s="97" t="s">
        <v>290</v>
      </c>
      <c r="F50" s="82" t="s">
        <v>292</v>
      </c>
      <c r="G50" s="19" t="s">
        <v>382</v>
      </c>
      <c r="H50" s="81" t="s">
        <v>383</v>
      </c>
      <c r="I50" s="49">
        <v>11</v>
      </c>
      <c r="J50" s="52" t="s">
        <v>12</v>
      </c>
      <c r="K50" s="320">
        <f t="shared" si="23"/>
        <v>0</v>
      </c>
      <c r="L50" s="320">
        <f t="shared" si="24"/>
        <v>0</v>
      </c>
      <c r="M50" s="316"/>
      <c r="N50" s="316"/>
      <c r="O50" s="316"/>
      <c r="P50" s="316"/>
      <c r="Q50" s="316"/>
      <c r="R50" s="316"/>
      <c r="S50" s="320">
        <f t="shared" si="25"/>
        <v>0</v>
      </c>
      <c r="T50" s="320">
        <f t="shared" si="26"/>
        <v>0</v>
      </c>
      <c r="U50" s="316"/>
      <c r="V50" s="316"/>
      <c r="W50" s="316"/>
      <c r="X50" s="316"/>
      <c r="Y50" s="316"/>
      <c r="Z50" s="316"/>
      <c r="AA50" s="320">
        <f t="shared" si="27"/>
        <v>0</v>
      </c>
      <c r="AB50" s="320">
        <f t="shared" si="28"/>
        <v>0</v>
      </c>
      <c r="AC50" s="316"/>
      <c r="AD50" s="316"/>
      <c r="AE50" s="316"/>
      <c r="AF50" s="316"/>
      <c r="AG50" s="316"/>
      <c r="AH50" s="316"/>
      <c r="AI50" s="320">
        <f t="shared" si="29"/>
        <v>0</v>
      </c>
      <c r="AJ50" s="320">
        <f t="shared" si="30"/>
        <v>0</v>
      </c>
      <c r="AK50" s="316"/>
      <c r="AL50" s="316"/>
      <c r="AM50" s="316"/>
      <c r="AN50" s="316"/>
      <c r="AO50" s="316"/>
      <c r="AP50" s="316"/>
      <c r="AQ50" s="320">
        <f t="shared" si="31"/>
        <v>0</v>
      </c>
      <c r="AR50" s="320">
        <f t="shared" si="32"/>
        <v>0</v>
      </c>
      <c r="AS50" s="316"/>
      <c r="AT50" s="316"/>
      <c r="AU50" s="316"/>
      <c r="AV50" s="316"/>
      <c r="AW50" s="316"/>
      <c r="AX50" s="316"/>
      <c r="AY50" s="320">
        <f t="shared" si="10"/>
        <v>0</v>
      </c>
      <c r="AZ50" s="320">
        <f t="shared" si="11"/>
        <v>0</v>
      </c>
      <c r="BA50" s="372">
        <f t="shared" si="15"/>
        <v>0</v>
      </c>
      <c r="BB50" s="372">
        <f t="shared" si="16"/>
        <v>0</v>
      </c>
      <c r="BC50" s="372">
        <f t="shared" si="17"/>
        <v>0</v>
      </c>
      <c r="BD50" s="372">
        <f t="shared" si="18"/>
        <v>0</v>
      </c>
      <c r="BE50" s="372">
        <f t="shared" si="19"/>
        <v>0</v>
      </c>
      <c r="BF50" s="372">
        <f t="shared" si="20"/>
        <v>0</v>
      </c>
      <c r="BG50" s="315"/>
      <c r="BH50" s="316"/>
      <c r="BI50" s="316"/>
      <c r="BJ50" s="316"/>
      <c r="BK50" s="316"/>
      <c r="BL50" s="319"/>
      <c r="BM50" s="921">
        <f t="shared" si="21"/>
        <v>0</v>
      </c>
      <c r="BN50" s="912"/>
      <c r="BO50" s="912"/>
      <c r="BP50" s="912"/>
      <c r="BQ50" s="912"/>
      <c r="BR50" s="912"/>
      <c r="BS50" s="912"/>
      <c r="BT50" s="912"/>
      <c r="BU50" s="912"/>
      <c r="BV50" s="912"/>
      <c r="BW50" s="912"/>
      <c r="BX50" s="910">
        <f t="shared" si="22"/>
        <v>0</v>
      </c>
      <c r="BY50" s="912"/>
      <c r="BZ50" s="912"/>
      <c r="CA50" s="912"/>
      <c r="CB50" s="922"/>
    </row>
    <row r="51" spans="1:80" s="168" customFormat="1" ht="21" customHeight="1" x14ac:dyDescent="0.2">
      <c r="A51" s="214" t="s">
        <v>44</v>
      </c>
      <c r="B51" s="96" t="s">
        <v>46</v>
      </c>
      <c r="C51" s="215" t="s">
        <v>515</v>
      </c>
      <c r="D51" s="215" t="s">
        <v>599</v>
      </c>
      <c r="E51" s="97" t="s">
        <v>290</v>
      </c>
      <c r="F51" s="82" t="s">
        <v>292</v>
      </c>
      <c r="G51" s="19" t="s">
        <v>382</v>
      </c>
      <c r="H51" s="81" t="s">
        <v>383</v>
      </c>
      <c r="I51" s="49">
        <v>9</v>
      </c>
      <c r="J51" s="52" t="s">
        <v>6</v>
      </c>
      <c r="K51" s="320">
        <f t="shared" si="23"/>
        <v>0</v>
      </c>
      <c r="L51" s="320">
        <f t="shared" si="24"/>
        <v>0</v>
      </c>
      <c r="M51" s="316"/>
      <c r="N51" s="316"/>
      <c r="O51" s="316"/>
      <c r="P51" s="316"/>
      <c r="Q51" s="316"/>
      <c r="R51" s="316"/>
      <c r="S51" s="320">
        <f t="shared" si="25"/>
        <v>0</v>
      </c>
      <c r="T51" s="320">
        <f t="shared" si="26"/>
        <v>0</v>
      </c>
      <c r="U51" s="316"/>
      <c r="V51" s="316"/>
      <c r="W51" s="316"/>
      <c r="X51" s="316"/>
      <c r="Y51" s="316"/>
      <c r="Z51" s="316"/>
      <c r="AA51" s="320">
        <f t="shared" si="27"/>
        <v>0</v>
      </c>
      <c r="AB51" s="320">
        <f t="shared" si="28"/>
        <v>0</v>
      </c>
      <c r="AC51" s="316"/>
      <c r="AD51" s="316"/>
      <c r="AE51" s="316"/>
      <c r="AF51" s="316"/>
      <c r="AG51" s="316"/>
      <c r="AH51" s="316"/>
      <c r="AI51" s="320">
        <f t="shared" si="29"/>
        <v>0</v>
      </c>
      <c r="AJ51" s="320">
        <f t="shared" si="30"/>
        <v>0</v>
      </c>
      <c r="AK51" s="316"/>
      <c r="AL51" s="316"/>
      <c r="AM51" s="316"/>
      <c r="AN51" s="316"/>
      <c r="AO51" s="316"/>
      <c r="AP51" s="316"/>
      <c r="AQ51" s="320">
        <f t="shared" si="31"/>
        <v>0</v>
      </c>
      <c r="AR51" s="320">
        <f t="shared" si="32"/>
        <v>0</v>
      </c>
      <c r="AS51" s="316"/>
      <c r="AT51" s="316"/>
      <c r="AU51" s="316"/>
      <c r="AV51" s="316"/>
      <c r="AW51" s="316"/>
      <c r="AX51" s="316"/>
      <c r="AY51" s="320">
        <f t="shared" si="10"/>
        <v>0</v>
      </c>
      <c r="AZ51" s="320">
        <f t="shared" si="11"/>
        <v>0</v>
      </c>
      <c r="BA51" s="372">
        <f t="shared" si="15"/>
        <v>0</v>
      </c>
      <c r="BB51" s="372">
        <f t="shared" si="16"/>
        <v>0</v>
      </c>
      <c r="BC51" s="372">
        <f t="shared" si="17"/>
        <v>0</v>
      </c>
      <c r="BD51" s="372">
        <f t="shared" si="18"/>
        <v>0</v>
      </c>
      <c r="BE51" s="372">
        <f t="shared" si="19"/>
        <v>0</v>
      </c>
      <c r="BF51" s="372">
        <f t="shared" si="20"/>
        <v>0</v>
      </c>
      <c r="BG51" s="315"/>
      <c r="BH51" s="316"/>
      <c r="BI51" s="316"/>
      <c r="BJ51" s="316"/>
      <c r="BK51" s="316"/>
      <c r="BL51" s="319"/>
      <c r="BM51" s="921">
        <f t="shared" si="21"/>
        <v>0</v>
      </c>
      <c r="BN51" s="912"/>
      <c r="BO51" s="912"/>
      <c r="BP51" s="912"/>
      <c r="BQ51" s="912"/>
      <c r="BR51" s="912"/>
      <c r="BS51" s="912"/>
      <c r="BT51" s="912"/>
      <c r="BU51" s="912"/>
      <c r="BV51" s="912"/>
      <c r="BW51" s="912"/>
      <c r="BX51" s="910">
        <f t="shared" si="22"/>
        <v>0</v>
      </c>
      <c r="BY51" s="912"/>
      <c r="BZ51" s="912"/>
      <c r="CA51" s="912"/>
      <c r="CB51" s="922"/>
    </row>
    <row r="52" spans="1:80" s="168" customFormat="1" ht="21" customHeight="1" x14ac:dyDescent="0.2">
      <c r="A52" s="214" t="s">
        <v>44</v>
      </c>
      <c r="B52" s="96" t="s">
        <v>46</v>
      </c>
      <c r="C52" s="157" t="s">
        <v>515</v>
      </c>
      <c r="D52" s="157" t="s">
        <v>600</v>
      </c>
      <c r="E52" s="97" t="s">
        <v>283</v>
      </c>
      <c r="F52" s="82" t="s">
        <v>5</v>
      </c>
      <c r="G52" s="19" t="s">
        <v>220</v>
      </c>
      <c r="H52" s="81" t="s">
        <v>221</v>
      </c>
      <c r="I52" s="49">
        <v>11</v>
      </c>
      <c r="J52" s="52" t="s">
        <v>6</v>
      </c>
      <c r="K52" s="320">
        <f t="shared" si="23"/>
        <v>0</v>
      </c>
      <c r="L52" s="320">
        <f t="shared" si="24"/>
        <v>0</v>
      </c>
      <c r="M52" s="316"/>
      <c r="N52" s="316"/>
      <c r="O52" s="316"/>
      <c r="P52" s="316"/>
      <c r="Q52" s="316"/>
      <c r="R52" s="316"/>
      <c r="S52" s="320">
        <f t="shared" si="25"/>
        <v>0</v>
      </c>
      <c r="T52" s="320">
        <f t="shared" si="26"/>
        <v>0</v>
      </c>
      <c r="U52" s="316"/>
      <c r="V52" s="316"/>
      <c r="W52" s="316"/>
      <c r="X52" s="316"/>
      <c r="Y52" s="316"/>
      <c r="Z52" s="316"/>
      <c r="AA52" s="320">
        <f t="shared" si="27"/>
        <v>0</v>
      </c>
      <c r="AB52" s="320">
        <f t="shared" si="28"/>
        <v>0</v>
      </c>
      <c r="AC52" s="316"/>
      <c r="AD52" s="316"/>
      <c r="AE52" s="316"/>
      <c r="AF52" s="316"/>
      <c r="AG52" s="316"/>
      <c r="AH52" s="316"/>
      <c r="AI52" s="320">
        <f t="shared" si="29"/>
        <v>0</v>
      </c>
      <c r="AJ52" s="320">
        <f t="shared" si="30"/>
        <v>0</v>
      </c>
      <c r="AK52" s="316"/>
      <c r="AL52" s="316"/>
      <c r="AM52" s="316"/>
      <c r="AN52" s="316"/>
      <c r="AO52" s="316"/>
      <c r="AP52" s="316"/>
      <c r="AQ52" s="320">
        <f t="shared" si="31"/>
        <v>0</v>
      </c>
      <c r="AR52" s="320">
        <f t="shared" si="32"/>
        <v>0</v>
      </c>
      <c r="AS52" s="316"/>
      <c r="AT52" s="316"/>
      <c r="AU52" s="316"/>
      <c r="AV52" s="316"/>
      <c r="AW52" s="316"/>
      <c r="AX52" s="316"/>
      <c r="AY52" s="320">
        <f t="shared" si="10"/>
        <v>0</v>
      </c>
      <c r="AZ52" s="320">
        <f t="shared" si="11"/>
        <v>0</v>
      </c>
      <c r="BA52" s="372">
        <f t="shared" si="15"/>
        <v>0</v>
      </c>
      <c r="BB52" s="372">
        <f t="shared" si="16"/>
        <v>0</v>
      </c>
      <c r="BC52" s="372">
        <f t="shared" si="17"/>
        <v>0</v>
      </c>
      <c r="BD52" s="372">
        <f t="shared" si="18"/>
        <v>0</v>
      </c>
      <c r="BE52" s="372">
        <f t="shared" si="19"/>
        <v>0</v>
      </c>
      <c r="BF52" s="372">
        <f t="shared" si="20"/>
        <v>0</v>
      </c>
      <c r="BG52" s="315"/>
      <c r="BH52" s="316"/>
      <c r="BI52" s="316"/>
      <c r="BJ52" s="316"/>
      <c r="BK52" s="316"/>
      <c r="BL52" s="319"/>
      <c r="BM52" s="921">
        <f t="shared" si="21"/>
        <v>0</v>
      </c>
      <c r="BN52" s="912"/>
      <c r="BO52" s="912"/>
      <c r="BP52" s="912"/>
      <c r="BQ52" s="912"/>
      <c r="BR52" s="912"/>
      <c r="BS52" s="912"/>
      <c r="BT52" s="912"/>
      <c r="BU52" s="912"/>
      <c r="BV52" s="912"/>
      <c r="BW52" s="912"/>
      <c r="BX52" s="910">
        <f t="shared" si="22"/>
        <v>0</v>
      </c>
      <c r="BY52" s="912"/>
      <c r="BZ52" s="912"/>
      <c r="CA52" s="912"/>
      <c r="CB52" s="922"/>
    </row>
    <row r="53" spans="1:80" s="168" customFormat="1" ht="21" customHeight="1" x14ac:dyDescent="0.2">
      <c r="A53" s="156" t="s">
        <v>44</v>
      </c>
      <c r="B53" s="96" t="s">
        <v>46</v>
      </c>
      <c r="C53" s="157" t="s">
        <v>515</v>
      </c>
      <c r="D53" s="157" t="s">
        <v>600</v>
      </c>
      <c r="E53" s="97" t="s">
        <v>283</v>
      </c>
      <c r="F53" s="82" t="s">
        <v>5</v>
      </c>
      <c r="G53" s="19" t="s">
        <v>220</v>
      </c>
      <c r="H53" s="81" t="s">
        <v>221</v>
      </c>
      <c r="I53" s="49">
        <v>9</v>
      </c>
      <c r="J53" s="52" t="s">
        <v>12</v>
      </c>
      <c r="K53" s="320">
        <f t="shared" si="23"/>
        <v>0</v>
      </c>
      <c r="L53" s="320">
        <f t="shared" si="24"/>
        <v>0</v>
      </c>
      <c r="M53" s="316"/>
      <c r="N53" s="316"/>
      <c r="O53" s="316"/>
      <c r="P53" s="316"/>
      <c r="Q53" s="316"/>
      <c r="R53" s="316"/>
      <c r="S53" s="320">
        <f t="shared" si="25"/>
        <v>0</v>
      </c>
      <c r="T53" s="320">
        <f t="shared" si="26"/>
        <v>0</v>
      </c>
      <c r="U53" s="316"/>
      <c r="V53" s="316"/>
      <c r="W53" s="316"/>
      <c r="X53" s="316"/>
      <c r="Y53" s="316"/>
      <c r="Z53" s="316"/>
      <c r="AA53" s="320">
        <f t="shared" si="27"/>
        <v>0</v>
      </c>
      <c r="AB53" s="320">
        <f t="shared" si="28"/>
        <v>0</v>
      </c>
      <c r="AC53" s="316"/>
      <c r="AD53" s="316"/>
      <c r="AE53" s="316"/>
      <c r="AF53" s="316"/>
      <c r="AG53" s="316"/>
      <c r="AH53" s="316"/>
      <c r="AI53" s="320">
        <f t="shared" si="29"/>
        <v>0</v>
      </c>
      <c r="AJ53" s="320">
        <f t="shared" si="30"/>
        <v>0</v>
      </c>
      <c r="AK53" s="316"/>
      <c r="AL53" s="316"/>
      <c r="AM53" s="316"/>
      <c r="AN53" s="316"/>
      <c r="AO53" s="316"/>
      <c r="AP53" s="316"/>
      <c r="AQ53" s="320">
        <f t="shared" si="31"/>
        <v>0</v>
      </c>
      <c r="AR53" s="320">
        <f t="shared" si="32"/>
        <v>0</v>
      </c>
      <c r="AS53" s="316"/>
      <c r="AT53" s="316"/>
      <c r="AU53" s="316"/>
      <c r="AV53" s="316"/>
      <c r="AW53" s="316"/>
      <c r="AX53" s="316"/>
      <c r="AY53" s="320">
        <f t="shared" si="10"/>
        <v>0</v>
      </c>
      <c r="AZ53" s="320">
        <f t="shared" si="11"/>
        <v>0</v>
      </c>
      <c r="BA53" s="372">
        <f t="shared" si="15"/>
        <v>0</v>
      </c>
      <c r="BB53" s="372">
        <f t="shared" si="16"/>
        <v>0</v>
      </c>
      <c r="BC53" s="372">
        <f t="shared" si="17"/>
        <v>0</v>
      </c>
      <c r="BD53" s="372">
        <f t="shared" si="18"/>
        <v>0</v>
      </c>
      <c r="BE53" s="372">
        <f t="shared" si="19"/>
        <v>0</v>
      </c>
      <c r="BF53" s="372">
        <f t="shared" si="20"/>
        <v>0</v>
      </c>
      <c r="BG53" s="315"/>
      <c r="BH53" s="316"/>
      <c r="BI53" s="316"/>
      <c r="BJ53" s="316"/>
      <c r="BK53" s="316"/>
      <c r="BL53" s="319"/>
      <c r="BM53" s="921">
        <f t="shared" si="21"/>
        <v>0</v>
      </c>
      <c r="BN53" s="912"/>
      <c r="BO53" s="912"/>
      <c r="BP53" s="912"/>
      <c r="BQ53" s="912"/>
      <c r="BR53" s="912"/>
      <c r="BS53" s="912"/>
      <c r="BT53" s="912"/>
      <c r="BU53" s="912"/>
      <c r="BV53" s="912"/>
      <c r="BW53" s="912"/>
      <c r="BX53" s="910">
        <f t="shared" si="22"/>
        <v>0</v>
      </c>
      <c r="BY53" s="912"/>
      <c r="BZ53" s="912"/>
      <c r="CA53" s="912"/>
      <c r="CB53" s="922"/>
    </row>
    <row r="54" spans="1:80" s="168" customFormat="1" ht="21" customHeight="1" x14ac:dyDescent="0.2">
      <c r="A54" s="214" t="s">
        <v>44</v>
      </c>
      <c r="B54" s="96" t="s">
        <v>46</v>
      </c>
      <c r="C54" s="157" t="s">
        <v>515</v>
      </c>
      <c r="D54" s="157" t="s">
        <v>600</v>
      </c>
      <c r="E54" s="97" t="s">
        <v>283</v>
      </c>
      <c r="F54" s="82" t="s">
        <v>5</v>
      </c>
      <c r="G54" s="19" t="s">
        <v>220</v>
      </c>
      <c r="H54" s="81" t="s">
        <v>221</v>
      </c>
      <c r="I54" s="49">
        <v>9</v>
      </c>
      <c r="J54" s="52" t="s">
        <v>6</v>
      </c>
      <c r="K54" s="320">
        <f t="shared" si="23"/>
        <v>0</v>
      </c>
      <c r="L54" s="320">
        <f t="shared" si="24"/>
        <v>0</v>
      </c>
      <c r="M54" s="316"/>
      <c r="N54" s="316"/>
      <c r="O54" s="316"/>
      <c r="P54" s="316"/>
      <c r="Q54" s="316"/>
      <c r="R54" s="316"/>
      <c r="S54" s="320">
        <f t="shared" si="25"/>
        <v>0</v>
      </c>
      <c r="T54" s="320">
        <f t="shared" si="26"/>
        <v>0</v>
      </c>
      <c r="U54" s="316"/>
      <c r="V54" s="316"/>
      <c r="W54" s="316"/>
      <c r="X54" s="316"/>
      <c r="Y54" s="316"/>
      <c r="Z54" s="316"/>
      <c r="AA54" s="320">
        <f t="shared" si="27"/>
        <v>0</v>
      </c>
      <c r="AB54" s="320">
        <f t="shared" si="28"/>
        <v>0</v>
      </c>
      <c r="AC54" s="316"/>
      <c r="AD54" s="316"/>
      <c r="AE54" s="316"/>
      <c r="AF54" s="316"/>
      <c r="AG54" s="316"/>
      <c r="AH54" s="316"/>
      <c r="AI54" s="320">
        <f t="shared" si="29"/>
        <v>0</v>
      </c>
      <c r="AJ54" s="320">
        <f t="shared" si="30"/>
        <v>0</v>
      </c>
      <c r="AK54" s="316"/>
      <c r="AL54" s="316"/>
      <c r="AM54" s="316"/>
      <c r="AN54" s="316"/>
      <c r="AO54" s="316"/>
      <c r="AP54" s="316"/>
      <c r="AQ54" s="320">
        <f t="shared" si="31"/>
        <v>0</v>
      </c>
      <c r="AR54" s="320">
        <f t="shared" si="32"/>
        <v>0</v>
      </c>
      <c r="AS54" s="316"/>
      <c r="AT54" s="316"/>
      <c r="AU54" s="316"/>
      <c r="AV54" s="316"/>
      <c r="AW54" s="316"/>
      <c r="AX54" s="316"/>
      <c r="AY54" s="320">
        <f t="shared" si="10"/>
        <v>0</v>
      </c>
      <c r="AZ54" s="320">
        <f t="shared" si="11"/>
        <v>0</v>
      </c>
      <c r="BA54" s="372">
        <f t="shared" si="15"/>
        <v>0</v>
      </c>
      <c r="BB54" s="372">
        <f t="shared" si="16"/>
        <v>0</v>
      </c>
      <c r="BC54" s="372">
        <f t="shared" si="17"/>
        <v>0</v>
      </c>
      <c r="BD54" s="372">
        <f t="shared" si="18"/>
        <v>0</v>
      </c>
      <c r="BE54" s="372">
        <f t="shared" si="19"/>
        <v>0</v>
      </c>
      <c r="BF54" s="372">
        <f t="shared" si="20"/>
        <v>0</v>
      </c>
      <c r="BG54" s="315"/>
      <c r="BH54" s="316"/>
      <c r="BI54" s="316"/>
      <c r="BJ54" s="316"/>
      <c r="BK54" s="316"/>
      <c r="BL54" s="319"/>
      <c r="BM54" s="921">
        <f t="shared" si="21"/>
        <v>0</v>
      </c>
      <c r="BN54" s="912"/>
      <c r="BO54" s="912"/>
      <c r="BP54" s="912"/>
      <c r="BQ54" s="912"/>
      <c r="BR54" s="912"/>
      <c r="BS54" s="912"/>
      <c r="BT54" s="912"/>
      <c r="BU54" s="912"/>
      <c r="BV54" s="912"/>
      <c r="BW54" s="912"/>
      <c r="BX54" s="910">
        <f t="shared" si="22"/>
        <v>0</v>
      </c>
      <c r="BY54" s="912"/>
      <c r="BZ54" s="912"/>
      <c r="CA54" s="912"/>
      <c r="CB54" s="922"/>
    </row>
    <row r="55" spans="1:80" s="168" customFormat="1" ht="21" customHeight="1" x14ac:dyDescent="0.2">
      <c r="A55" s="95" t="s">
        <v>44</v>
      </c>
      <c r="B55" s="50" t="s">
        <v>46</v>
      </c>
      <c r="C55" s="157" t="s">
        <v>514</v>
      </c>
      <c r="D55" s="157" t="s">
        <v>598</v>
      </c>
      <c r="E55" s="105" t="s">
        <v>282</v>
      </c>
      <c r="F55" s="81" t="s">
        <v>288</v>
      </c>
      <c r="G55" s="19" t="s">
        <v>516</v>
      </c>
      <c r="H55" s="81" t="s">
        <v>517</v>
      </c>
      <c r="I55" s="49">
        <v>9</v>
      </c>
      <c r="J55" s="50" t="s">
        <v>6</v>
      </c>
      <c r="K55" s="320">
        <f t="shared" si="23"/>
        <v>0</v>
      </c>
      <c r="L55" s="320">
        <f t="shared" si="24"/>
        <v>0</v>
      </c>
      <c r="M55" s="316"/>
      <c r="N55" s="316"/>
      <c r="O55" s="316"/>
      <c r="P55" s="316"/>
      <c r="Q55" s="316"/>
      <c r="R55" s="316"/>
      <c r="S55" s="320">
        <f t="shared" si="25"/>
        <v>0</v>
      </c>
      <c r="T55" s="320">
        <f t="shared" si="26"/>
        <v>0</v>
      </c>
      <c r="U55" s="316"/>
      <c r="V55" s="316"/>
      <c r="W55" s="316"/>
      <c r="X55" s="316"/>
      <c r="Y55" s="316"/>
      <c r="Z55" s="316"/>
      <c r="AA55" s="320">
        <f t="shared" si="27"/>
        <v>0</v>
      </c>
      <c r="AB55" s="320">
        <f t="shared" si="28"/>
        <v>0</v>
      </c>
      <c r="AC55" s="316"/>
      <c r="AD55" s="316"/>
      <c r="AE55" s="316"/>
      <c r="AF55" s="316"/>
      <c r="AG55" s="316"/>
      <c r="AH55" s="316"/>
      <c r="AI55" s="320">
        <f t="shared" si="29"/>
        <v>0</v>
      </c>
      <c r="AJ55" s="320">
        <f t="shared" si="30"/>
        <v>0</v>
      </c>
      <c r="AK55" s="316"/>
      <c r="AL55" s="316"/>
      <c r="AM55" s="316"/>
      <c r="AN55" s="316"/>
      <c r="AO55" s="316"/>
      <c r="AP55" s="316"/>
      <c r="AQ55" s="320">
        <f t="shared" si="31"/>
        <v>0</v>
      </c>
      <c r="AR55" s="320">
        <f t="shared" si="32"/>
        <v>0</v>
      </c>
      <c r="AS55" s="316"/>
      <c r="AT55" s="316"/>
      <c r="AU55" s="316"/>
      <c r="AV55" s="316"/>
      <c r="AW55" s="316"/>
      <c r="AX55" s="316"/>
      <c r="AY55" s="320">
        <f t="shared" si="10"/>
        <v>0</v>
      </c>
      <c r="AZ55" s="320">
        <f t="shared" si="11"/>
        <v>0</v>
      </c>
      <c r="BA55" s="372">
        <f t="shared" si="15"/>
        <v>0</v>
      </c>
      <c r="BB55" s="372">
        <f t="shared" si="16"/>
        <v>0</v>
      </c>
      <c r="BC55" s="372">
        <f t="shared" si="17"/>
        <v>0</v>
      </c>
      <c r="BD55" s="372">
        <f t="shared" si="18"/>
        <v>0</v>
      </c>
      <c r="BE55" s="372">
        <f t="shared" si="19"/>
        <v>0</v>
      </c>
      <c r="BF55" s="372">
        <f t="shared" si="20"/>
        <v>0</v>
      </c>
      <c r="BG55" s="315"/>
      <c r="BH55" s="316"/>
      <c r="BI55" s="316"/>
      <c r="BJ55" s="316"/>
      <c r="BK55" s="316"/>
      <c r="BL55" s="319"/>
      <c r="BM55" s="921">
        <f t="shared" si="21"/>
        <v>0</v>
      </c>
      <c r="BN55" s="912"/>
      <c r="BO55" s="912"/>
      <c r="BP55" s="912"/>
      <c r="BQ55" s="912"/>
      <c r="BR55" s="912"/>
      <c r="BS55" s="912"/>
      <c r="BT55" s="912"/>
      <c r="BU55" s="912"/>
      <c r="BV55" s="912"/>
      <c r="BW55" s="912"/>
      <c r="BX55" s="910">
        <f t="shared" si="22"/>
        <v>0</v>
      </c>
      <c r="BY55" s="912"/>
      <c r="BZ55" s="912"/>
      <c r="CA55" s="912"/>
      <c r="CB55" s="922"/>
    </row>
    <row r="56" spans="1:80" s="168" customFormat="1" ht="21" customHeight="1" x14ac:dyDescent="0.2">
      <c r="A56" s="95" t="s">
        <v>44</v>
      </c>
      <c r="B56" s="50" t="s">
        <v>46</v>
      </c>
      <c r="C56" s="157" t="s">
        <v>514</v>
      </c>
      <c r="D56" s="157" t="s">
        <v>598</v>
      </c>
      <c r="E56" s="105" t="s">
        <v>282</v>
      </c>
      <c r="F56" s="81" t="s">
        <v>288</v>
      </c>
      <c r="G56" s="19" t="s">
        <v>639</v>
      </c>
      <c r="H56" s="81" t="s">
        <v>640</v>
      </c>
      <c r="I56" s="49">
        <v>9</v>
      </c>
      <c r="J56" s="50" t="s">
        <v>6</v>
      </c>
      <c r="K56" s="320">
        <f t="shared" si="23"/>
        <v>0</v>
      </c>
      <c r="L56" s="320">
        <f t="shared" si="24"/>
        <v>0</v>
      </c>
      <c r="M56" s="316"/>
      <c r="N56" s="316"/>
      <c r="O56" s="316"/>
      <c r="P56" s="316"/>
      <c r="Q56" s="316"/>
      <c r="R56" s="316"/>
      <c r="S56" s="320">
        <f t="shared" si="25"/>
        <v>0</v>
      </c>
      <c r="T56" s="320">
        <f t="shared" si="26"/>
        <v>0</v>
      </c>
      <c r="U56" s="316"/>
      <c r="V56" s="316"/>
      <c r="W56" s="316"/>
      <c r="X56" s="316"/>
      <c r="Y56" s="316"/>
      <c r="Z56" s="316"/>
      <c r="AA56" s="320">
        <f t="shared" si="27"/>
        <v>0</v>
      </c>
      <c r="AB56" s="320">
        <f t="shared" si="28"/>
        <v>0</v>
      </c>
      <c r="AC56" s="316"/>
      <c r="AD56" s="316"/>
      <c r="AE56" s="316"/>
      <c r="AF56" s="316"/>
      <c r="AG56" s="316"/>
      <c r="AH56" s="316"/>
      <c r="AI56" s="320">
        <f t="shared" si="29"/>
        <v>0</v>
      </c>
      <c r="AJ56" s="320">
        <f t="shared" si="30"/>
        <v>0</v>
      </c>
      <c r="AK56" s="316"/>
      <c r="AL56" s="316"/>
      <c r="AM56" s="316"/>
      <c r="AN56" s="316"/>
      <c r="AO56" s="316"/>
      <c r="AP56" s="316"/>
      <c r="AQ56" s="320">
        <f t="shared" si="31"/>
        <v>0</v>
      </c>
      <c r="AR56" s="320">
        <f t="shared" si="32"/>
        <v>0</v>
      </c>
      <c r="AS56" s="316"/>
      <c r="AT56" s="316"/>
      <c r="AU56" s="316"/>
      <c r="AV56" s="316"/>
      <c r="AW56" s="316"/>
      <c r="AX56" s="316"/>
      <c r="AY56" s="320">
        <f t="shared" si="10"/>
        <v>0</v>
      </c>
      <c r="AZ56" s="320">
        <f t="shared" si="11"/>
        <v>0</v>
      </c>
      <c r="BA56" s="372">
        <f t="shared" si="15"/>
        <v>0</v>
      </c>
      <c r="BB56" s="372">
        <f t="shared" si="16"/>
        <v>0</v>
      </c>
      <c r="BC56" s="372">
        <f t="shared" si="17"/>
        <v>0</v>
      </c>
      <c r="BD56" s="372">
        <f t="shared" si="18"/>
        <v>0</v>
      </c>
      <c r="BE56" s="372">
        <f t="shared" si="19"/>
        <v>0</v>
      </c>
      <c r="BF56" s="372">
        <f t="shared" si="20"/>
        <v>0</v>
      </c>
      <c r="BG56" s="315"/>
      <c r="BH56" s="316"/>
      <c r="BI56" s="316"/>
      <c r="BJ56" s="316"/>
      <c r="BK56" s="316"/>
      <c r="BL56" s="319"/>
      <c r="BM56" s="921">
        <f t="shared" si="21"/>
        <v>0</v>
      </c>
      <c r="BN56" s="912"/>
      <c r="BO56" s="912"/>
      <c r="BP56" s="912"/>
      <c r="BQ56" s="912"/>
      <c r="BR56" s="912"/>
      <c r="BS56" s="912"/>
      <c r="BT56" s="912"/>
      <c r="BU56" s="912"/>
      <c r="BV56" s="912"/>
      <c r="BW56" s="912"/>
      <c r="BX56" s="910">
        <f t="shared" si="22"/>
        <v>0</v>
      </c>
      <c r="BY56" s="912"/>
      <c r="BZ56" s="912"/>
      <c r="CA56" s="912"/>
      <c r="CB56" s="922"/>
    </row>
    <row r="57" spans="1:80" s="168" customFormat="1" ht="21" customHeight="1" x14ac:dyDescent="0.2">
      <c r="A57" s="95" t="s">
        <v>44</v>
      </c>
      <c r="B57" s="50" t="s">
        <v>46</v>
      </c>
      <c r="C57" s="157" t="s">
        <v>514</v>
      </c>
      <c r="D57" s="157" t="s">
        <v>599</v>
      </c>
      <c r="E57" s="105" t="s">
        <v>290</v>
      </c>
      <c r="F57" s="81" t="s">
        <v>292</v>
      </c>
      <c r="G57" s="19" t="s">
        <v>518</v>
      </c>
      <c r="H57" s="81" t="s">
        <v>519</v>
      </c>
      <c r="I57" s="49">
        <v>9</v>
      </c>
      <c r="J57" s="50" t="s">
        <v>6</v>
      </c>
      <c r="K57" s="320">
        <f t="shared" si="23"/>
        <v>0</v>
      </c>
      <c r="L57" s="320">
        <f t="shared" si="24"/>
        <v>0</v>
      </c>
      <c r="M57" s="316"/>
      <c r="N57" s="316"/>
      <c r="O57" s="316"/>
      <c r="P57" s="316"/>
      <c r="Q57" s="316"/>
      <c r="R57" s="316"/>
      <c r="S57" s="320">
        <f t="shared" si="25"/>
        <v>0</v>
      </c>
      <c r="T57" s="320">
        <f t="shared" si="26"/>
        <v>0</v>
      </c>
      <c r="U57" s="316"/>
      <c r="V57" s="316"/>
      <c r="W57" s="316"/>
      <c r="X57" s="316"/>
      <c r="Y57" s="316"/>
      <c r="Z57" s="316"/>
      <c r="AA57" s="320">
        <f t="shared" si="27"/>
        <v>0</v>
      </c>
      <c r="AB57" s="320">
        <f t="shared" si="28"/>
        <v>0</v>
      </c>
      <c r="AC57" s="316"/>
      <c r="AD57" s="316"/>
      <c r="AE57" s="316"/>
      <c r="AF57" s="316"/>
      <c r="AG57" s="316"/>
      <c r="AH57" s="316"/>
      <c r="AI57" s="320">
        <f t="shared" si="29"/>
        <v>0</v>
      </c>
      <c r="AJ57" s="320">
        <f t="shared" si="30"/>
        <v>0</v>
      </c>
      <c r="AK57" s="316"/>
      <c r="AL57" s="316"/>
      <c r="AM57" s="316"/>
      <c r="AN57" s="316"/>
      <c r="AO57" s="316"/>
      <c r="AP57" s="316"/>
      <c r="AQ57" s="320">
        <f t="shared" si="31"/>
        <v>0</v>
      </c>
      <c r="AR57" s="320">
        <f t="shared" si="32"/>
        <v>0</v>
      </c>
      <c r="AS57" s="316"/>
      <c r="AT57" s="316"/>
      <c r="AU57" s="316"/>
      <c r="AV57" s="316"/>
      <c r="AW57" s="316"/>
      <c r="AX57" s="316"/>
      <c r="AY57" s="320">
        <f t="shared" si="10"/>
        <v>0</v>
      </c>
      <c r="AZ57" s="320">
        <f t="shared" si="11"/>
        <v>0</v>
      </c>
      <c r="BA57" s="372">
        <f t="shared" si="15"/>
        <v>0</v>
      </c>
      <c r="BB57" s="372">
        <f t="shared" si="16"/>
        <v>0</v>
      </c>
      <c r="BC57" s="372">
        <f t="shared" si="17"/>
        <v>0</v>
      </c>
      <c r="BD57" s="372">
        <f t="shared" si="18"/>
        <v>0</v>
      </c>
      <c r="BE57" s="372">
        <f t="shared" si="19"/>
        <v>0</v>
      </c>
      <c r="BF57" s="372">
        <f t="shared" si="20"/>
        <v>0</v>
      </c>
      <c r="BG57" s="315"/>
      <c r="BH57" s="316"/>
      <c r="BI57" s="316"/>
      <c r="BJ57" s="316"/>
      <c r="BK57" s="316"/>
      <c r="BL57" s="319"/>
      <c r="BM57" s="921">
        <f t="shared" si="21"/>
        <v>0</v>
      </c>
      <c r="BN57" s="912"/>
      <c r="BO57" s="912"/>
      <c r="BP57" s="912"/>
      <c r="BQ57" s="912"/>
      <c r="BR57" s="912"/>
      <c r="BS57" s="912"/>
      <c r="BT57" s="912"/>
      <c r="BU57" s="912"/>
      <c r="BV57" s="912"/>
      <c r="BW57" s="912"/>
      <c r="BX57" s="910">
        <f t="shared" si="22"/>
        <v>0</v>
      </c>
      <c r="BY57" s="912"/>
      <c r="BZ57" s="912"/>
      <c r="CA57" s="912"/>
      <c r="CB57" s="922"/>
    </row>
    <row r="58" spans="1:80" s="168" customFormat="1" ht="33" customHeight="1" x14ac:dyDescent="0.2">
      <c r="A58" s="99" t="s">
        <v>439</v>
      </c>
      <c r="B58" s="50" t="s">
        <v>46</v>
      </c>
      <c r="C58" s="215" t="s">
        <v>514</v>
      </c>
      <c r="D58" s="215" t="s">
        <v>598</v>
      </c>
      <c r="E58" s="105" t="s">
        <v>280</v>
      </c>
      <c r="F58" s="81" t="s">
        <v>448</v>
      </c>
      <c r="G58" s="19" t="s">
        <v>449</v>
      </c>
      <c r="H58" s="84" t="s">
        <v>450</v>
      </c>
      <c r="I58" s="49">
        <v>9</v>
      </c>
      <c r="J58" s="50" t="s">
        <v>6</v>
      </c>
      <c r="K58" s="320">
        <f t="shared" si="23"/>
        <v>0</v>
      </c>
      <c r="L58" s="320">
        <f t="shared" si="24"/>
        <v>0</v>
      </c>
      <c r="M58" s="316"/>
      <c r="N58" s="316"/>
      <c r="O58" s="316"/>
      <c r="P58" s="316"/>
      <c r="Q58" s="316"/>
      <c r="R58" s="316"/>
      <c r="S58" s="320">
        <f t="shared" si="25"/>
        <v>0</v>
      </c>
      <c r="T58" s="320">
        <f t="shared" si="26"/>
        <v>0</v>
      </c>
      <c r="U58" s="316"/>
      <c r="V58" s="316"/>
      <c r="W58" s="316"/>
      <c r="X58" s="316"/>
      <c r="Y58" s="316"/>
      <c r="Z58" s="316"/>
      <c r="AA58" s="320">
        <f t="shared" si="27"/>
        <v>0</v>
      </c>
      <c r="AB58" s="320">
        <f t="shared" si="28"/>
        <v>0</v>
      </c>
      <c r="AC58" s="316"/>
      <c r="AD58" s="316"/>
      <c r="AE58" s="316"/>
      <c r="AF58" s="316"/>
      <c r="AG58" s="316"/>
      <c r="AH58" s="316"/>
      <c r="AI58" s="320">
        <f t="shared" si="29"/>
        <v>0</v>
      </c>
      <c r="AJ58" s="320">
        <f t="shared" si="30"/>
        <v>0</v>
      </c>
      <c r="AK58" s="316"/>
      <c r="AL58" s="316"/>
      <c r="AM58" s="316"/>
      <c r="AN58" s="316"/>
      <c r="AO58" s="316"/>
      <c r="AP58" s="316"/>
      <c r="AQ58" s="320">
        <f t="shared" si="31"/>
        <v>0</v>
      </c>
      <c r="AR58" s="320">
        <f t="shared" si="32"/>
        <v>0</v>
      </c>
      <c r="AS58" s="316"/>
      <c r="AT58" s="316"/>
      <c r="AU58" s="316"/>
      <c r="AV58" s="316"/>
      <c r="AW58" s="316"/>
      <c r="AX58" s="316"/>
      <c r="AY58" s="320">
        <f t="shared" si="10"/>
        <v>0</v>
      </c>
      <c r="AZ58" s="320">
        <f t="shared" si="11"/>
        <v>0</v>
      </c>
      <c r="BA58" s="372">
        <f t="shared" si="15"/>
        <v>0</v>
      </c>
      <c r="BB58" s="372">
        <f t="shared" si="16"/>
        <v>0</v>
      </c>
      <c r="BC58" s="372">
        <f t="shared" si="17"/>
        <v>0</v>
      </c>
      <c r="BD58" s="372">
        <f t="shared" si="18"/>
        <v>0</v>
      </c>
      <c r="BE58" s="372">
        <f t="shared" si="19"/>
        <v>0</v>
      </c>
      <c r="BF58" s="372">
        <f t="shared" si="20"/>
        <v>0</v>
      </c>
      <c r="BG58" s="315"/>
      <c r="BH58" s="316"/>
      <c r="BI58" s="316"/>
      <c r="BJ58" s="316"/>
      <c r="BK58" s="316"/>
      <c r="BL58" s="319"/>
      <c r="BM58" s="921">
        <f t="shared" si="21"/>
        <v>0</v>
      </c>
      <c r="BN58" s="912"/>
      <c r="BO58" s="912"/>
      <c r="BP58" s="912"/>
      <c r="BQ58" s="912"/>
      <c r="BR58" s="912"/>
      <c r="BS58" s="912"/>
      <c r="BT58" s="912"/>
      <c r="BU58" s="912"/>
      <c r="BV58" s="912"/>
      <c r="BW58" s="912"/>
      <c r="BX58" s="910">
        <f t="shared" si="22"/>
        <v>0</v>
      </c>
      <c r="BY58" s="912"/>
      <c r="BZ58" s="912"/>
      <c r="CA58" s="912"/>
      <c r="CB58" s="922"/>
    </row>
    <row r="59" spans="1:80" s="168" customFormat="1" ht="33" customHeight="1" x14ac:dyDescent="0.2">
      <c r="A59" s="99" t="s">
        <v>439</v>
      </c>
      <c r="B59" s="50" t="s">
        <v>46</v>
      </c>
      <c r="C59" s="157" t="s">
        <v>514</v>
      </c>
      <c r="D59" s="157" t="s">
        <v>598</v>
      </c>
      <c r="E59" s="105" t="s">
        <v>285</v>
      </c>
      <c r="F59" s="81" t="s">
        <v>286</v>
      </c>
      <c r="G59" s="19" t="s">
        <v>505</v>
      </c>
      <c r="H59" s="84" t="s">
        <v>506</v>
      </c>
      <c r="I59" s="49">
        <v>9</v>
      </c>
      <c r="J59" s="50" t="s">
        <v>6</v>
      </c>
      <c r="K59" s="320">
        <f t="shared" si="23"/>
        <v>0</v>
      </c>
      <c r="L59" s="320">
        <f t="shared" si="24"/>
        <v>0</v>
      </c>
      <c r="M59" s="316"/>
      <c r="N59" s="316"/>
      <c r="O59" s="316"/>
      <c r="P59" s="316"/>
      <c r="Q59" s="316"/>
      <c r="R59" s="316"/>
      <c r="S59" s="320">
        <f t="shared" si="25"/>
        <v>0</v>
      </c>
      <c r="T59" s="320">
        <f t="shared" si="26"/>
        <v>0</v>
      </c>
      <c r="U59" s="316"/>
      <c r="V59" s="316"/>
      <c r="W59" s="316"/>
      <c r="X59" s="316"/>
      <c r="Y59" s="316"/>
      <c r="Z59" s="316"/>
      <c r="AA59" s="320">
        <f t="shared" si="27"/>
        <v>0</v>
      </c>
      <c r="AB59" s="320">
        <f t="shared" si="28"/>
        <v>0</v>
      </c>
      <c r="AC59" s="316"/>
      <c r="AD59" s="316"/>
      <c r="AE59" s="316"/>
      <c r="AF59" s="316"/>
      <c r="AG59" s="316"/>
      <c r="AH59" s="316"/>
      <c r="AI59" s="320">
        <f t="shared" si="29"/>
        <v>0</v>
      </c>
      <c r="AJ59" s="320">
        <f t="shared" si="30"/>
        <v>0</v>
      </c>
      <c r="AK59" s="316"/>
      <c r="AL59" s="316"/>
      <c r="AM59" s="316"/>
      <c r="AN59" s="316"/>
      <c r="AO59" s="316"/>
      <c r="AP59" s="316"/>
      <c r="AQ59" s="320">
        <f t="shared" si="31"/>
        <v>0</v>
      </c>
      <c r="AR59" s="320">
        <f t="shared" si="32"/>
        <v>0</v>
      </c>
      <c r="AS59" s="316"/>
      <c r="AT59" s="316"/>
      <c r="AU59" s="316"/>
      <c r="AV59" s="316"/>
      <c r="AW59" s="316"/>
      <c r="AX59" s="316"/>
      <c r="AY59" s="320">
        <f t="shared" si="10"/>
        <v>0</v>
      </c>
      <c r="AZ59" s="320">
        <f t="shared" si="11"/>
        <v>0</v>
      </c>
      <c r="BA59" s="372">
        <f t="shared" si="15"/>
        <v>0</v>
      </c>
      <c r="BB59" s="372">
        <f t="shared" si="16"/>
        <v>0</v>
      </c>
      <c r="BC59" s="372">
        <f t="shared" si="17"/>
        <v>0</v>
      </c>
      <c r="BD59" s="372">
        <f t="shared" si="18"/>
        <v>0</v>
      </c>
      <c r="BE59" s="372">
        <f t="shared" si="19"/>
        <v>0</v>
      </c>
      <c r="BF59" s="372">
        <f t="shared" si="20"/>
        <v>0</v>
      </c>
      <c r="BG59" s="315"/>
      <c r="BH59" s="316"/>
      <c r="BI59" s="316"/>
      <c r="BJ59" s="316"/>
      <c r="BK59" s="316"/>
      <c r="BL59" s="319"/>
      <c r="BM59" s="921">
        <f t="shared" si="21"/>
        <v>0</v>
      </c>
      <c r="BN59" s="912"/>
      <c r="BO59" s="912"/>
      <c r="BP59" s="912"/>
      <c r="BQ59" s="912"/>
      <c r="BR59" s="912"/>
      <c r="BS59" s="912"/>
      <c r="BT59" s="912"/>
      <c r="BU59" s="912"/>
      <c r="BV59" s="912"/>
      <c r="BW59" s="912"/>
      <c r="BX59" s="910">
        <f t="shared" si="22"/>
        <v>0</v>
      </c>
      <c r="BY59" s="912"/>
      <c r="BZ59" s="912"/>
      <c r="CA59" s="912"/>
      <c r="CB59" s="922"/>
    </row>
    <row r="60" spans="1:80" s="168" customFormat="1" ht="33" customHeight="1" x14ac:dyDescent="0.2">
      <c r="A60" s="99" t="s">
        <v>439</v>
      </c>
      <c r="B60" s="50" t="s">
        <v>46</v>
      </c>
      <c r="C60" s="215" t="s">
        <v>514</v>
      </c>
      <c r="D60" s="215" t="s">
        <v>598</v>
      </c>
      <c r="E60" s="105" t="s">
        <v>285</v>
      </c>
      <c r="F60" s="81" t="s">
        <v>286</v>
      </c>
      <c r="G60" s="19" t="s">
        <v>520</v>
      </c>
      <c r="H60" s="84" t="s">
        <v>521</v>
      </c>
      <c r="I60" s="49">
        <v>11</v>
      </c>
      <c r="J60" s="50" t="s">
        <v>6</v>
      </c>
      <c r="K60" s="320">
        <f t="shared" si="23"/>
        <v>0</v>
      </c>
      <c r="L60" s="320">
        <f t="shared" si="24"/>
        <v>0</v>
      </c>
      <c r="M60" s="316"/>
      <c r="N60" s="316"/>
      <c r="O60" s="316"/>
      <c r="P60" s="316"/>
      <c r="Q60" s="316"/>
      <c r="R60" s="316"/>
      <c r="S60" s="320">
        <f t="shared" si="25"/>
        <v>0</v>
      </c>
      <c r="T60" s="320">
        <f t="shared" si="26"/>
        <v>0</v>
      </c>
      <c r="U60" s="316"/>
      <c r="V60" s="316"/>
      <c r="W60" s="316"/>
      <c r="X60" s="316"/>
      <c r="Y60" s="316"/>
      <c r="Z60" s="316"/>
      <c r="AA60" s="320">
        <f t="shared" si="27"/>
        <v>0</v>
      </c>
      <c r="AB60" s="320">
        <f t="shared" si="28"/>
        <v>0</v>
      </c>
      <c r="AC60" s="316"/>
      <c r="AD60" s="316"/>
      <c r="AE60" s="316"/>
      <c r="AF60" s="316"/>
      <c r="AG60" s="316"/>
      <c r="AH60" s="316"/>
      <c r="AI60" s="320">
        <f t="shared" si="29"/>
        <v>0</v>
      </c>
      <c r="AJ60" s="320">
        <f t="shared" si="30"/>
        <v>0</v>
      </c>
      <c r="AK60" s="316"/>
      <c r="AL60" s="316"/>
      <c r="AM60" s="316"/>
      <c r="AN60" s="316"/>
      <c r="AO60" s="316"/>
      <c r="AP60" s="316"/>
      <c r="AQ60" s="320">
        <f t="shared" si="31"/>
        <v>0</v>
      </c>
      <c r="AR60" s="320">
        <f t="shared" si="32"/>
        <v>0</v>
      </c>
      <c r="AS60" s="316"/>
      <c r="AT60" s="316"/>
      <c r="AU60" s="316"/>
      <c r="AV60" s="316"/>
      <c r="AW60" s="316"/>
      <c r="AX60" s="316"/>
      <c r="AY60" s="320">
        <f t="shared" si="10"/>
        <v>0</v>
      </c>
      <c r="AZ60" s="320">
        <f t="shared" si="11"/>
        <v>0</v>
      </c>
      <c r="BA60" s="372">
        <f t="shared" si="15"/>
        <v>0</v>
      </c>
      <c r="BB60" s="372">
        <f t="shared" si="16"/>
        <v>0</v>
      </c>
      <c r="BC60" s="372">
        <f t="shared" si="17"/>
        <v>0</v>
      </c>
      <c r="BD60" s="372">
        <f t="shared" si="18"/>
        <v>0</v>
      </c>
      <c r="BE60" s="372">
        <f t="shared" si="19"/>
        <v>0</v>
      </c>
      <c r="BF60" s="372">
        <f t="shared" si="20"/>
        <v>0</v>
      </c>
      <c r="BG60" s="315"/>
      <c r="BH60" s="316"/>
      <c r="BI60" s="316"/>
      <c r="BJ60" s="316"/>
      <c r="BK60" s="316"/>
      <c r="BL60" s="319"/>
      <c r="BM60" s="921">
        <f t="shared" si="21"/>
        <v>0</v>
      </c>
      <c r="BN60" s="912"/>
      <c r="BO60" s="912"/>
      <c r="BP60" s="912"/>
      <c r="BQ60" s="912"/>
      <c r="BR60" s="912"/>
      <c r="BS60" s="912"/>
      <c r="BT60" s="912"/>
      <c r="BU60" s="912"/>
      <c r="BV60" s="912"/>
      <c r="BW60" s="912"/>
      <c r="BX60" s="910">
        <f t="shared" si="22"/>
        <v>0</v>
      </c>
      <c r="BY60" s="912"/>
      <c r="BZ60" s="912"/>
      <c r="CA60" s="912"/>
      <c r="CB60" s="922"/>
    </row>
    <row r="61" spans="1:80" s="168" customFormat="1" ht="21" customHeight="1" x14ac:dyDescent="0.2">
      <c r="A61" s="99" t="s">
        <v>439</v>
      </c>
      <c r="B61" s="50" t="s">
        <v>46</v>
      </c>
      <c r="C61" s="157" t="s">
        <v>514</v>
      </c>
      <c r="D61" s="157" t="s">
        <v>598</v>
      </c>
      <c r="E61" s="105" t="s">
        <v>285</v>
      </c>
      <c r="F61" s="81" t="s">
        <v>286</v>
      </c>
      <c r="G61" s="19" t="s">
        <v>458</v>
      </c>
      <c r="H61" s="84" t="s">
        <v>594</v>
      </c>
      <c r="I61" s="49">
        <v>9</v>
      </c>
      <c r="J61" s="50" t="s">
        <v>6</v>
      </c>
      <c r="K61" s="320">
        <f t="shared" si="23"/>
        <v>0</v>
      </c>
      <c r="L61" s="320">
        <f t="shared" si="24"/>
        <v>0</v>
      </c>
      <c r="M61" s="316"/>
      <c r="N61" s="316"/>
      <c r="O61" s="316"/>
      <c r="P61" s="316"/>
      <c r="Q61" s="316"/>
      <c r="R61" s="316"/>
      <c r="S61" s="320">
        <f t="shared" si="25"/>
        <v>0</v>
      </c>
      <c r="T61" s="320">
        <f t="shared" si="26"/>
        <v>0</v>
      </c>
      <c r="U61" s="316"/>
      <c r="V61" s="316"/>
      <c r="W61" s="316"/>
      <c r="X61" s="316"/>
      <c r="Y61" s="316"/>
      <c r="Z61" s="316"/>
      <c r="AA61" s="320">
        <f t="shared" si="27"/>
        <v>0</v>
      </c>
      <c r="AB61" s="320">
        <f t="shared" si="28"/>
        <v>0</v>
      </c>
      <c r="AC61" s="316"/>
      <c r="AD61" s="316"/>
      <c r="AE61" s="316"/>
      <c r="AF61" s="316"/>
      <c r="AG61" s="316"/>
      <c r="AH61" s="316"/>
      <c r="AI61" s="320">
        <f t="shared" si="29"/>
        <v>0</v>
      </c>
      <c r="AJ61" s="320">
        <f t="shared" si="30"/>
        <v>0</v>
      </c>
      <c r="AK61" s="316"/>
      <c r="AL61" s="316"/>
      <c r="AM61" s="316"/>
      <c r="AN61" s="316"/>
      <c r="AO61" s="316"/>
      <c r="AP61" s="316"/>
      <c r="AQ61" s="320">
        <f t="shared" si="31"/>
        <v>0</v>
      </c>
      <c r="AR61" s="320">
        <f t="shared" si="32"/>
        <v>0</v>
      </c>
      <c r="AS61" s="316"/>
      <c r="AT61" s="316"/>
      <c r="AU61" s="316"/>
      <c r="AV61" s="316"/>
      <c r="AW61" s="316"/>
      <c r="AX61" s="316"/>
      <c r="AY61" s="320">
        <f t="shared" si="10"/>
        <v>0</v>
      </c>
      <c r="AZ61" s="320">
        <f t="shared" si="11"/>
        <v>0</v>
      </c>
      <c r="BA61" s="372">
        <f t="shared" si="15"/>
        <v>0</v>
      </c>
      <c r="BB61" s="372">
        <f t="shared" si="16"/>
        <v>0</v>
      </c>
      <c r="BC61" s="372">
        <f t="shared" si="17"/>
        <v>0</v>
      </c>
      <c r="BD61" s="372">
        <f t="shared" si="18"/>
        <v>0</v>
      </c>
      <c r="BE61" s="372">
        <f t="shared" si="19"/>
        <v>0</v>
      </c>
      <c r="BF61" s="372">
        <f t="shared" si="20"/>
        <v>0</v>
      </c>
      <c r="BG61" s="315"/>
      <c r="BH61" s="316"/>
      <c r="BI61" s="316"/>
      <c r="BJ61" s="316"/>
      <c r="BK61" s="316"/>
      <c r="BL61" s="319"/>
      <c r="BM61" s="921">
        <f t="shared" si="21"/>
        <v>0</v>
      </c>
      <c r="BN61" s="912"/>
      <c r="BO61" s="912"/>
      <c r="BP61" s="912"/>
      <c r="BQ61" s="912"/>
      <c r="BR61" s="912"/>
      <c r="BS61" s="912"/>
      <c r="BT61" s="912"/>
      <c r="BU61" s="912"/>
      <c r="BV61" s="912"/>
      <c r="BW61" s="912"/>
      <c r="BX61" s="910">
        <f t="shared" si="22"/>
        <v>0</v>
      </c>
      <c r="BY61" s="912"/>
      <c r="BZ61" s="912"/>
      <c r="CA61" s="912"/>
      <c r="CB61" s="922"/>
    </row>
    <row r="62" spans="1:80" s="168" customFormat="1" ht="21" customHeight="1" x14ac:dyDescent="0.2">
      <c r="A62" s="99" t="s">
        <v>439</v>
      </c>
      <c r="B62" s="50" t="s">
        <v>46</v>
      </c>
      <c r="C62" s="215" t="s">
        <v>514</v>
      </c>
      <c r="D62" s="215" t="s">
        <v>598</v>
      </c>
      <c r="E62" s="105" t="s">
        <v>289</v>
      </c>
      <c r="F62" s="81" t="s">
        <v>291</v>
      </c>
      <c r="G62" s="19" t="s">
        <v>498</v>
      </c>
      <c r="H62" s="84" t="s">
        <v>499</v>
      </c>
      <c r="I62" s="49">
        <v>9</v>
      </c>
      <c r="J62" s="50" t="s">
        <v>6</v>
      </c>
      <c r="K62" s="320">
        <f t="shared" si="23"/>
        <v>0</v>
      </c>
      <c r="L62" s="320">
        <f t="shared" si="24"/>
        <v>0</v>
      </c>
      <c r="M62" s="316"/>
      <c r="N62" s="316"/>
      <c r="O62" s="316"/>
      <c r="P62" s="316"/>
      <c r="Q62" s="316"/>
      <c r="R62" s="316"/>
      <c r="S62" s="320">
        <f t="shared" si="25"/>
        <v>0</v>
      </c>
      <c r="T62" s="320">
        <f t="shared" si="26"/>
        <v>0</v>
      </c>
      <c r="U62" s="316"/>
      <c r="V62" s="316"/>
      <c r="W62" s="316"/>
      <c r="X62" s="316"/>
      <c r="Y62" s="316"/>
      <c r="Z62" s="316"/>
      <c r="AA62" s="320">
        <f t="shared" si="27"/>
        <v>0</v>
      </c>
      <c r="AB62" s="320">
        <f t="shared" si="28"/>
        <v>0</v>
      </c>
      <c r="AC62" s="316"/>
      <c r="AD62" s="316"/>
      <c r="AE62" s="316"/>
      <c r="AF62" s="316"/>
      <c r="AG62" s="316"/>
      <c r="AH62" s="316"/>
      <c r="AI62" s="320">
        <f t="shared" si="29"/>
        <v>0</v>
      </c>
      <c r="AJ62" s="320">
        <f t="shared" si="30"/>
        <v>0</v>
      </c>
      <c r="AK62" s="316"/>
      <c r="AL62" s="316"/>
      <c r="AM62" s="316"/>
      <c r="AN62" s="316"/>
      <c r="AO62" s="316"/>
      <c r="AP62" s="316"/>
      <c r="AQ62" s="320">
        <f t="shared" si="31"/>
        <v>0</v>
      </c>
      <c r="AR62" s="320">
        <f t="shared" si="32"/>
        <v>0</v>
      </c>
      <c r="AS62" s="316"/>
      <c r="AT62" s="316"/>
      <c r="AU62" s="316"/>
      <c r="AV62" s="316"/>
      <c r="AW62" s="316"/>
      <c r="AX62" s="316"/>
      <c r="AY62" s="320">
        <f t="shared" si="10"/>
        <v>0</v>
      </c>
      <c r="AZ62" s="320">
        <f t="shared" si="11"/>
        <v>0</v>
      </c>
      <c r="BA62" s="372">
        <f t="shared" si="15"/>
        <v>0</v>
      </c>
      <c r="BB62" s="372">
        <f t="shared" si="16"/>
        <v>0</v>
      </c>
      <c r="BC62" s="372">
        <f t="shared" si="17"/>
        <v>0</v>
      </c>
      <c r="BD62" s="372">
        <f t="shared" si="18"/>
        <v>0</v>
      </c>
      <c r="BE62" s="372">
        <f t="shared" si="19"/>
        <v>0</v>
      </c>
      <c r="BF62" s="372">
        <f t="shared" si="20"/>
        <v>0</v>
      </c>
      <c r="BG62" s="315"/>
      <c r="BH62" s="316"/>
      <c r="BI62" s="316"/>
      <c r="BJ62" s="316"/>
      <c r="BK62" s="316"/>
      <c r="BL62" s="319"/>
      <c r="BM62" s="921">
        <f t="shared" si="21"/>
        <v>0</v>
      </c>
      <c r="BN62" s="912"/>
      <c r="BO62" s="912"/>
      <c r="BP62" s="912"/>
      <c r="BQ62" s="912"/>
      <c r="BR62" s="912"/>
      <c r="BS62" s="912"/>
      <c r="BT62" s="912"/>
      <c r="BU62" s="912"/>
      <c r="BV62" s="912"/>
      <c r="BW62" s="912"/>
      <c r="BX62" s="910">
        <f t="shared" si="22"/>
        <v>0</v>
      </c>
      <c r="BY62" s="912"/>
      <c r="BZ62" s="912"/>
      <c r="CA62" s="912"/>
      <c r="CB62" s="922"/>
    </row>
    <row r="63" spans="1:80" s="168" customFormat="1" ht="21" customHeight="1" x14ac:dyDescent="0.2">
      <c r="A63" s="99" t="s">
        <v>439</v>
      </c>
      <c r="B63" s="50" t="s">
        <v>46</v>
      </c>
      <c r="C63" s="157" t="s">
        <v>514</v>
      </c>
      <c r="D63" s="157" t="s">
        <v>598</v>
      </c>
      <c r="E63" s="105" t="s">
        <v>285</v>
      </c>
      <c r="F63" s="81" t="s">
        <v>286</v>
      </c>
      <c r="G63" s="19" t="s">
        <v>637</v>
      </c>
      <c r="H63" s="84" t="s">
        <v>638</v>
      </c>
      <c r="I63" s="49">
        <v>9</v>
      </c>
      <c r="J63" s="50" t="s">
        <v>6</v>
      </c>
      <c r="K63" s="320">
        <f t="shared" si="23"/>
        <v>0</v>
      </c>
      <c r="L63" s="320">
        <f t="shared" si="24"/>
        <v>0</v>
      </c>
      <c r="M63" s="316"/>
      <c r="N63" s="316"/>
      <c r="O63" s="316"/>
      <c r="P63" s="316"/>
      <c r="Q63" s="316"/>
      <c r="R63" s="316"/>
      <c r="S63" s="320">
        <f t="shared" si="25"/>
        <v>0</v>
      </c>
      <c r="T63" s="320">
        <f t="shared" si="26"/>
        <v>0</v>
      </c>
      <c r="U63" s="316"/>
      <c r="V63" s="316"/>
      <c r="W63" s="316"/>
      <c r="X63" s="316"/>
      <c r="Y63" s="316"/>
      <c r="Z63" s="316"/>
      <c r="AA63" s="320">
        <f t="shared" si="27"/>
        <v>0</v>
      </c>
      <c r="AB63" s="320">
        <f t="shared" si="28"/>
        <v>0</v>
      </c>
      <c r="AC63" s="316"/>
      <c r="AD63" s="316"/>
      <c r="AE63" s="316"/>
      <c r="AF63" s="316"/>
      <c r="AG63" s="316"/>
      <c r="AH63" s="316"/>
      <c r="AI63" s="320">
        <f t="shared" si="29"/>
        <v>0</v>
      </c>
      <c r="AJ63" s="320">
        <f t="shared" si="30"/>
        <v>0</v>
      </c>
      <c r="AK63" s="316"/>
      <c r="AL63" s="316"/>
      <c r="AM63" s="316"/>
      <c r="AN63" s="316"/>
      <c r="AO63" s="316"/>
      <c r="AP63" s="316"/>
      <c r="AQ63" s="320">
        <f t="shared" si="31"/>
        <v>0</v>
      </c>
      <c r="AR63" s="320">
        <f t="shared" si="32"/>
        <v>0</v>
      </c>
      <c r="AS63" s="316"/>
      <c r="AT63" s="316"/>
      <c r="AU63" s="316"/>
      <c r="AV63" s="316"/>
      <c r="AW63" s="316"/>
      <c r="AX63" s="316"/>
      <c r="AY63" s="320">
        <f t="shared" si="10"/>
        <v>0</v>
      </c>
      <c r="AZ63" s="320">
        <f t="shared" si="11"/>
        <v>0</v>
      </c>
      <c r="BA63" s="372">
        <f t="shared" si="15"/>
        <v>0</v>
      </c>
      <c r="BB63" s="372">
        <f t="shared" si="16"/>
        <v>0</v>
      </c>
      <c r="BC63" s="372">
        <f t="shared" si="17"/>
        <v>0</v>
      </c>
      <c r="BD63" s="372">
        <f t="shared" si="18"/>
        <v>0</v>
      </c>
      <c r="BE63" s="372">
        <f t="shared" si="19"/>
        <v>0</v>
      </c>
      <c r="BF63" s="372">
        <f t="shared" si="20"/>
        <v>0</v>
      </c>
      <c r="BG63" s="315"/>
      <c r="BH63" s="316"/>
      <c r="BI63" s="316"/>
      <c r="BJ63" s="316"/>
      <c r="BK63" s="316"/>
      <c r="BL63" s="319"/>
      <c r="BM63" s="921">
        <f t="shared" si="21"/>
        <v>0</v>
      </c>
      <c r="BN63" s="912"/>
      <c r="BO63" s="912"/>
      <c r="BP63" s="912"/>
      <c r="BQ63" s="912"/>
      <c r="BR63" s="912"/>
      <c r="BS63" s="912"/>
      <c r="BT63" s="912"/>
      <c r="BU63" s="912"/>
      <c r="BV63" s="912"/>
      <c r="BW63" s="912"/>
      <c r="BX63" s="910">
        <f t="shared" si="22"/>
        <v>0</v>
      </c>
      <c r="BY63" s="912"/>
      <c r="BZ63" s="912"/>
      <c r="CA63" s="912"/>
      <c r="CB63" s="922"/>
    </row>
    <row r="64" spans="1:80" s="168" customFormat="1" ht="21" customHeight="1" x14ac:dyDescent="0.2">
      <c r="A64" s="99" t="s">
        <v>439</v>
      </c>
      <c r="B64" s="50" t="s">
        <v>46</v>
      </c>
      <c r="C64" s="215" t="s">
        <v>514</v>
      </c>
      <c r="D64" s="215" t="s">
        <v>598</v>
      </c>
      <c r="E64" s="105" t="s">
        <v>285</v>
      </c>
      <c r="F64" s="81" t="s">
        <v>286</v>
      </c>
      <c r="G64" s="19" t="s">
        <v>641</v>
      </c>
      <c r="H64" s="84" t="s">
        <v>642</v>
      </c>
      <c r="I64" s="49">
        <v>9</v>
      </c>
      <c r="J64" s="50" t="s">
        <v>6</v>
      </c>
      <c r="K64" s="320">
        <f t="shared" si="23"/>
        <v>0</v>
      </c>
      <c r="L64" s="320">
        <f t="shared" si="24"/>
        <v>0</v>
      </c>
      <c r="M64" s="316"/>
      <c r="N64" s="316"/>
      <c r="O64" s="316"/>
      <c r="P64" s="316"/>
      <c r="Q64" s="316"/>
      <c r="R64" s="316"/>
      <c r="S64" s="320">
        <f t="shared" si="25"/>
        <v>0</v>
      </c>
      <c r="T64" s="320">
        <f t="shared" si="26"/>
        <v>0</v>
      </c>
      <c r="U64" s="316"/>
      <c r="V64" s="316"/>
      <c r="W64" s="316"/>
      <c r="X64" s="316"/>
      <c r="Y64" s="316"/>
      <c r="Z64" s="316"/>
      <c r="AA64" s="320">
        <f t="shared" si="27"/>
        <v>0</v>
      </c>
      <c r="AB64" s="320">
        <f t="shared" si="28"/>
        <v>0</v>
      </c>
      <c r="AC64" s="316"/>
      <c r="AD64" s="316"/>
      <c r="AE64" s="316"/>
      <c r="AF64" s="316"/>
      <c r="AG64" s="316"/>
      <c r="AH64" s="316"/>
      <c r="AI64" s="320">
        <f t="shared" si="29"/>
        <v>0</v>
      </c>
      <c r="AJ64" s="320">
        <f t="shared" si="30"/>
        <v>0</v>
      </c>
      <c r="AK64" s="316"/>
      <c r="AL64" s="316"/>
      <c r="AM64" s="316"/>
      <c r="AN64" s="316"/>
      <c r="AO64" s="316"/>
      <c r="AP64" s="316"/>
      <c r="AQ64" s="320">
        <f t="shared" si="31"/>
        <v>0</v>
      </c>
      <c r="AR64" s="320">
        <f t="shared" si="32"/>
        <v>0</v>
      </c>
      <c r="AS64" s="316"/>
      <c r="AT64" s="316"/>
      <c r="AU64" s="316"/>
      <c r="AV64" s="316"/>
      <c r="AW64" s="316"/>
      <c r="AX64" s="316"/>
      <c r="AY64" s="320">
        <f t="shared" si="10"/>
        <v>0</v>
      </c>
      <c r="AZ64" s="320">
        <f t="shared" si="11"/>
        <v>0</v>
      </c>
      <c r="BA64" s="372">
        <f t="shared" si="15"/>
        <v>0</v>
      </c>
      <c r="BB64" s="372">
        <f t="shared" si="16"/>
        <v>0</v>
      </c>
      <c r="BC64" s="372">
        <f t="shared" si="17"/>
        <v>0</v>
      </c>
      <c r="BD64" s="372">
        <f t="shared" si="18"/>
        <v>0</v>
      </c>
      <c r="BE64" s="372">
        <f t="shared" si="19"/>
        <v>0</v>
      </c>
      <c r="BF64" s="372">
        <f t="shared" si="20"/>
        <v>0</v>
      </c>
      <c r="BG64" s="315"/>
      <c r="BH64" s="316"/>
      <c r="BI64" s="316"/>
      <c r="BJ64" s="316"/>
      <c r="BK64" s="316"/>
      <c r="BL64" s="319"/>
      <c r="BM64" s="921">
        <f t="shared" si="21"/>
        <v>0</v>
      </c>
      <c r="BN64" s="912"/>
      <c r="BO64" s="912"/>
      <c r="BP64" s="912"/>
      <c r="BQ64" s="912"/>
      <c r="BR64" s="912"/>
      <c r="BS64" s="912"/>
      <c r="BT64" s="912"/>
      <c r="BU64" s="912"/>
      <c r="BV64" s="912"/>
      <c r="BW64" s="912"/>
      <c r="BX64" s="910">
        <f t="shared" si="22"/>
        <v>0</v>
      </c>
      <c r="BY64" s="912"/>
      <c r="BZ64" s="912"/>
      <c r="CA64" s="912"/>
      <c r="CB64" s="922"/>
    </row>
    <row r="65" spans="1:80" s="168" customFormat="1" ht="21" customHeight="1" x14ac:dyDescent="0.2">
      <c r="A65" s="99" t="s">
        <v>439</v>
      </c>
      <c r="B65" s="50" t="s">
        <v>46</v>
      </c>
      <c r="C65" s="215" t="s">
        <v>514</v>
      </c>
      <c r="D65" s="215" t="s">
        <v>598</v>
      </c>
      <c r="E65" s="105" t="s">
        <v>285</v>
      </c>
      <c r="F65" s="81" t="s">
        <v>286</v>
      </c>
      <c r="G65" s="19" t="s">
        <v>643</v>
      </c>
      <c r="H65" s="84" t="s">
        <v>644</v>
      </c>
      <c r="I65" s="49">
        <v>9</v>
      </c>
      <c r="J65" s="50" t="s">
        <v>6</v>
      </c>
      <c r="K65" s="320">
        <f t="shared" si="23"/>
        <v>0</v>
      </c>
      <c r="L65" s="320">
        <f t="shared" si="24"/>
        <v>0</v>
      </c>
      <c r="M65" s="316"/>
      <c r="N65" s="316"/>
      <c r="O65" s="316"/>
      <c r="P65" s="316"/>
      <c r="Q65" s="316"/>
      <c r="R65" s="316"/>
      <c r="S65" s="320">
        <f t="shared" si="25"/>
        <v>0</v>
      </c>
      <c r="T65" s="320">
        <f t="shared" si="26"/>
        <v>0</v>
      </c>
      <c r="U65" s="316"/>
      <c r="V65" s="316"/>
      <c r="W65" s="316"/>
      <c r="X65" s="316"/>
      <c r="Y65" s="316"/>
      <c r="Z65" s="316"/>
      <c r="AA65" s="320">
        <f t="shared" si="27"/>
        <v>0</v>
      </c>
      <c r="AB65" s="320">
        <f t="shared" si="28"/>
        <v>0</v>
      </c>
      <c r="AC65" s="316"/>
      <c r="AD65" s="316"/>
      <c r="AE65" s="316"/>
      <c r="AF65" s="316"/>
      <c r="AG65" s="316"/>
      <c r="AH65" s="316"/>
      <c r="AI65" s="320">
        <f t="shared" si="29"/>
        <v>0</v>
      </c>
      <c r="AJ65" s="320">
        <f t="shared" si="30"/>
        <v>0</v>
      </c>
      <c r="AK65" s="316"/>
      <c r="AL65" s="316"/>
      <c r="AM65" s="316"/>
      <c r="AN65" s="316"/>
      <c r="AO65" s="316"/>
      <c r="AP65" s="316"/>
      <c r="AQ65" s="320">
        <f t="shared" si="31"/>
        <v>0</v>
      </c>
      <c r="AR65" s="320">
        <f t="shared" si="32"/>
        <v>0</v>
      </c>
      <c r="AS65" s="316"/>
      <c r="AT65" s="316"/>
      <c r="AU65" s="316"/>
      <c r="AV65" s="316"/>
      <c r="AW65" s="316"/>
      <c r="AX65" s="316"/>
      <c r="AY65" s="320">
        <f t="shared" si="10"/>
        <v>0</v>
      </c>
      <c r="AZ65" s="320">
        <f t="shared" si="11"/>
        <v>0</v>
      </c>
      <c r="BA65" s="372">
        <f t="shared" si="15"/>
        <v>0</v>
      </c>
      <c r="BB65" s="372">
        <f t="shared" si="16"/>
        <v>0</v>
      </c>
      <c r="BC65" s="372">
        <f t="shared" si="17"/>
        <v>0</v>
      </c>
      <c r="BD65" s="372">
        <f t="shared" si="18"/>
        <v>0</v>
      </c>
      <c r="BE65" s="372">
        <f t="shared" si="19"/>
        <v>0</v>
      </c>
      <c r="BF65" s="372">
        <f t="shared" si="20"/>
        <v>0</v>
      </c>
      <c r="BG65" s="315"/>
      <c r="BH65" s="316"/>
      <c r="BI65" s="316"/>
      <c r="BJ65" s="316"/>
      <c r="BK65" s="316"/>
      <c r="BL65" s="319"/>
      <c r="BM65" s="921">
        <f t="shared" si="21"/>
        <v>0</v>
      </c>
      <c r="BN65" s="912"/>
      <c r="BO65" s="912"/>
      <c r="BP65" s="912"/>
      <c r="BQ65" s="912"/>
      <c r="BR65" s="912"/>
      <c r="BS65" s="912"/>
      <c r="BT65" s="912"/>
      <c r="BU65" s="912"/>
      <c r="BV65" s="912"/>
      <c r="BW65" s="912"/>
      <c r="BX65" s="910">
        <f t="shared" si="22"/>
        <v>0</v>
      </c>
      <c r="BY65" s="912"/>
      <c r="BZ65" s="912"/>
      <c r="CA65" s="912"/>
      <c r="CB65" s="922"/>
    </row>
    <row r="66" spans="1:80" s="168" customFormat="1" ht="21" customHeight="1" x14ac:dyDescent="0.2">
      <c r="A66" s="99" t="s">
        <v>439</v>
      </c>
      <c r="B66" s="50" t="s">
        <v>46</v>
      </c>
      <c r="C66" s="157" t="s">
        <v>514</v>
      </c>
      <c r="D66" s="157" t="s">
        <v>598</v>
      </c>
      <c r="E66" s="105" t="s">
        <v>285</v>
      </c>
      <c r="F66" s="81" t="s">
        <v>286</v>
      </c>
      <c r="G66" s="19" t="s">
        <v>645</v>
      </c>
      <c r="H66" s="84" t="s">
        <v>646</v>
      </c>
      <c r="I66" s="49">
        <v>9</v>
      </c>
      <c r="J66" s="50" t="s">
        <v>6</v>
      </c>
      <c r="K66" s="320">
        <f t="shared" si="23"/>
        <v>0</v>
      </c>
      <c r="L66" s="320">
        <f t="shared" si="24"/>
        <v>0</v>
      </c>
      <c r="M66" s="316"/>
      <c r="N66" s="316"/>
      <c r="O66" s="316"/>
      <c r="P66" s="316"/>
      <c r="Q66" s="316"/>
      <c r="R66" s="316"/>
      <c r="S66" s="320">
        <f t="shared" si="25"/>
        <v>0</v>
      </c>
      <c r="T66" s="320">
        <f t="shared" si="26"/>
        <v>0</v>
      </c>
      <c r="U66" s="316"/>
      <c r="V66" s="316"/>
      <c r="W66" s="316"/>
      <c r="X66" s="316"/>
      <c r="Y66" s="316"/>
      <c r="Z66" s="316"/>
      <c r="AA66" s="320">
        <f t="shared" si="27"/>
        <v>0</v>
      </c>
      <c r="AB66" s="320">
        <f t="shared" si="28"/>
        <v>0</v>
      </c>
      <c r="AC66" s="316"/>
      <c r="AD66" s="316"/>
      <c r="AE66" s="316"/>
      <c r="AF66" s="316"/>
      <c r="AG66" s="316"/>
      <c r="AH66" s="316"/>
      <c r="AI66" s="320">
        <f t="shared" si="29"/>
        <v>0</v>
      </c>
      <c r="AJ66" s="320">
        <f t="shared" si="30"/>
        <v>0</v>
      </c>
      <c r="AK66" s="316"/>
      <c r="AL66" s="316"/>
      <c r="AM66" s="316"/>
      <c r="AN66" s="316"/>
      <c r="AO66" s="316"/>
      <c r="AP66" s="316"/>
      <c r="AQ66" s="320">
        <f t="shared" si="31"/>
        <v>0</v>
      </c>
      <c r="AR66" s="320">
        <f t="shared" si="32"/>
        <v>0</v>
      </c>
      <c r="AS66" s="316"/>
      <c r="AT66" s="316"/>
      <c r="AU66" s="316"/>
      <c r="AV66" s="316"/>
      <c r="AW66" s="316"/>
      <c r="AX66" s="316"/>
      <c r="AY66" s="320">
        <f t="shared" si="10"/>
        <v>0</v>
      </c>
      <c r="AZ66" s="320">
        <f t="shared" si="11"/>
        <v>0</v>
      </c>
      <c r="BA66" s="372">
        <f t="shared" si="15"/>
        <v>0</v>
      </c>
      <c r="BB66" s="372">
        <f t="shared" si="16"/>
        <v>0</v>
      </c>
      <c r="BC66" s="372">
        <f t="shared" si="17"/>
        <v>0</v>
      </c>
      <c r="BD66" s="372">
        <f t="shared" si="18"/>
        <v>0</v>
      </c>
      <c r="BE66" s="372">
        <f t="shared" si="19"/>
        <v>0</v>
      </c>
      <c r="BF66" s="372">
        <f t="shared" si="20"/>
        <v>0</v>
      </c>
      <c r="BG66" s="315"/>
      <c r="BH66" s="316"/>
      <c r="BI66" s="316"/>
      <c r="BJ66" s="316"/>
      <c r="BK66" s="316"/>
      <c r="BL66" s="319"/>
      <c r="BM66" s="921">
        <f t="shared" si="21"/>
        <v>0</v>
      </c>
      <c r="BN66" s="912"/>
      <c r="BO66" s="912"/>
      <c r="BP66" s="912"/>
      <c r="BQ66" s="912"/>
      <c r="BR66" s="912"/>
      <c r="BS66" s="912"/>
      <c r="BT66" s="912"/>
      <c r="BU66" s="912"/>
      <c r="BV66" s="912"/>
      <c r="BW66" s="912"/>
      <c r="BX66" s="910">
        <f t="shared" si="22"/>
        <v>0</v>
      </c>
      <c r="BY66" s="912"/>
      <c r="BZ66" s="912"/>
      <c r="CA66" s="912"/>
      <c r="CB66" s="922"/>
    </row>
    <row r="67" spans="1:80" s="168" customFormat="1" ht="21" customHeight="1" x14ac:dyDescent="0.2">
      <c r="A67" s="99" t="s">
        <v>439</v>
      </c>
      <c r="B67" s="50" t="s">
        <v>46</v>
      </c>
      <c r="C67" s="157" t="s">
        <v>514</v>
      </c>
      <c r="D67" s="157" t="s">
        <v>600</v>
      </c>
      <c r="E67" s="105" t="s">
        <v>315</v>
      </c>
      <c r="F67" s="81" t="s">
        <v>316</v>
      </c>
      <c r="G67" s="19" t="s">
        <v>647</v>
      </c>
      <c r="H67" s="84" t="s">
        <v>499</v>
      </c>
      <c r="I67" s="49">
        <v>9</v>
      </c>
      <c r="J67" s="50" t="s">
        <v>6</v>
      </c>
      <c r="K67" s="320">
        <f t="shared" si="23"/>
        <v>0</v>
      </c>
      <c r="L67" s="320">
        <f t="shared" si="24"/>
        <v>0</v>
      </c>
      <c r="M67" s="316"/>
      <c r="N67" s="316"/>
      <c r="O67" s="316"/>
      <c r="P67" s="316"/>
      <c r="Q67" s="316"/>
      <c r="R67" s="316"/>
      <c r="S67" s="320">
        <f t="shared" si="25"/>
        <v>0</v>
      </c>
      <c r="T67" s="320">
        <f t="shared" si="26"/>
        <v>0</v>
      </c>
      <c r="U67" s="316"/>
      <c r="V67" s="316"/>
      <c r="W67" s="316"/>
      <c r="X67" s="316"/>
      <c r="Y67" s="316"/>
      <c r="Z67" s="316"/>
      <c r="AA67" s="320">
        <f t="shared" si="27"/>
        <v>0</v>
      </c>
      <c r="AB67" s="320">
        <f t="shared" si="28"/>
        <v>0</v>
      </c>
      <c r="AC67" s="316"/>
      <c r="AD67" s="316"/>
      <c r="AE67" s="316"/>
      <c r="AF67" s="316"/>
      <c r="AG67" s="316"/>
      <c r="AH67" s="316"/>
      <c r="AI67" s="320">
        <f t="shared" si="29"/>
        <v>0</v>
      </c>
      <c r="AJ67" s="320">
        <f t="shared" si="30"/>
        <v>0</v>
      </c>
      <c r="AK67" s="316"/>
      <c r="AL67" s="316"/>
      <c r="AM67" s="316"/>
      <c r="AN67" s="316"/>
      <c r="AO67" s="316"/>
      <c r="AP67" s="316"/>
      <c r="AQ67" s="320">
        <f t="shared" si="31"/>
        <v>0</v>
      </c>
      <c r="AR67" s="320">
        <f t="shared" si="32"/>
        <v>0</v>
      </c>
      <c r="AS67" s="316"/>
      <c r="AT67" s="316"/>
      <c r="AU67" s="316"/>
      <c r="AV67" s="316"/>
      <c r="AW67" s="316"/>
      <c r="AX67" s="316"/>
      <c r="AY67" s="320">
        <f t="shared" si="10"/>
        <v>0</v>
      </c>
      <c r="AZ67" s="320">
        <f t="shared" si="11"/>
        <v>0</v>
      </c>
      <c r="BA67" s="372">
        <f t="shared" si="15"/>
        <v>0</v>
      </c>
      <c r="BB67" s="372">
        <f t="shared" si="16"/>
        <v>0</v>
      </c>
      <c r="BC67" s="372">
        <f t="shared" si="17"/>
        <v>0</v>
      </c>
      <c r="BD67" s="372">
        <f t="shared" si="18"/>
        <v>0</v>
      </c>
      <c r="BE67" s="372">
        <f t="shared" si="19"/>
        <v>0</v>
      </c>
      <c r="BF67" s="372">
        <f t="shared" si="20"/>
        <v>0</v>
      </c>
      <c r="BG67" s="315"/>
      <c r="BH67" s="316"/>
      <c r="BI67" s="316"/>
      <c r="BJ67" s="316"/>
      <c r="BK67" s="316"/>
      <c r="BL67" s="319"/>
      <c r="BM67" s="921">
        <f t="shared" si="21"/>
        <v>0</v>
      </c>
      <c r="BN67" s="912"/>
      <c r="BO67" s="912"/>
      <c r="BP67" s="912"/>
      <c r="BQ67" s="912"/>
      <c r="BR67" s="912"/>
      <c r="BS67" s="912"/>
      <c r="BT67" s="912"/>
      <c r="BU67" s="912"/>
      <c r="BV67" s="912"/>
      <c r="BW67" s="912"/>
      <c r="BX67" s="910">
        <f t="shared" si="22"/>
        <v>0</v>
      </c>
      <c r="BY67" s="912"/>
      <c r="BZ67" s="912"/>
      <c r="CA67" s="912"/>
      <c r="CB67" s="922"/>
    </row>
    <row r="68" spans="1:80" s="168" customFormat="1" ht="38.25" customHeight="1" x14ac:dyDescent="0.2">
      <c r="A68" s="99" t="s">
        <v>439</v>
      </c>
      <c r="B68" s="50" t="s">
        <v>46</v>
      </c>
      <c r="C68" s="157" t="s">
        <v>514</v>
      </c>
      <c r="D68" s="157" t="s">
        <v>598</v>
      </c>
      <c r="E68" s="105" t="s">
        <v>306</v>
      </c>
      <c r="F68" s="81" t="s">
        <v>20</v>
      </c>
      <c r="G68" s="19" t="s">
        <v>522</v>
      </c>
      <c r="H68" s="84" t="s">
        <v>523</v>
      </c>
      <c r="I68" s="49">
        <v>9</v>
      </c>
      <c r="J68" s="50" t="s">
        <v>6</v>
      </c>
      <c r="K68" s="320">
        <f t="shared" si="23"/>
        <v>0</v>
      </c>
      <c r="L68" s="320">
        <f t="shared" si="24"/>
        <v>0</v>
      </c>
      <c r="M68" s="316"/>
      <c r="N68" s="316"/>
      <c r="O68" s="316"/>
      <c r="P68" s="316"/>
      <c r="Q68" s="316"/>
      <c r="R68" s="316"/>
      <c r="S68" s="320">
        <f t="shared" si="25"/>
        <v>0</v>
      </c>
      <c r="T68" s="320">
        <f t="shared" si="26"/>
        <v>0</v>
      </c>
      <c r="U68" s="316"/>
      <c r="V68" s="316"/>
      <c r="W68" s="316"/>
      <c r="X68" s="316"/>
      <c r="Y68" s="316"/>
      <c r="Z68" s="316"/>
      <c r="AA68" s="320">
        <f t="shared" si="27"/>
        <v>0</v>
      </c>
      <c r="AB68" s="320">
        <f t="shared" si="28"/>
        <v>0</v>
      </c>
      <c r="AC68" s="316"/>
      <c r="AD68" s="316"/>
      <c r="AE68" s="316"/>
      <c r="AF68" s="316"/>
      <c r="AG68" s="316"/>
      <c r="AH68" s="316"/>
      <c r="AI68" s="320">
        <f t="shared" si="29"/>
        <v>0</v>
      </c>
      <c r="AJ68" s="320">
        <f t="shared" si="30"/>
        <v>0</v>
      </c>
      <c r="AK68" s="316"/>
      <c r="AL68" s="316"/>
      <c r="AM68" s="316"/>
      <c r="AN68" s="316"/>
      <c r="AO68" s="316"/>
      <c r="AP68" s="316"/>
      <c r="AQ68" s="320">
        <f t="shared" si="31"/>
        <v>0</v>
      </c>
      <c r="AR68" s="320">
        <f t="shared" si="32"/>
        <v>0</v>
      </c>
      <c r="AS68" s="316"/>
      <c r="AT68" s="316"/>
      <c r="AU68" s="316"/>
      <c r="AV68" s="316"/>
      <c r="AW68" s="316"/>
      <c r="AX68" s="316"/>
      <c r="AY68" s="320">
        <f t="shared" si="10"/>
        <v>0</v>
      </c>
      <c r="AZ68" s="320">
        <f t="shared" si="11"/>
        <v>0</v>
      </c>
      <c r="BA68" s="372">
        <f t="shared" si="15"/>
        <v>0</v>
      </c>
      <c r="BB68" s="372">
        <f t="shared" si="16"/>
        <v>0</v>
      </c>
      <c r="BC68" s="372">
        <f t="shared" si="17"/>
        <v>0</v>
      </c>
      <c r="BD68" s="372">
        <f t="shared" si="18"/>
        <v>0</v>
      </c>
      <c r="BE68" s="372">
        <f t="shared" si="19"/>
        <v>0</v>
      </c>
      <c r="BF68" s="372">
        <f t="shared" si="20"/>
        <v>0</v>
      </c>
      <c r="BG68" s="315"/>
      <c r="BH68" s="316"/>
      <c r="BI68" s="316"/>
      <c r="BJ68" s="316"/>
      <c r="BK68" s="316"/>
      <c r="BL68" s="319"/>
      <c r="BM68" s="921">
        <f t="shared" si="21"/>
        <v>0</v>
      </c>
      <c r="BN68" s="912"/>
      <c r="BO68" s="912"/>
      <c r="BP68" s="912"/>
      <c r="BQ68" s="912"/>
      <c r="BR68" s="912"/>
      <c r="BS68" s="912"/>
      <c r="BT68" s="912"/>
      <c r="BU68" s="912"/>
      <c r="BV68" s="912"/>
      <c r="BW68" s="912"/>
      <c r="BX68" s="910">
        <f t="shared" si="22"/>
        <v>0</v>
      </c>
      <c r="BY68" s="912"/>
      <c r="BZ68" s="912"/>
      <c r="CA68" s="912"/>
      <c r="CB68" s="922"/>
    </row>
    <row r="69" spans="1:80" s="168" customFormat="1" ht="38.25" customHeight="1" x14ac:dyDescent="0.2">
      <c r="A69" s="99" t="s">
        <v>439</v>
      </c>
      <c r="B69" s="96" t="s">
        <v>46</v>
      </c>
      <c r="C69" s="157" t="s">
        <v>515</v>
      </c>
      <c r="D69" s="157" t="s">
        <v>598</v>
      </c>
      <c r="E69" s="98" t="s">
        <v>297</v>
      </c>
      <c r="F69" s="81" t="s">
        <v>300</v>
      </c>
      <c r="G69" s="19" t="s">
        <v>216</v>
      </c>
      <c r="H69" s="83" t="s">
        <v>60</v>
      </c>
      <c r="I69" s="49">
        <v>9</v>
      </c>
      <c r="J69" s="52" t="s">
        <v>6</v>
      </c>
      <c r="K69" s="320">
        <f t="shared" si="23"/>
        <v>0</v>
      </c>
      <c r="L69" s="320">
        <f t="shared" si="24"/>
        <v>0</v>
      </c>
      <c r="M69" s="316"/>
      <c r="N69" s="316"/>
      <c r="O69" s="316"/>
      <c r="P69" s="316"/>
      <c r="Q69" s="316"/>
      <c r="R69" s="316"/>
      <c r="S69" s="320">
        <f t="shared" si="25"/>
        <v>0</v>
      </c>
      <c r="T69" s="320">
        <f t="shared" si="26"/>
        <v>0</v>
      </c>
      <c r="U69" s="316"/>
      <c r="V69" s="316"/>
      <c r="W69" s="316"/>
      <c r="X69" s="316"/>
      <c r="Y69" s="316"/>
      <c r="Z69" s="316"/>
      <c r="AA69" s="320">
        <f t="shared" si="27"/>
        <v>0</v>
      </c>
      <c r="AB69" s="320">
        <f t="shared" si="28"/>
        <v>0</v>
      </c>
      <c r="AC69" s="316"/>
      <c r="AD69" s="316"/>
      <c r="AE69" s="316"/>
      <c r="AF69" s="316"/>
      <c r="AG69" s="316"/>
      <c r="AH69" s="316"/>
      <c r="AI69" s="320">
        <f t="shared" si="29"/>
        <v>0</v>
      </c>
      <c r="AJ69" s="320">
        <f t="shared" si="30"/>
        <v>0</v>
      </c>
      <c r="AK69" s="316"/>
      <c r="AL69" s="316"/>
      <c r="AM69" s="316"/>
      <c r="AN69" s="316"/>
      <c r="AO69" s="316"/>
      <c r="AP69" s="316"/>
      <c r="AQ69" s="320">
        <f t="shared" si="31"/>
        <v>0</v>
      </c>
      <c r="AR69" s="320">
        <f t="shared" si="32"/>
        <v>0</v>
      </c>
      <c r="AS69" s="316"/>
      <c r="AT69" s="316"/>
      <c r="AU69" s="316"/>
      <c r="AV69" s="316"/>
      <c r="AW69" s="316"/>
      <c r="AX69" s="316"/>
      <c r="AY69" s="320">
        <f t="shared" si="10"/>
        <v>0</v>
      </c>
      <c r="AZ69" s="320">
        <f t="shared" si="11"/>
        <v>0</v>
      </c>
      <c r="BA69" s="372">
        <f t="shared" si="15"/>
        <v>0</v>
      </c>
      <c r="BB69" s="372">
        <f t="shared" si="16"/>
        <v>0</v>
      </c>
      <c r="BC69" s="372">
        <f t="shared" si="17"/>
        <v>0</v>
      </c>
      <c r="BD69" s="372">
        <f t="shared" si="18"/>
        <v>0</v>
      </c>
      <c r="BE69" s="372">
        <f t="shared" si="19"/>
        <v>0</v>
      </c>
      <c r="BF69" s="372">
        <f t="shared" si="20"/>
        <v>0</v>
      </c>
      <c r="BG69" s="315"/>
      <c r="BH69" s="316"/>
      <c r="BI69" s="316"/>
      <c r="BJ69" s="316"/>
      <c r="BK69" s="316"/>
      <c r="BL69" s="319"/>
      <c r="BM69" s="921">
        <f t="shared" si="21"/>
        <v>0</v>
      </c>
      <c r="BN69" s="912"/>
      <c r="BO69" s="912"/>
      <c r="BP69" s="912"/>
      <c r="BQ69" s="912"/>
      <c r="BR69" s="912"/>
      <c r="BS69" s="912"/>
      <c r="BT69" s="912"/>
      <c r="BU69" s="912"/>
      <c r="BV69" s="912"/>
      <c r="BW69" s="912"/>
      <c r="BX69" s="910">
        <f t="shared" si="22"/>
        <v>0</v>
      </c>
      <c r="BY69" s="912"/>
      <c r="BZ69" s="912"/>
      <c r="CA69" s="912"/>
      <c r="CB69" s="922"/>
    </row>
    <row r="70" spans="1:80" s="168" customFormat="1" ht="26.25" customHeight="1" x14ac:dyDescent="0.2">
      <c r="A70" s="99" t="s">
        <v>439</v>
      </c>
      <c r="B70" s="96" t="s">
        <v>46</v>
      </c>
      <c r="C70" s="157" t="s">
        <v>515</v>
      </c>
      <c r="D70" s="157" t="s">
        <v>598</v>
      </c>
      <c r="E70" s="98" t="s">
        <v>297</v>
      </c>
      <c r="F70" s="81" t="s">
        <v>300</v>
      </c>
      <c r="G70" s="19" t="s">
        <v>216</v>
      </c>
      <c r="H70" s="83" t="s">
        <v>60</v>
      </c>
      <c r="I70" s="49">
        <v>11</v>
      </c>
      <c r="J70" s="52" t="s">
        <v>12</v>
      </c>
      <c r="K70" s="320">
        <f t="shared" si="23"/>
        <v>0</v>
      </c>
      <c r="L70" s="320">
        <f t="shared" si="24"/>
        <v>0</v>
      </c>
      <c r="M70" s="316"/>
      <c r="N70" s="316"/>
      <c r="O70" s="316"/>
      <c r="P70" s="316"/>
      <c r="Q70" s="316"/>
      <c r="R70" s="316"/>
      <c r="S70" s="320">
        <f t="shared" si="25"/>
        <v>0</v>
      </c>
      <c r="T70" s="320">
        <f t="shared" si="26"/>
        <v>0</v>
      </c>
      <c r="U70" s="316"/>
      <c r="V70" s="316"/>
      <c r="W70" s="316"/>
      <c r="X70" s="316"/>
      <c r="Y70" s="316"/>
      <c r="Z70" s="316"/>
      <c r="AA70" s="320">
        <f t="shared" si="27"/>
        <v>0</v>
      </c>
      <c r="AB70" s="320">
        <f t="shared" si="28"/>
        <v>0</v>
      </c>
      <c r="AC70" s="316"/>
      <c r="AD70" s="316"/>
      <c r="AE70" s="316"/>
      <c r="AF70" s="316"/>
      <c r="AG70" s="316"/>
      <c r="AH70" s="316"/>
      <c r="AI70" s="320">
        <f t="shared" si="29"/>
        <v>0</v>
      </c>
      <c r="AJ70" s="320">
        <f t="shared" si="30"/>
        <v>0</v>
      </c>
      <c r="AK70" s="316"/>
      <c r="AL70" s="316"/>
      <c r="AM70" s="316"/>
      <c r="AN70" s="316"/>
      <c r="AO70" s="316"/>
      <c r="AP70" s="316"/>
      <c r="AQ70" s="320">
        <f t="shared" si="31"/>
        <v>0</v>
      </c>
      <c r="AR70" s="320">
        <f t="shared" si="32"/>
        <v>0</v>
      </c>
      <c r="AS70" s="316"/>
      <c r="AT70" s="316"/>
      <c r="AU70" s="316"/>
      <c r="AV70" s="316"/>
      <c r="AW70" s="316"/>
      <c r="AX70" s="316"/>
      <c r="AY70" s="320">
        <f t="shared" si="10"/>
        <v>0</v>
      </c>
      <c r="AZ70" s="320">
        <f t="shared" si="11"/>
        <v>0</v>
      </c>
      <c r="BA70" s="372">
        <f t="shared" si="15"/>
        <v>0</v>
      </c>
      <c r="BB70" s="372">
        <f t="shared" si="16"/>
        <v>0</v>
      </c>
      <c r="BC70" s="372">
        <f t="shared" si="17"/>
        <v>0</v>
      </c>
      <c r="BD70" s="372">
        <f t="shared" si="18"/>
        <v>0</v>
      </c>
      <c r="BE70" s="372">
        <f t="shared" si="19"/>
        <v>0</v>
      </c>
      <c r="BF70" s="372">
        <f t="shared" si="20"/>
        <v>0</v>
      </c>
      <c r="BG70" s="315"/>
      <c r="BH70" s="316"/>
      <c r="BI70" s="316"/>
      <c r="BJ70" s="316"/>
      <c r="BK70" s="316"/>
      <c r="BL70" s="319"/>
      <c r="BM70" s="921">
        <f t="shared" si="21"/>
        <v>0</v>
      </c>
      <c r="BN70" s="912"/>
      <c r="BO70" s="912"/>
      <c r="BP70" s="912"/>
      <c r="BQ70" s="912"/>
      <c r="BR70" s="912"/>
      <c r="BS70" s="912"/>
      <c r="BT70" s="912"/>
      <c r="BU70" s="912"/>
      <c r="BV70" s="912"/>
      <c r="BW70" s="912"/>
      <c r="BX70" s="910">
        <f t="shared" si="22"/>
        <v>0</v>
      </c>
      <c r="BY70" s="912"/>
      <c r="BZ70" s="912"/>
      <c r="CA70" s="912"/>
      <c r="CB70" s="922"/>
    </row>
    <row r="71" spans="1:80" s="169" customFormat="1" ht="26.25" customHeight="1" x14ac:dyDescent="0.2">
      <c r="A71" s="99" t="s">
        <v>439</v>
      </c>
      <c r="B71" s="96" t="s">
        <v>46</v>
      </c>
      <c r="C71" s="157" t="s">
        <v>515</v>
      </c>
      <c r="D71" s="157" t="s">
        <v>598</v>
      </c>
      <c r="E71" s="116" t="s">
        <v>296</v>
      </c>
      <c r="F71" s="81" t="s">
        <v>7</v>
      </c>
      <c r="G71" s="19" t="s">
        <v>203</v>
      </c>
      <c r="H71" s="81" t="s">
        <v>136</v>
      </c>
      <c r="I71" s="49">
        <v>11</v>
      </c>
      <c r="J71" s="52" t="s">
        <v>12</v>
      </c>
      <c r="K71" s="320">
        <f t="shared" si="23"/>
        <v>0</v>
      </c>
      <c r="L71" s="320">
        <f t="shared" si="24"/>
        <v>0</v>
      </c>
      <c r="M71" s="313"/>
      <c r="N71" s="313"/>
      <c r="O71" s="313"/>
      <c r="P71" s="313"/>
      <c r="Q71" s="313"/>
      <c r="R71" s="313"/>
      <c r="S71" s="320">
        <f t="shared" si="25"/>
        <v>0</v>
      </c>
      <c r="T71" s="320">
        <f t="shared" si="26"/>
        <v>0</v>
      </c>
      <c r="U71" s="313"/>
      <c r="V71" s="313"/>
      <c r="W71" s="313"/>
      <c r="X71" s="313"/>
      <c r="Y71" s="313"/>
      <c r="Z71" s="313"/>
      <c r="AA71" s="320">
        <f t="shared" si="27"/>
        <v>0</v>
      </c>
      <c r="AB71" s="320">
        <f t="shared" si="28"/>
        <v>0</v>
      </c>
      <c r="AC71" s="313"/>
      <c r="AD71" s="313"/>
      <c r="AE71" s="313"/>
      <c r="AF71" s="313"/>
      <c r="AG71" s="313"/>
      <c r="AH71" s="313"/>
      <c r="AI71" s="320">
        <f t="shared" si="29"/>
        <v>0</v>
      </c>
      <c r="AJ71" s="320">
        <f t="shared" si="30"/>
        <v>0</v>
      </c>
      <c r="AK71" s="313"/>
      <c r="AL71" s="313"/>
      <c r="AM71" s="313"/>
      <c r="AN71" s="313"/>
      <c r="AO71" s="313"/>
      <c r="AP71" s="313"/>
      <c r="AQ71" s="320">
        <f t="shared" si="31"/>
        <v>0</v>
      </c>
      <c r="AR71" s="320">
        <f t="shared" si="32"/>
        <v>0</v>
      </c>
      <c r="AS71" s="313"/>
      <c r="AT71" s="313"/>
      <c r="AU71" s="313"/>
      <c r="AV71" s="313"/>
      <c r="AW71" s="313"/>
      <c r="AX71" s="313"/>
      <c r="AY71" s="320">
        <f t="shared" si="10"/>
        <v>0</v>
      </c>
      <c r="AZ71" s="320">
        <f t="shared" si="11"/>
        <v>0</v>
      </c>
      <c r="BA71" s="372">
        <f t="shared" si="15"/>
        <v>0</v>
      </c>
      <c r="BB71" s="372">
        <f t="shared" si="16"/>
        <v>0</v>
      </c>
      <c r="BC71" s="372">
        <f t="shared" si="17"/>
        <v>0</v>
      </c>
      <c r="BD71" s="372">
        <f t="shared" si="18"/>
        <v>0</v>
      </c>
      <c r="BE71" s="372">
        <f t="shared" si="19"/>
        <v>0</v>
      </c>
      <c r="BF71" s="372">
        <f t="shared" si="20"/>
        <v>0</v>
      </c>
      <c r="BG71" s="315"/>
      <c r="BH71" s="313"/>
      <c r="BI71" s="313"/>
      <c r="BJ71" s="313"/>
      <c r="BK71" s="313"/>
      <c r="BL71" s="314"/>
      <c r="BM71" s="921">
        <f t="shared" si="21"/>
        <v>0</v>
      </c>
      <c r="BN71" s="912"/>
      <c r="BO71" s="912"/>
      <c r="BP71" s="912"/>
      <c r="BQ71" s="912"/>
      <c r="BR71" s="912"/>
      <c r="BS71" s="912"/>
      <c r="BT71" s="912"/>
      <c r="BU71" s="912"/>
      <c r="BV71" s="912"/>
      <c r="BW71" s="912"/>
      <c r="BX71" s="910">
        <f t="shared" si="22"/>
        <v>0</v>
      </c>
      <c r="BY71" s="912"/>
      <c r="BZ71" s="912"/>
      <c r="CA71" s="912"/>
      <c r="CB71" s="922"/>
    </row>
    <row r="72" spans="1:80" s="169" customFormat="1" ht="26.25" customHeight="1" x14ac:dyDescent="0.2">
      <c r="A72" s="99" t="s">
        <v>439</v>
      </c>
      <c r="B72" s="96" t="s">
        <v>46</v>
      </c>
      <c r="C72" s="215" t="s">
        <v>515</v>
      </c>
      <c r="D72" s="215" t="s">
        <v>598</v>
      </c>
      <c r="E72" s="116" t="s">
        <v>296</v>
      </c>
      <c r="F72" s="81" t="s">
        <v>7</v>
      </c>
      <c r="G72" s="19" t="s">
        <v>203</v>
      </c>
      <c r="H72" s="81" t="s">
        <v>136</v>
      </c>
      <c r="I72" s="49">
        <v>9</v>
      </c>
      <c r="J72" s="50" t="s">
        <v>6</v>
      </c>
      <c r="K72" s="320">
        <f t="shared" ref="K72:K103" si="33">M72+O72+Q72</f>
        <v>0</v>
      </c>
      <c r="L72" s="320">
        <f t="shared" ref="L72:L103" si="34">N72+P72+R72</f>
        <v>0</v>
      </c>
      <c r="M72" s="313"/>
      <c r="N72" s="313"/>
      <c r="O72" s="313"/>
      <c r="P72" s="313"/>
      <c r="Q72" s="313"/>
      <c r="R72" s="313"/>
      <c r="S72" s="320">
        <f t="shared" ref="S72:S103" si="35">U72+W72+Y72</f>
        <v>0</v>
      </c>
      <c r="T72" s="320">
        <f t="shared" ref="T72:T103" si="36">V72+X72+Z72</f>
        <v>0</v>
      </c>
      <c r="U72" s="313"/>
      <c r="V72" s="313"/>
      <c r="W72" s="313"/>
      <c r="X72" s="313"/>
      <c r="Y72" s="313"/>
      <c r="Z72" s="313"/>
      <c r="AA72" s="320">
        <f t="shared" ref="AA72:AA103" si="37">AC72+AE72+AG72</f>
        <v>0</v>
      </c>
      <c r="AB72" s="320">
        <f t="shared" ref="AB72:AB103" si="38">AD72+AF72+AH72</f>
        <v>0</v>
      </c>
      <c r="AC72" s="313"/>
      <c r="AD72" s="313"/>
      <c r="AE72" s="313"/>
      <c r="AF72" s="313"/>
      <c r="AG72" s="313"/>
      <c r="AH72" s="313"/>
      <c r="AI72" s="320">
        <f t="shared" ref="AI72:AI103" si="39">AK72+AM72+AO72</f>
        <v>0</v>
      </c>
      <c r="AJ72" s="320">
        <f t="shared" ref="AJ72:AJ103" si="40">AL72+AN72+AP72</f>
        <v>0</v>
      </c>
      <c r="AK72" s="313"/>
      <c r="AL72" s="313"/>
      <c r="AM72" s="313"/>
      <c r="AN72" s="313"/>
      <c r="AO72" s="313"/>
      <c r="AP72" s="313"/>
      <c r="AQ72" s="320">
        <f t="shared" ref="AQ72:AQ103" si="41">AS72+AU72+AW72</f>
        <v>0</v>
      </c>
      <c r="AR72" s="320">
        <f t="shared" ref="AR72:AR103" si="42">AT72+AV72+AX72</f>
        <v>0</v>
      </c>
      <c r="AS72" s="313"/>
      <c r="AT72" s="313"/>
      <c r="AU72" s="313"/>
      <c r="AV72" s="313"/>
      <c r="AW72" s="313"/>
      <c r="AX72" s="313"/>
      <c r="AY72" s="320">
        <f t="shared" ref="AY72:AY135" si="43">BA72+BC72+BE72</f>
        <v>0</v>
      </c>
      <c r="AZ72" s="320">
        <f t="shared" ref="AZ72:AZ135" si="44">BB72+BD72+BF72</f>
        <v>0</v>
      </c>
      <c r="BA72" s="372">
        <f t="shared" si="15"/>
        <v>0</v>
      </c>
      <c r="BB72" s="372">
        <f t="shared" si="16"/>
        <v>0</v>
      </c>
      <c r="BC72" s="372">
        <f t="shared" si="17"/>
        <v>0</v>
      </c>
      <c r="BD72" s="372">
        <f t="shared" si="18"/>
        <v>0</v>
      </c>
      <c r="BE72" s="372">
        <f t="shared" si="19"/>
        <v>0</v>
      </c>
      <c r="BF72" s="372">
        <f t="shared" si="20"/>
        <v>0</v>
      </c>
      <c r="BG72" s="315"/>
      <c r="BH72" s="313"/>
      <c r="BI72" s="313"/>
      <c r="BJ72" s="313"/>
      <c r="BK72" s="313"/>
      <c r="BL72" s="314"/>
      <c r="BM72" s="921">
        <f t="shared" si="21"/>
        <v>0</v>
      </c>
      <c r="BN72" s="912"/>
      <c r="BO72" s="912"/>
      <c r="BP72" s="912"/>
      <c r="BQ72" s="912"/>
      <c r="BR72" s="912"/>
      <c r="BS72" s="912"/>
      <c r="BT72" s="912"/>
      <c r="BU72" s="912"/>
      <c r="BV72" s="912"/>
      <c r="BW72" s="912"/>
      <c r="BX72" s="910">
        <f t="shared" si="22"/>
        <v>0</v>
      </c>
      <c r="BY72" s="912"/>
      <c r="BZ72" s="912"/>
      <c r="CA72" s="912"/>
      <c r="CB72" s="922"/>
    </row>
    <row r="73" spans="1:80" s="169" customFormat="1" ht="26.25" customHeight="1" x14ac:dyDescent="0.2">
      <c r="A73" s="99" t="s">
        <v>439</v>
      </c>
      <c r="B73" s="96" t="s">
        <v>46</v>
      </c>
      <c r="C73" s="215" t="s">
        <v>515</v>
      </c>
      <c r="D73" s="215" t="s">
        <v>598</v>
      </c>
      <c r="E73" s="116" t="s">
        <v>296</v>
      </c>
      <c r="F73" s="81" t="s">
        <v>7</v>
      </c>
      <c r="G73" s="98" t="s">
        <v>213</v>
      </c>
      <c r="H73" s="83" t="s">
        <v>127</v>
      </c>
      <c r="I73" s="49">
        <v>9</v>
      </c>
      <c r="J73" s="50" t="s">
        <v>6</v>
      </c>
      <c r="K73" s="320">
        <f t="shared" si="33"/>
        <v>0</v>
      </c>
      <c r="L73" s="320">
        <f t="shared" si="34"/>
        <v>0</v>
      </c>
      <c r="M73" s="313"/>
      <c r="N73" s="313"/>
      <c r="O73" s="313"/>
      <c r="P73" s="313"/>
      <c r="Q73" s="313"/>
      <c r="R73" s="313"/>
      <c r="S73" s="320">
        <f t="shared" si="35"/>
        <v>0</v>
      </c>
      <c r="T73" s="320">
        <f t="shared" si="36"/>
        <v>0</v>
      </c>
      <c r="U73" s="313"/>
      <c r="V73" s="313"/>
      <c r="W73" s="313"/>
      <c r="X73" s="313"/>
      <c r="Y73" s="313"/>
      <c r="Z73" s="313"/>
      <c r="AA73" s="320">
        <f t="shared" si="37"/>
        <v>0</v>
      </c>
      <c r="AB73" s="320">
        <f t="shared" si="38"/>
        <v>0</v>
      </c>
      <c r="AC73" s="313"/>
      <c r="AD73" s="313"/>
      <c r="AE73" s="313"/>
      <c r="AF73" s="313"/>
      <c r="AG73" s="313"/>
      <c r="AH73" s="313"/>
      <c r="AI73" s="320">
        <f t="shared" si="39"/>
        <v>0</v>
      </c>
      <c r="AJ73" s="320">
        <f t="shared" si="40"/>
        <v>0</v>
      </c>
      <c r="AK73" s="313"/>
      <c r="AL73" s="313"/>
      <c r="AM73" s="313"/>
      <c r="AN73" s="313"/>
      <c r="AO73" s="313"/>
      <c r="AP73" s="313"/>
      <c r="AQ73" s="320">
        <f t="shared" si="41"/>
        <v>0</v>
      </c>
      <c r="AR73" s="320">
        <f t="shared" si="42"/>
        <v>0</v>
      </c>
      <c r="AS73" s="313"/>
      <c r="AT73" s="313"/>
      <c r="AU73" s="313"/>
      <c r="AV73" s="313"/>
      <c r="AW73" s="313"/>
      <c r="AX73" s="313"/>
      <c r="AY73" s="320">
        <f t="shared" si="43"/>
        <v>0</v>
      </c>
      <c r="AZ73" s="320">
        <f t="shared" si="44"/>
        <v>0</v>
      </c>
      <c r="BA73" s="372">
        <f t="shared" ref="BA73:BA136" si="45">M73+U73+AC73+AK73+AS73</f>
        <v>0</v>
      </c>
      <c r="BB73" s="372">
        <f t="shared" ref="BB73:BB136" si="46">N73+V73+AD73+AL73+AT73</f>
        <v>0</v>
      </c>
      <c r="BC73" s="372">
        <f t="shared" ref="BC73:BC136" si="47">O73+W73+AE73+AM73+AU73</f>
        <v>0</v>
      </c>
      <c r="BD73" s="372">
        <f t="shared" ref="BD73:BD136" si="48">P73+X73+AF73+AN73+AV73</f>
        <v>0</v>
      </c>
      <c r="BE73" s="372">
        <f t="shared" ref="BE73:BE136" si="49">Q73+Y73+AG73+AO73+AW73</f>
        <v>0</v>
      </c>
      <c r="BF73" s="372">
        <f t="shared" ref="BF73:BF136" si="50">R73+Z73+AH73+AP73+AX73</f>
        <v>0</v>
      </c>
      <c r="BG73" s="315"/>
      <c r="BH73" s="313"/>
      <c r="BI73" s="313"/>
      <c r="BJ73" s="313"/>
      <c r="BK73" s="313"/>
      <c r="BL73" s="314"/>
      <c r="BM73" s="921">
        <f t="shared" ref="BM73:BM136" si="51">SUM(BQ73:BR73)</f>
        <v>0</v>
      </c>
      <c r="BN73" s="912"/>
      <c r="BO73" s="912"/>
      <c r="BP73" s="912"/>
      <c r="BQ73" s="912"/>
      <c r="BR73" s="912"/>
      <c r="BS73" s="912"/>
      <c r="BT73" s="912"/>
      <c r="BU73" s="912"/>
      <c r="BV73" s="912"/>
      <c r="BW73" s="912"/>
      <c r="BX73" s="910">
        <f t="shared" ref="BX73:BX136" si="52">SUM(BY73:CB73)</f>
        <v>0</v>
      </c>
      <c r="BY73" s="912"/>
      <c r="BZ73" s="912"/>
      <c r="CA73" s="912"/>
      <c r="CB73" s="922"/>
    </row>
    <row r="74" spans="1:80" s="169" customFormat="1" ht="44.25" customHeight="1" x14ac:dyDescent="0.2">
      <c r="A74" s="108" t="s">
        <v>439</v>
      </c>
      <c r="B74" s="96" t="s">
        <v>46</v>
      </c>
      <c r="C74" s="157" t="s">
        <v>515</v>
      </c>
      <c r="D74" s="157" t="s">
        <v>598</v>
      </c>
      <c r="E74" s="116" t="s">
        <v>296</v>
      </c>
      <c r="F74" s="81" t="s">
        <v>7</v>
      </c>
      <c r="G74" s="19" t="s">
        <v>213</v>
      </c>
      <c r="H74" s="85" t="s">
        <v>127</v>
      </c>
      <c r="I74" s="49">
        <v>11</v>
      </c>
      <c r="J74" s="49" t="s">
        <v>6</v>
      </c>
      <c r="K74" s="320">
        <f t="shared" si="33"/>
        <v>0</v>
      </c>
      <c r="L74" s="320">
        <f t="shared" si="34"/>
        <v>0</v>
      </c>
      <c r="M74" s="313"/>
      <c r="N74" s="313"/>
      <c r="O74" s="313"/>
      <c r="P74" s="313"/>
      <c r="Q74" s="313"/>
      <c r="R74" s="313"/>
      <c r="S74" s="320">
        <f t="shared" si="35"/>
        <v>0</v>
      </c>
      <c r="T74" s="320">
        <f t="shared" si="36"/>
        <v>0</v>
      </c>
      <c r="U74" s="313"/>
      <c r="V74" s="313"/>
      <c r="W74" s="313"/>
      <c r="X74" s="313"/>
      <c r="Y74" s="313"/>
      <c r="Z74" s="313"/>
      <c r="AA74" s="320">
        <f t="shared" si="37"/>
        <v>0</v>
      </c>
      <c r="AB74" s="320">
        <f t="shared" si="38"/>
        <v>0</v>
      </c>
      <c r="AC74" s="313"/>
      <c r="AD74" s="313"/>
      <c r="AE74" s="313"/>
      <c r="AF74" s="313"/>
      <c r="AG74" s="313"/>
      <c r="AH74" s="313"/>
      <c r="AI74" s="320">
        <f t="shared" si="39"/>
        <v>0</v>
      </c>
      <c r="AJ74" s="320">
        <f t="shared" si="40"/>
        <v>0</v>
      </c>
      <c r="AK74" s="313"/>
      <c r="AL74" s="313"/>
      <c r="AM74" s="313"/>
      <c r="AN74" s="313"/>
      <c r="AO74" s="313"/>
      <c r="AP74" s="313"/>
      <c r="AQ74" s="320">
        <f t="shared" si="41"/>
        <v>0</v>
      </c>
      <c r="AR74" s="320">
        <f t="shared" si="42"/>
        <v>0</v>
      </c>
      <c r="AS74" s="313"/>
      <c r="AT74" s="313"/>
      <c r="AU74" s="313"/>
      <c r="AV74" s="313"/>
      <c r="AW74" s="313"/>
      <c r="AX74" s="313"/>
      <c r="AY74" s="320">
        <f t="shared" si="43"/>
        <v>0</v>
      </c>
      <c r="AZ74" s="320">
        <f t="shared" si="44"/>
        <v>0</v>
      </c>
      <c r="BA74" s="372">
        <f t="shared" si="45"/>
        <v>0</v>
      </c>
      <c r="BB74" s="372">
        <f t="shared" si="46"/>
        <v>0</v>
      </c>
      <c r="BC74" s="372">
        <f t="shared" si="47"/>
        <v>0</v>
      </c>
      <c r="BD74" s="372">
        <f t="shared" si="48"/>
        <v>0</v>
      </c>
      <c r="BE74" s="372">
        <f t="shared" si="49"/>
        <v>0</v>
      </c>
      <c r="BF74" s="372">
        <f t="shared" si="50"/>
        <v>0</v>
      </c>
      <c r="BG74" s="315"/>
      <c r="BH74" s="313"/>
      <c r="BI74" s="313"/>
      <c r="BJ74" s="313"/>
      <c r="BK74" s="313"/>
      <c r="BL74" s="314"/>
      <c r="BM74" s="921">
        <f t="shared" si="51"/>
        <v>0</v>
      </c>
      <c r="BN74" s="912"/>
      <c r="BO74" s="912"/>
      <c r="BP74" s="912"/>
      <c r="BQ74" s="912"/>
      <c r="BR74" s="912"/>
      <c r="BS74" s="912"/>
      <c r="BT74" s="912"/>
      <c r="BU74" s="912"/>
      <c r="BV74" s="912"/>
      <c r="BW74" s="912"/>
      <c r="BX74" s="910">
        <f t="shared" si="52"/>
        <v>0</v>
      </c>
      <c r="BY74" s="912"/>
      <c r="BZ74" s="912"/>
      <c r="CA74" s="912"/>
      <c r="CB74" s="922"/>
    </row>
    <row r="75" spans="1:80" s="169" customFormat="1" ht="44.25" customHeight="1" x14ac:dyDescent="0.2">
      <c r="A75" s="108" t="s">
        <v>439</v>
      </c>
      <c r="B75" s="96" t="s">
        <v>46</v>
      </c>
      <c r="C75" s="210" t="s">
        <v>515</v>
      </c>
      <c r="D75" s="210" t="s">
        <v>598</v>
      </c>
      <c r="E75" s="116" t="s">
        <v>296</v>
      </c>
      <c r="F75" s="81" t="s">
        <v>7</v>
      </c>
      <c r="G75" s="125" t="s">
        <v>258</v>
      </c>
      <c r="H75" s="128" t="s">
        <v>149</v>
      </c>
      <c r="I75" s="118">
        <v>9</v>
      </c>
      <c r="J75" s="118" t="s">
        <v>6</v>
      </c>
      <c r="K75" s="320">
        <f t="shared" si="33"/>
        <v>0</v>
      </c>
      <c r="L75" s="320">
        <f t="shared" si="34"/>
        <v>0</v>
      </c>
      <c r="M75" s="313"/>
      <c r="N75" s="313"/>
      <c r="O75" s="313"/>
      <c r="P75" s="313"/>
      <c r="Q75" s="313"/>
      <c r="R75" s="313"/>
      <c r="S75" s="320">
        <f t="shared" si="35"/>
        <v>0</v>
      </c>
      <c r="T75" s="320">
        <f t="shared" si="36"/>
        <v>0</v>
      </c>
      <c r="U75" s="313"/>
      <c r="V75" s="313"/>
      <c r="W75" s="313"/>
      <c r="X75" s="313"/>
      <c r="Y75" s="313"/>
      <c r="Z75" s="313"/>
      <c r="AA75" s="320">
        <f t="shared" si="37"/>
        <v>0</v>
      </c>
      <c r="AB75" s="320">
        <f t="shared" si="38"/>
        <v>0</v>
      </c>
      <c r="AC75" s="313"/>
      <c r="AD75" s="313"/>
      <c r="AE75" s="313"/>
      <c r="AF75" s="313"/>
      <c r="AG75" s="313"/>
      <c r="AH75" s="313"/>
      <c r="AI75" s="320">
        <f t="shared" si="39"/>
        <v>0</v>
      </c>
      <c r="AJ75" s="320">
        <f t="shared" si="40"/>
        <v>0</v>
      </c>
      <c r="AK75" s="313"/>
      <c r="AL75" s="313"/>
      <c r="AM75" s="313"/>
      <c r="AN75" s="313"/>
      <c r="AO75" s="313"/>
      <c r="AP75" s="313"/>
      <c r="AQ75" s="320">
        <f t="shared" si="41"/>
        <v>0</v>
      </c>
      <c r="AR75" s="320">
        <f t="shared" si="42"/>
        <v>0</v>
      </c>
      <c r="AS75" s="313"/>
      <c r="AT75" s="313"/>
      <c r="AU75" s="313"/>
      <c r="AV75" s="313"/>
      <c r="AW75" s="313"/>
      <c r="AX75" s="313"/>
      <c r="AY75" s="320">
        <f t="shared" si="43"/>
        <v>0</v>
      </c>
      <c r="AZ75" s="320">
        <f t="shared" si="44"/>
        <v>0</v>
      </c>
      <c r="BA75" s="372">
        <f t="shared" si="45"/>
        <v>0</v>
      </c>
      <c r="BB75" s="372">
        <f t="shared" si="46"/>
        <v>0</v>
      </c>
      <c r="BC75" s="372">
        <f t="shared" si="47"/>
        <v>0</v>
      </c>
      <c r="BD75" s="372">
        <f t="shared" si="48"/>
        <v>0</v>
      </c>
      <c r="BE75" s="372">
        <f t="shared" si="49"/>
        <v>0</v>
      </c>
      <c r="BF75" s="372">
        <f t="shared" si="50"/>
        <v>0</v>
      </c>
      <c r="BG75" s="315"/>
      <c r="BH75" s="313"/>
      <c r="BI75" s="313"/>
      <c r="BJ75" s="313"/>
      <c r="BK75" s="313"/>
      <c r="BL75" s="314"/>
      <c r="BM75" s="921">
        <f t="shared" si="51"/>
        <v>0</v>
      </c>
      <c r="BN75" s="912"/>
      <c r="BO75" s="912"/>
      <c r="BP75" s="912"/>
      <c r="BQ75" s="912"/>
      <c r="BR75" s="912"/>
      <c r="BS75" s="912"/>
      <c r="BT75" s="912"/>
      <c r="BU75" s="912"/>
      <c r="BV75" s="912"/>
      <c r="BW75" s="912"/>
      <c r="BX75" s="910">
        <f t="shared" si="52"/>
        <v>0</v>
      </c>
      <c r="BY75" s="912"/>
      <c r="BZ75" s="912"/>
      <c r="CA75" s="912"/>
      <c r="CB75" s="922"/>
    </row>
    <row r="76" spans="1:80" s="169" customFormat="1" ht="42.75" customHeight="1" x14ac:dyDescent="0.2">
      <c r="A76" s="99" t="s">
        <v>439</v>
      </c>
      <c r="B76" s="96" t="s">
        <v>46</v>
      </c>
      <c r="C76" s="157" t="s">
        <v>515</v>
      </c>
      <c r="D76" s="157" t="s">
        <v>598</v>
      </c>
      <c r="E76" s="116" t="s">
        <v>280</v>
      </c>
      <c r="F76" s="81" t="s">
        <v>284</v>
      </c>
      <c r="G76" s="19" t="s">
        <v>198</v>
      </c>
      <c r="H76" s="81" t="s">
        <v>181</v>
      </c>
      <c r="I76" s="49">
        <v>11</v>
      </c>
      <c r="J76" s="50" t="s">
        <v>12</v>
      </c>
      <c r="K76" s="320">
        <f t="shared" si="33"/>
        <v>0</v>
      </c>
      <c r="L76" s="320">
        <f t="shared" si="34"/>
        <v>0</v>
      </c>
      <c r="M76" s="313"/>
      <c r="N76" s="313"/>
      <c r="O76" s="313"/>
      <c r="P76" s="313"/>
      <c r="Q76" s="313"/>
      <c r="R76" s="313"/>
      <c r="S76" s="320">
        <f t="shared" si="35"/>
        <v>0</v>
      </c>
      <c r="T76" s="320">
        <f t="shared" si="36"/>
        <v>0</v>
      </c>
      <c r="U76" s="313"/>
      <c r="V76" s="313"/>
      <c r="W76" s="313"/>
      <c r="X76" s="313"/>
      <c r="Y76" s="313"/>
      <c r="Z76" s="313"/>
      <c r="AA76" s="320">
        <f t="shared" si="37"/>
        <v>0</v>
      </c>
      <c r="AB76" s="320">
        <f t="shared" si="38"/>
        <v>0</v>
      </c>
      <c r="AC76" s="313"/>
      <c r="AD76" s="313"/>
      <c r="AE76" s="313"/>
      <c r="AF76" s="313"/>
      <c r="AG76" s="313"/>
      <c r="AH76" s="313"/>
      <c r="AI76" s="320">
        <f t="shared" si="39"/>
        <v>0</v>
      </c>
      <c r="AJ76" s="320">
        <f t="shared" si="40"/>
        <v>0</v>
      </c>
      <c r="AK76" s="313"/>
      <c r="AL76" s="313"/>
      <c r="AM76" s="313"/>
      <c r="AN76" s="313"/>
      <c r="AO76" s="313"/>
      <c r="AP76" s="313"/>
      <c r="AQ76" s="320">
        <f t="shared" si="41"/>
        <v>0</v>
      </c>
      <c r="AR76" s="320">
        <f t="shared" si="42"/>
        <v>0</v>
      </c>
      <c r="AS76" s="313"/>
      <c r="AT76" s="313"/>
      <c r="AU76" s="313"/>
      <c r="AV76" s="313"/>
      <c r="AW76" s="313"/>
      <c r="AX76" s="313"/>
      <c r="AY76" s="320">
        <f t="shared" si="43"/>
        <v>0</v>
      </c>
      <c r="AZ76" s="320">
        <f t="shared" si="44"/>
        <v>0</v>
      </c>
      <c r="BA76" s="372">
        <f t="shared" si="45"/>
        <v>0</v>
      </c>
      <c r="BB76" s="372">
        <f t="shared" si="46"/>
        <v>0</v>
      </c>
      <c r="BC76" s="372">
        <f t="shared" si="47"/>
        <v>0</v>
      </c>
      <c r="BD76" s="372">
        <f t="shared" si="48"/>
        <v>0</v>
      </c>
      <c r="BE76" s="372">
        <f t="shared" si="49"/>
        <v>0</v>
      </c>
      <c r="BF76" s="372">
        <f t="shared" si="50"/>
        <v>0</v>
      </c>
      <c r="BG76" s="315"/>
      <c r="BH76" s="313"/>
      <c r="BI76" s="313"/>
      <c r="BJ76" s="313"/>
      <c r="BK76" s="313"/>
      <c r="BL76" s="314"/>
      <c r="BM76" s="921">
        <f t="shared" si="51"/>
        <v>0</v>
      </c>
      <c r="BN76" s="912"/>
      <c r="BO76" s="912"/>
      <c r="BP76" s="912"/>
      <c r="BQ76" s="912"/>
      <c r="BR76" s="912"/>
      <c r="BS76" s="912"/>
      <c r="BT76" s="912"/>
      <c r="BU76" s="912"/>
      <c r="BV76" s="912"/>
      <c r="BW76" s="912"/>
      <c r="BX76" s="910">
        <f t="shared" si="52"/>
        <v>0</v>
      </c>
      <c r="BY76" s="912"/>
      <c r="BZ76" s="912"/>
      <c r="CA76" s="912"/>
      <c r="CB76" s="922"/>
    </row>
    <row r="77" spans="1:80" s="169" customFormat="1" ht="29.25" customHeight="1" x14ac:dyDescent="0.2">
      <c r="A77" s="99" t="s">
        <v>439</v>
      </c>
      <c r="B77" s="96" t="s">
        <v>46</v>
      </c>
      <c r="C77" s="215" t="s">
        <v>515</v>
      </c>
      <c r="D77" s="215" t="s">
        <v>598</v>
      </c>
      <c r="E77" s="116" t="s">
        <v>280</v>
      </c>
      <c r="F77" s="81" t="s">
        <v>284</v>
      </c>
      <c r="G77" s="19" t="s">
        <v>198</v>
      </c>
      <c r="H77" s="81" t="s">
        <v>181</v>
      </c>
      <c r="I77" s="49">
        <v>9</v>
      </c>
      <c r="J77" s="50" t="s">
        <v>6</v>
      </c>
      <c r="K77" s="320">
        <f t="shared" si="33"/>
        <v>0</v>
      </c>
      <c r="L77" s="320">
        <f t="shared" si="34"/>
        <v>0</v>
      </c>
      <c r="M77" s="313"/>
      <c r="N77" s="313"/>
      <c r="O77" s="313"/>
      <c r="P77" s="313"/>
      <c r="Q77" s="313"/>
      <c r="R77" s="313"/>
      <c r="S77" s="320">
        <f t="shared" si="35"/>
        <v>0</v>
      </c>
      <c r="T77" s="320">
        <f t="shared" si="36"/>
        <v>0</v>
      </c>
      <c r="U77" s="313"/>
      <c r="V77" s="313"/>
      <c r="W77" s="313"/>
      <c r="X77" s="313"/>
      <c r="Y77" s="313"/>
      <c r="Z77" s="313"/>
      <c r="AA77" s="320">
        <f t="shared" si="37"/>
        <v>0</v>
      </c>
      <c r="AB77" s="320">
        <f t="shared" si="38"/>
        <v>0</v>
      </c>
      <c r="AC77" s="313"/>
      <c r="AD77" s="313"/>
      <c r="AE77" s="313"/>
      <c r="AF77" s="313"/>
      <c r="AG77" s="313"/>
      <c r="AH77" s="313"/>
      <c r="AI77" s="320">
        <f t="shared" si="39"/>
        <v>0</v>
      </c>
      <c r="AJ77" s="320">
        <f t="shared" si="40"/>
        <v>0</v>
      </c>
      <c r="AK77" s="313"/>
      <c r="AL77" s="313"/>
      <c r="AM77" s="313"/>
      <c r="AN77" s="313"/>
      <c r="AO77" s="313"/>
      <c r="AP77" s="313"/>
      <c r="AQ77" s="320">
        <f t="shared" si="41"/>
        <v>0</v>
      </c>
      <c r="AR77" s="320">
        <f t="shared" si="42"/>
        <v>0</v>
      </c>
      <c r="AS77" s="313"/>
      <c r="AT77" s="313"/>
      <c r="AU77" s="313"/>
      <c r="AV77" s="313"/>
      <c r="AW77" s="313"/>
      <c r="AX77" s="313"/>
      <c r="AY77" s="320">
        <f t="shared" si="43"/>
        <v>0</v>
      </c>
      <c r="AZ77" s="320">
        <f t="shared" si="44"/>
        <v>0</v>
      </c>
      <c r="BA77" s="372">
        <f t="shared" si="45"/>
        <v>0</v>
      </c>
      <c r="BB77" s="372">
        <f t="shared" si="46"/>
        <v>0</v>
      </c>
      <c r="BC77" s="372">
        <f t="shared" si="47"/>
        <v>0</v>
      </c>
      <c r="BD77" s="372">
        <f t="shared" si="48"/>
        <v>0</v>
      </c>
      <c r="BE77" s="372">
        <f t="shared" si="49"/>
        <v>0</v>
      </c>
      <c r="BF77" s="372">
        <f t="shared" si="50"/>
        <v>0</v>
      </c>
      <c r="BG77" s="315"/>
      <c r="BH77" s="313"/>
      <c r="BI77" s="313"/>
      <c r="BJ77" s="313"/>
      <c r="BK77" s="313"/>
      <c r="BL77" s="314"/>
      <c r="BM77" s="921">
        <f t="shared" si="51"/>
        <v>0</v>
      </c>
      <c r="BN77" s="912"/>
      <c r="BO77" s="912"/>
      <c r="BP77" s="912"/>
      <c r="BQ77" s="912"/>
      <c r="BR77" s="912"/>
      <c r="BS77" s="912"/>
      <c r="BT77" s="912"/>
      <c r="BU77" s="912"/>
      <c r="BV77" s="912"/>
      <c r="BW77" s="912"/>
      <c r="BX77" s="910">
        <f t="shared" si="52"/>
        <v>0</v>
      </c>
      <c r="BY77" s="912"/>
      <c r="BZ77" s="912"/>
      <c r="CA77" s="912"/>
      <c r="CB77" s="922"/>
    </row>
    <row r="78" spans="1:80" s="169" customFormat="1" ht="21" customHeight="1" x14ac:dyDescent="0.2">
      <c r="A78" s="99" t="s">
        <v>439</v>
      </c>
      <c r="B78" s="96" t="s">
        <v>46</v>
      </c>
      <c r="C78" s="215" t="s">
        <v>515</v>
      </c>
      <c r="D78" s="215" t="s">
        <v>598</v>
      </c>
      <c r="E78" s="116" t="s">
        <v>285</v>
      </c>
      <c r="F78" s="81" t="s">
        <v>286</v>
      </c>
      <c r="G78" s="19" t="s">
        <v>648</v>
      </c>
      <c r="H78" s="81" t="s">
        <v>649</v>
      </c>
      <c r="I78" s="49">
        <v>9</v>
      </c>
      <c r="J78" s="50" t="s">
        <v>6</v>
      </c>
      <c r="K78" s="320">
        <f t="shared" si="33"/>
        <v>0</v>
      </c>
      <c r="L78" s="320">
        <f t="shared" si="34"/>
        <v>0</v>
      </c>
      <c r="M78" s="313"/>
      <c r="N78" s="313"/>
      <c r="O78" s="313"/>
      <c r="P78" s="313"/>
      <c r="Q78" s="313"/>
      <c r="R78" s="313"/>
      <c r="S78" s="320">
        <f t="shared" si="35"/>
        <v>0</v>
      </c>
      <c r="T78" s="320">
        <f t="shared" si="36"/>
        <v>0</v>
      </c>
      <c r="U78" s="313"/>
      <c r="V78" s="313"/>
      <c r="W78" s="313"/>
      <c r="X78" s="313"/>
      <c r="Y78" s="313"/>
      <c r="Z78" s="313"/>
      <c r="AA78" s="320">
        <f t="shared" si="37"/>
        <v>0</v>
      </c>
      <c r="AB78" s="320">
        <f t="shared" si="38"/>
        <v>0</v>
      </c>
      <c r="AC78" s="313"/>
      <c r="AD78" s="313"/>
      <c r="AE78" s="313"/>
      <c r="AF78" s="313"/>
      <c r="AG78" s="313"/>
      <c r="AH78" s="313"/>
      <c r="AI78" s="320">
        <f t="shared" si="39"/>
        <v>0</v>
      </c>
      <c r="AJ78" s="320">
        <f t="shared" si="40"/>
        <v>0</v>
      </c>
      <c r="AK78" s="313"/>
      <c r="AL78" s="313"/>
      <c r="AM78" s="313"/>
      <c r="AN78" s="313"/>
      <c r="AO78" s="313"/>
      <c r="AP78" s="313"/>
      <c r="AQ78" s="320">
        <f t="shared" si="41"/>
        <v>0</v>
      </c>
      <c r="AR78" s="320">
        <f t="shared" si="42"/>
        <v>0</v>
      </c>
      <c r="AS78" s="313"/>
      <c r="AT78" s="313"/>
      <c r="AU78" s="313"/>
      <c r="AV78" s="313"/>
      <c r="AW78" s="313"/>
      <c r="AX78" s="313"/>
      <c r="AY78" s="320">
        <f t="shared" si="43"/>
        <v>0</v>
      </c>
      <c r="AZ78" s="320">
        <f t="shared" si="44"/>
        <v>0</v>
      </c>
      <c r="BA78" s="372">
        <f t="shared" si="45"/>
        <v>0</v>
      </c>
      <c r="BB78" s="372">
        <f t="shared" si="46"/>
        <v>0</v>
      </c>
      <c r="BC78" s="372">
        <f t="shared" si="47"/>
        <v>0</v>
      </c>
      <c r="BD78" s="372">
        <f t="shared" si="48"/>
        <v>0</v>
      </c>
      <c r="BE78" s="372">
        <f t="shared" si="49"/>
        <v>0</v>
      </c>
      <c r="BF78" s="372">
        <f t="shared" si="50"/>
        <v>0</v>
      </c>
      <c r="BG78" s="315"/>
      <c r="BH78" s="313"/>
      <c r="BI78" s="313"/>
      <c r="BJ78" s="313"/>
      <c r="BK78" s="313"/>
      <c r="BL78" s="314"/>
      <c r="BM78" s="921">
        <f t="shared" si="51"/>
        <v>0</v>
      </c>
      <c r="BN78" s="912"/>
      <c r="BO78" s="912"/>
      <c r="BP78" s="912"/>
      <c r="BQ78" s="912"/>
      <c r="BR78" s="912"/>
      <c r="BS78" s="912"/>
      <c r="BT78" s="912"/>
      <c r="BU78" s="912"/>
      <c r="BV78" s="912"/>
      <c r="BW78" s="912"/>
      <c r="BX78" s="910">
        <f t="shared" si="52"/>
        <v>0</v>
      </c>
      <c r="BY78" s="912"/>
      <c r="BZ78" s="912"/>
      <c r="CA78" s="912"/>
      <c r="CB78" s="922"/>
    </row>
    <row r="79" spans="1:80" s="169" customFormat="1" ht="21" customHeight="1" x14ac:dyDescent="0.2">
      <c r="A79" s="99" t="s">
        <v>439</v>
      </c>
      <c r="B79" s="96" t="s">
        <v>46</v>
      </c>
      <c r="C79" s="215" t="s">
        <v>515</v>
      </c>
      <c r="D79" s="215" t="s">
        <v>598</v>
      </c>
      <c r="E79" s="116" t="s">
        <v>285</v>
      </c>
      <c r="F79" s="81" t="s">
        <v>286</v>
      </c>
      <c r="G79" s="19" t="s">
        <v>650</v>
      </c>
      <c r="H79" s="81" t="s">
        <v>651</v>
      </c>
      <c r="I79" s="49">
        <v>9</v>
      </c>
      <c r="J79" s="50" t="s">
        <v>6</v>
      </c>
      <c r="K79" s="320">
        <f t="shared" si="33"/>
        <v>0</v>
      </c>
      <c r="L79" s="320">
        <f t="shared" si="34"/>
        <v>0</v>
      </c>
      <c r="M79" s="313"/>
      <c r="N79" s="313"/>
      <c r="O79" s="313"/>
      <c r="P79" s="313"/>
      <c r="Q79" s="313"/>
      <c r="R79" s="313"/>
      <c r="S79" s="320">
        <f t="shared" si="35"/>
        <v>0</v>
      </c>
      <c r="T79" s="320">
        <f t="shared" si="36"/>
        <v>0</v>
      </c>
      <c r="U79" s="313"/>
      <c r="V79" s="313"/>
      <c r="W79" s="313"/>
      <c r="X79" s="313"/>
      <c r="Y79" s="313"/>
      <c r="Z79" s="313"/>
      <c r="AA79" s="320">
        <f t="shared" si="37"/>
        <v>0</v>
      </c>
      <c r="AB79" s="320">
        <f t="shared" si="38"/>
        <v>0</v>
      </c>
      <c r="AC79" s="313"/>
      <c r="AD79" s="313"/>
      <c r="AE79" s="313"/>
      <c r="AF79" s="313"/>
      <c r="AG79" s="313"/>
      <c r="AH79" s="313"/>
      <c r="AI79" s="320">
        <f t="shared" si="39"/>
        <v>0</v>
      </c>
      <c r="AJ79" s="320">
        <f t="shared" si="40"/>
        <v>0</v>
      </c>
      <c r="AK79" s="313"/>
      <c r="AL79" s="313"/>
      <c r="AM79" s="313"/>
      <c r="AN79" s="313"/>
      <c r="AO79" s="313"/>
      <c r="AP79" s="313"/>
      <c r="AQ79" s="320">
        <f t="shared" si="41"/>
        <v>0</v>
      </c>
      <c r="AR79" s="320">
        <f t="shared" si="42"/>
        <v>0</v>
      </c>
      <c r="AS79" s="313"/>
      <c r="AT79" s="313"/>
      <c r="AU79" s="313"/>
      <c r="AV79" s="313"/>
      <c r="AW79" s="313"/>
      <c r="AX79" s="313"/>
      <c r="AY79" s="320">
        <f t="shared" si="43"/>
        <v>0</v>
      </c>
      <c r="AZ79" s="320">
        <f t="shared" si="44"/>
        <v>0</v>
      </c>
      <c r="BA79" s="372">
        <f t="shared" si="45"/>
        <v>0</v>
      </c>
      <c r="BB79" s="372">
        <f t="shared" si="46"/>
        <v>0</v>
      </c>
      <c r="BC79" s="372">
        <f t="shared" si="47"/>
        <v>0</v>
      </c>
      <c r="BD79" s="372">
        <f t="shared" si="48"/>
        <v>0</v>
      </c>
      <c r="BE79" s="372">
        <f t="shared" si="49"/>
        <v>0</v>
      </c>
      <c r="BF79" s="372">
        <f t="shared" si="50"/>
        <v>0</v>
      </c>
      <c r="BG79" s="315"/>
      <c r="BH79" s="313"/>
      <c r="BI79" s="313"/>
      <c r="BJ79" s="313"/>
      <c r="BK79" s="313"/>
      <c r="BL79" s="314"/>
      <c r="BM79" s="921">
        <f t="shared" si="51"/>
        <v>0</v>
      </c>
      <c r="BN79" s="912"/>
      <c r="BO79" s="912"/>
      <c r="BP79" s="912"/>
      <c r="BQ79" s="912"/>
      <c r="BR79" s="912"/>
      <c r="BS79" s="912"/>
      <c r="BT79" s="912"/>
      <c r="BU79" s="912"/>
      <c r="BV79" s="912"/>
      <c r="BW79" s="912"/>
      <c r="BX79" s="910">
        <f t="shared" si="52"/>
        <v>0</v>
      </c>
      <c r="BY79" s="912"/>
      <c r="BZ79" s="912"/>
      <c r="CA79" s="912"/>
      <c r="CB79" s="922"/>
    </row>
    <row r="80" spans="1:80" s="169" customFormat="1" ht="21" customHeight="1" x14ac:dyDescent="0.2">
      <c r="A80" s="99" t="s">
        <v>439</v>
      </c>
      <c r="B80" s="96" t="s">
        <v>46</v>
      </c>
      <c r="C80" s="157" t="s">
        <v>515</v>
      </c>
      <c r="D80" s="157" t="s">
        <v>598</v>
      </c>
      <c r="E80" s="116" t="s">
        <v>285</v>
      </c>
      <c r="F80" s="81" t="s">
        <v>286</v>
      </c>
      <c r="G80" s="19" t="s">
        <v>652</v>
      </c>
      <c r="H80" s="81" t="s">
        <v>653</v>
      </c>
      <c r="I80" s="49">
        <v>11</v>
      </c>
      <c r="J80" s="50" t="s">
        <v>6</v>
      </c>
      <c r="K80" s="320">
        <f t="shared" si="33"/>
        <v>0</v>
      </c>
      <c r="L80" s="320">
        <f t="shared" si="34"/>
        <v>0</v>
      </c>
      <c r="M80" s="313"/>
      <c r="N80" s="313"/>
      <c r="O80" s="313"/>
      <c r="P80" s="313"/>
      <c r="Q80" s="313"/>
      <c r="R80" s="313"/>
      <c r="S80" s="320">
        <f t="shared" si="35"/>
        <v>0</v>
      </c>
      <c r="T80" s="320">
        <f t="shared" si="36"/>
        <v>0</v>
      </c>
      <c r="U80" s="313"/>
      <c r="V80" s="313"/>
      <c r="W80" s="313"/>
      <c r="X80" s="313"/>
      <c r="Y80" s="313"/>
      <c r="Z80" s="313"/>
      <c r="AA80" s="320">
        <f t="shared" si="37"/>
        <v>0</v>
      </c>
      <c r="AB80" s="320">
        <f t="shared" si="38"/>
        <v>0</v>
      </c>
      <c r="AC80" s="313"/>
      <c r="AD80" s="313"/>
      <c r="AE80" s="313"/>
      <c r="AF80" s="313"/>
      <c r="AG80" s="313"/>
      <c r="AH80" s="313"/>
      <c r="AI80" s="320">
        <f t="shared" si="39"/>
        <v>0</v>
      </c>
      <c r="AJ80" s="320">
        <f t="shared" si="40"/>
        <v>0</v>
      </c>
      <c r="AK80" s="313"/>
      <c r="AL80" s="313"/>
      <c r="AM80" s="313"/>
      <c r="AN80" s="313"/>
      <c r="AO80" s="313"/>
      <c r="AP80" s="313"/>
      <c r="AQ80" s="320">
        <f t="shared" si="41"/>
        <v>0</v>
      </c>
      <c r="AR80" s="320">
        <f t="shared" si="42"/>
        <v>0</v>
      </c>
      <c r="AS80" s="313"/>
      <c r="AT80" s="313"/>
      <c r="AU80" s="313"/>
      <c r="AV80" s="313"/>
      <c r="AW80" s="313"/>
      <c r="AX80" s="313"/>
      <c r="AY80" s="320">
        <f t="shared" si="43"/>
        <v>0</v>
      </c>
      <c r="AZ80" s="320">
        <f t="shared" si="44"/>
        <v>0</v>
      </c>
      <c r="BA80" s="372">
        <f t="shared" si="45"/>
        <v>0</v>
      </c>
      <c r="BB80" s="372">
        <f t="shared" si="46"/>
        <v>0</v>
      </c>
      <c r="BC80" s="372">
        <f t="shared" si="47"/>
        <v>0</v>
      </c>
      <c r="BD80" s="372">
        <f t="shared" si="48"/>
        <v>0</v>
      </c>
      <c r="BE80" s="372">
        <f t="shared" si="49"/>
        <v>0</v>
      </c>
      <c r="BF80" s="372">
        <f t="shared" si="50"/>
        <v>0</v>
      </c>
      <c r="BG80" s="315"/>
      <c r="BH80" s="313"/>
      <c r="BI80" s="313"/>
      <c r="BJ80" s="313"/>
      <c r="BK80" s="313"/>
      <c r="BL80" s="314"/>
      <c r="BM80" s="921">
        <f t="shared" si="51"/>
        <v>0</v>
      </c>
      <c r="BN80" s="912"/>
      <c r="BO80" s="912"/>
      <c r="BP80" s="912"/>
      <c r="BQ80" s="912"/>
      <c r="BR80" s="912"/>
      <c r="BS80" s="912"/>
      <c r="BT80" s="912"/>
      <c r="BU80" s="912"/>
      <c r="BV80" s="912"/>
      <c r="BW80" s="912"/>
      <c r="BX80" s="910">
        <f t="shared" si="52"/>
        <v>0</v>
      </c>
      <c r="BY80" s="912"/>
      <c r="BZ80" s="912"/>
      <c r="CA80" s="912"/>
      <c r="CB80" s="922"/>
    </row>
    <row r="81" spans="1:80" s="169" customFormat="1" ht="21" customHeight="1" x14ac:dyDescent="0.2">
      <c r="A81" s="99" t="s">
        <v>439</v>
      </c>
      <c r="B81" s="96" t="s">
        <v>46</v>
      </c>
      <c r="C81" s="157" t="s">
        <v>515</v>
      </c>
      <c r="D81" s="157" t="s">
        <v>598</v>
      </c>
      <c r="E81" s="116" t="s">
        <v>285</v>
      </c>
      <c r="F81" s="81" t="s">
        <v>286</v>
      </c>
      <c r="G81" s="19" t="s">
        <v>654</v>
      </c>
      <c r="H81" s="81" t="s">
        <v>655</v>
      </c>
      <c r="I81" s="49">
        <v>9</v>
      </c>
      <c r="J81" s="50" t="s">
        <v>6</v>
      </c>
      <c r="K81" s="320">
        <f t="shared" si="33"/>
        <v>0</v>
      </c>
      <c r="L81" s="320">
        <f t="shared" si="34"/>
        <v>0</v>
      </c>
      <c r="M81" s="313"/>
      <c r="N81" s="313"/>
      <c r="O81" s="313"/>
      <c r="P81" s="313"/>
      <c r="Q81" s="313"/>
      <c r="R81" s="313"/>
      <c r="S81" s="320">
        <f t="shared" si="35"/>
        <v>0</v>
      </c>
      <c r="T81" s="320">
        <f t="shared" si="36"/>
        <v>0</v>
      </c>
      <c r="U81" s="313"/>
      <c r="V81" s="313"/>
      <c r="W81" s="313"/>
      <c r="X81" s="313"/>
      <c r="Y81" s="313"/>
      <c r="Z81" s="313"/>
      <c r="AA81" s="320">
        <f t="shared" si="37"/>
        <v>0</v>
      </c>
      <c r="AB81" s="320">
        <f t="shared" si="38"/>
        <v>0</v>
      </c>
      <c r="AC81" s="313"/>
      <c r="AD81" s="313"/>
      <c r="AE81" s="313"/>
      <c r="AF81" s="313"/>
      <c r="AG81" s="313"/>
      <c r="AH81" s="313"/>
      <c r="AI81" s="320">
        <f t="shared" si="39"/>
        <v>0</v>
      </c>
      <c r="AJ81" s="320">
        <f t="shared" si="40"/>
        <v>0</v>
      </c>
      <c r="AK81" s="313"/>
      <c r="AL81" s="313"/>
      <c r="AM81" s="313"/>
      <c r="AN81" s="313"/>
      <c r="AO81" s="313"/>
      <c r="AP81" s="313"/>
      <c r="AQ81" s="320">
        <f t="shared" si="41"/>
        <v>0</v>
      </c>
      <c r="AR81" s="320">
        <f t="shared" si="42"/>
        <v>0</v>
      </c>
      <c r="AS81" s="313"/>
      <c r="AT81" s="313"/>
      <c r="AU81" s="313"/>
      <c r="AV81" s="313"/>
      <c r="AW81" s="313"/>
      <c r="AX81" s="313"/>
      <c r="AY81" s="320">
        <f t="shared" si="43"/>
        <v>0</v>
      </c>
      <c r="AZ81" s="320">
        <f t="shared" si="44"/>
        <v>0</v>
      </c>
      <c r="BA81" s="372">
        <f t="shared" si="45"/>
        <v>0</v>
      </c>
      <c r="BB81" s="372">
        <f t="shared" si="46"/>
        <v>0</v>
      </c>
      <c r="BC81" s="372">
        <f t="shared" si="47"/>
        <v>0</v>
      </c>
      <c r="BD81" s="372">
        <f t="shared" si="48"/>
        <v>0</v>
      </c>
      <c r="BE81" s="372">
        <f t="shared" si="49"/>
        <v>0</v>
      </c>
      <c r="BF81" s="372">
        <f t="shared" si="50"/>
        <v>0</v>
      </c>
      <c r="BG81" s="315"/>
      <c r="BH81" s="313"/>
      <c r="BI81" s="313"/>
      <c r="BJ81" s="313"/>
      <c r="BK81" s="313"/>
      <c r="BL81" s="314"/>
      <c r="BM81" s="921">
        <f t="shared" si="51"/>
        <v>0</v>
      </c>
      <c r="BN81" s="912"/>
      <c r="BO81" s="912"/>
      <c r="BP81" s="912"/>
      <c r="BQ81" s="912"/>
      <c r="BR81" s="912"/>
      <c r="BS81" s="912"/>
      <c r="BT81" s="912"/>
      <c r="BU81" s="912"/>
      <c r="BV81" s="912"/>
      <c r="BW81" s="912"/>
      <c r="BX81" s="910">
        <f t="shared" si="52"/>
        <v>0</v>
      </c>
      <c r="BY81" s="912"/>
      <c r="BZ81" s="912"/>
      <c r="CA81" s="912"/>
      <c r="CB81" s="922"/>
    </row>
    <row r="82" spans="1:80" s="169" customFormat="1" ht="21" customHeight="1" x14ac:dyDescent="0.2">
      <c r="A82" s="99" t="s">
        <v>439</v>
      </c>
      <c r="B82" s="96" t="s">
        <v>46</v>
      </c>
      <c r="C82" s="215" t="s">
        <v>515</v>
      </c>
      <c r="D82" s="215" t="s">
        <v>598</v>
      </c>
      <c r="E82" s="116" t="s">
        <v>285</v>
      </c>
      <c r="F82" s="81" t="s">
        <v>286</v>
      </c>
      <c r="G82" s="19" t="s">
        <v>656</v>
      </c>
      <c r="H82" s="81" t="s">
        <v>657</v>
      </c>
      <c r="I82" s="49">
        <v>9</v>
      </c>
      <c r="J82" s="50" t="s">
        <v>6</v>
      </c>
      <c r="K82" s="320">
        <f t="shared" si="33"/>
        <v>0</v>
      </c>
      <c r="L82" s="320">
        <f t="shared" si="34"/>
        <v>0</v>
      </c>
      <c r="M82" s="313"/>
      <c r="N82" s="313"/>
      <c r="O82" s="313"/>
      <c r="P82" s="313"/>
      <c r="Q82" s="313"/>
      <c r="R82" s="313"/>
      <c r="S82" s="320">
        <f t="shared" si="35"/>
        <v>0</v>
      </c>
      <c r="T82" s="320">
        <f t="shared" si="36"/>
        <v>0</v>
      </c>
      <c r="U82" s="313"/>
      <c r="V82" s="313"/>
      <c r="W82" s="313"/>
      <c r="X82" s="313"/>
      <c r="Y82" s="313"/>
      <c r="Z82" s="313"/>
      <c r="AA82" s="320">
        <f t="shared" si="37"/>
        <v>0</v>
      </c>
      <c r="AB82" s="320">
        <f t="shared" si="38"/>
        <v>0</v>
      </c>
      <c r="AC82" s="313"/>
      <c r="AD82" s="313"/>
      <c r="AE82" s="313"/>
      <c r="AF82" s="313"/>
      <c r="AG82" s="313"/>
      <c r="AH82" s="313"/>
      <c r="AI82" s="320">
        <f t="shared" si="39"/>
        <v>0</v>
      </c>
      <c r="AJ82" s="320">
        <f t="shared" si="40"/>
        <v>0</v>
      </c>
      <c r="AK82" s="313"/>
      <c r="AL82" s="313"/>
      <c r="AM82" s="313"/>
      <c r="AN82" s="313"/>
      <c r="AO82" s="313"/>
      <c r="AP82" s="313"/>
      <c r="AQ82" s="320">
        <f t="shared" si="41"/>
        <v>0</v>
      </c>
      <c r="AR82" s="320">
        <f t="shared" si="42"/>
        <v>0</v>
      </c>
      <c r="AS82" s="313"/>
      <c r="AT82" s="313"/>
      <c r="AU82" s="313"/>
      <c r="AV82" s="313"/>
      <c r="AW82" s="313"/>
      <c r="AX82" s="313"/>
      <c r="AY82" s="320">
        <f t="shared" si="43"/>
        <v>0</v>
      </c>
      <c r="AZ82" s="320">
        <f t="shared" si="44"/>
        <v>0</v>
      </c>
      <c r="BA82" s="372">
        <f t="shared" si="45"/>
        <v>0</v>
      </c>
      <c r="BB82" s="372">
        <f t="shared" si="46"/>
        <v>0</v>
      </c>
      <c r="BC82" s="372">
        <f t="shared" si="47"/>
        <v>0</v>
      </c>
      <c r="BD82" s="372">
        <f t="shared" si="48"/>
        <v>0</v>
      </c>
      <c r="BE82" s="372">
        <f t="shared" si="49"/>
        <v>0</v>
      </c>
      <c r="BF82" s="372">
        <f t="shared" si="50"/>
        <v>0</v>
      </c>
      <c r="BG82" s="315"/>
      <c r="BH82" s="313"/>
      <c r="BI82" s="313"/>
      <c r="BJ82" s="313"/>
      <c r="BK82" s="313"/>
      <c r="BL82" s="314"/>
      <c r="BM82" s="921">
        <f t="shared" si="51"/>
        <v>0</v>
      </c>
      <c r="BN82" s="912"/>
      <c r="BO82" s="912"/>
      <c r="BP82" s="912"/>
      <c r="BQ82" s="912"/>
      <c r="BR82" s="912"/>
      <c r="BS82" s="912"/>
      <c r="BT82" s="912"/>
      <c r="BU82" s="912"/>
      <c r="BV82" s="912"/>
      <c r="BW82" s="912"/>
      <c r="BX82" s="910">
        <f t="shared" si="52"/>
        <v>0</v>
      </c>
      <c r="BY82" s="912"/>
      <c r="BZ82" s="912"/>
      <c r="CA82" s="912"/>
      <c r="CB82" s="922"/>
    </row>
    <row r="83" spans="1:80" s="169" customFormat="1" ht="21" customHeight="1" x14ac:dyDescent="0.2">
      <c r="A83" s="99" t="s">
        <v>439</v>
      </c>
      <c r="B83" s="96" t="s">
        <v>46</v>
      </c>
      <c r="C83" s="215" t="s">
        <v>515</v>
      </c>
      <c r="D83" s="215" t="s">
        <v>598</v>
      </c>
      <c r="E83" s="116" t="s">
        <v>285</v>
      </c>
      <c r="F83" s="81" t="s">
        <v>286</v>
      </c>
      <c r="G83" s="19" t="s">
        <v>656</v>
      </c>
      <c r="H83" s="81" t="s">
        <v>657</v>
      </c>
      <c r="I83" s="49">
        <v>11</v>
      </c>
      <c r="J83" s="50" t="s">
        <v>12</v>
      </c>
      <c r="K83" s="320">
        <f t="shared" si="33"/>
        <v>0</v>
      </c>
      <c r="L83" s="320">
        <f t="shared" si="34"/>
        <v>0</v>
      </c>
      <c r="M83" s="313"/>
      <c r="N83" s="313"/>
      <c r="O83" s="313"/>
      <c r="P83" s="313"/>
      <c r="Q83" s="313"/>
      <c r="R83" s="313"/>
      <c r="S83" s="320">
        <f t="shared" si="35"/>
        <v>0</v>
      </c>
      <c r="T83" s="320">
        <f t="shared" si="36"/>
        <v>0</v>
      </c>
      <c r="U83" s="313"/>
      <c r="V83" s="313"/>
      <c r="W83" s="313"/>
      <c r="X83" s="313"/>
      <c r="Y83" s="313"/>
      <c r="Z83" s="313"/>
      <c r="AA83" s="320">
        <f t="shared" si="37"/>
        <v>0</v>
      </c>
      <c r="AB83" s="320">
        <f t="shared" si="38"/>
        <v>0</v>
      </c>
      <c r="AC83" s="313"/>
      <c r="AD83" s="313"/>
      <c r="AE83" s="313"/>
      <c r="AF83" s="313"/>
      <c r="AG83" s="313"/>
      <c r="AH83" s="313"/>
      <c r="AI83" s="320">
        <f t="shared" si="39"/>
        <v>0</v>
      </c>
      <c r="AJ83" s="320">
        <f t="shared" si="40"/>
        <v>0</v>
      </c>
      <c r="AK83" s="313"/>
      <c r="AL83" s="313"/>
      <c r="AM83" s="313"/>
      <c r="AN83" s="313"/>
      <c r="AO83" s="313"/>
      <c r="AP83" s="313"/>
      <c r="AQ83" s="320">
        <f t="shared" si="41"/>
        <v>0</v>
      </c>
      <c r="AR83" s="320">
        <f t="shared" si="42"/>
        <v>0</v>
      </c>
      <c r="AS83" s="313"/>
      <c r="AT83" s="313"/>
      <c r="AU83" s="313"/>
      <c r="AV83" s="313"/>
      <c r="AW83" s="313"/>
      <c r="AX83" s="313"/>
      <c r="AY83" s="320">
        <f t="shared" si="43"/>
        <v>0</v>
      </c>
      <c r="AZ83" s="320">
        <f t="shared" si="44"/>
        <v>0</v>
      </c>
      <c r="BA83" s="372">
        <f t="shared" si="45"/>
        <v>0</v>
      </c>
      <c r="BB83" s="372">
        <f t="shared" si="46"/>
        <v>0</v>
      </c>
      <c r="BC83" s="372">
        <f t="shared" si="47"/>
        <v>0</v>
      </c>
      <c r="BD83" s="372">
        <f t="shared" si="48"/>
        <v>0</v>
      </c>
      <c r="BE83" s="372">
        <f t="shared" si="49"/>
        <v>0</v>
      </c>
      <c r="BF83" s="372">
        <f t="shared" si="50"/>
        <v>0</v>
      </c>
      <c r="BG83" s="315"/>
      <c r="BH83" s="313"/>
      <c r="BI83" s="313"/>
      <c r="BJ83" s="313"/>
      <c r="BK83" s="313"/>
      <c r="BL83" s="314"/>
      <c r="BM83" s="921">
        <f t="shared" si="51"/>
        <v>0</v>
      </c>
      <c r="BN83" s="912"/>
      <c r="BO83" s="912"/>
      <c r="BP83" s="912"/>
      <c r="BQ83" s="912"/>
      <c r="BR83" s="912"/>
      <c r="BS83" s="912"/>
      <c r="BT83" s="912"/>
      <c r="BU83" s="912"/>
      <c r="BV83" s="912"/>
      <c r="BW83" s="912"/>
      <c r="BX83" s="910">
        <f t="shared" si="52"/>
        <v>0</v>
      </c>
      <c r="BY83" s="912"/>
      <c r="BZ83" s="912"/>
      <c r="CA83" s="912"/>
      <c r="CB83" s="922"/>
    </row>
    <row r="84" spans="1:80" s="169" customFormat="1" ht="21" customHeight="1" x14ac:dyDescent="0.2">
      <c r="A84" s="99" t="s">
        <v>439</v>
      </c>
      <c r="B84" s="96" t="s">
        <v>46</v>
      </c>
      <c r="C84" s="215" t="s">
        <v>515</v>
      </c>
      <c r="D84" s="215" t="s">
        <v>598</v>
      </c>
      <c r="E84" s="116" t="s">
        <v>285</v>
      </c>
      <c r="F84" s="81" t="s">
        <v>286</v>
      </c>
      <c r="G84" s="19" t="s">
        <v>658</v>
      </c>
      <c r="H84" s="81" t="s">
        <v>659</v>
      </c>
      <c r="I84" s="49">
        <v>9</v>
      </c>
      <c r="J84" s="50" t="s">
        <v>6</v>
      </c>
      <c r="K84" s="320">
        <f t="shared" si="33"/>
        <v>0</v>
      </c>
      <c r="L84" s="320">
        <f t="shared" si="34"/>
        <v>0</v>
      </c>
      <c r="M84" s="313"/>
      <c r="N84" s="313"/>
      <c r="O84" s="313"/>
      <c r="P84" s="313"/>
      <c r="Q84" s="313"/>
      <c r="R84" s="313"/>
      <c r="S84" s="320">
        <f t="shared" si="35"/>
        <v>0</v>
      </c>
      <c r="T84" s="320">
        <f t="shared" si="36"/>
        <v>0</v>
      </c>
      <c r="U84" s="313"/>
      <c r="V84" s="313"/>
      <c r="W84" s="313"/>
      <c r="X84" s="313"/>
      <c r="Y84" s="313"/>
      <c r="Z84" s="313"/>
      <c r="AA84" s="320">
        <f t="shared" si="37"/>
        <v>0</v>
      </c>
      <c r="AB84" s="320">
        <f t="shared" si="38"/>
        <v>0</v>
      </c>
      <c r="AC84" s="313"/>
      <c r="AD84" s="313"/>
      <c r="AE84" s="313"/>
      <c r="AF84" s="313"/>
      <c r="AG84" s="313"/>
      <c r="AH84" s="313"/>
      <c r="AI84" s="320">
        <f t="shared" si="39"/>
        <v>0</v>
      </c>
      <c r="AJ84" s="320">
        <f t="shared" si="40"/>
        <v>0</v>
      </c>
      <c r="AK84" s="313"/>
      <c r="AL84" s="313"/>
      <c r="AM84" s="313"/>
      <c r="AN84" s="313"/>
      <c r="AO84" s="313"/>
      <c r="AP84" s="313"/>
      <c r="AQ84" s="320">
        <f t="shared" si="41"/>
        <v>0</v>
      </c>
      <c r="AR84" s="320">
        <f t="shared" si="42"/>
        <v>0</v>
      </c>
      <c r="AS84" s="313"/>
      <c r="AT84" s="313"/>
      <c r="AU84" s="313"/>
      <c r="AV84" s="313"/>
      <c r="AW84" s="313"/>
      <c r="AX84" s="313"/>
      <c r="AY84" s="320">
        <f t="shared" si="43"/>
        <v>0</v>
      </c>
      <c r="AZ84" s="320">
        <f t="shared" si="44"/>
        <v>0</v>
      </c>
      <c r="BA84" s="372">
        <f t="shared" si="45"/>
        <v>0</v>
      </c>
      <c r="BB84" s="372">
        <f t="shared" si="46"/>
        <v>0</v>
      </c>
      <c r="BC84" s="372">
        <f t="shared" si="47"/>
        <v>0</v>
      </c>
      <c r="BD84" s="372">
        <f t="shared" si="48"/>
        <v>0</v>
      </c>
      <c r="BE84" s="372">
        <f t="shared" si="49"/>
        <v>0</v>
      </c>
      <c r="BF84" s="372">
        <f t="shared" si="50"/>
        <v>0</v>
      </c>
      <c r="BG84" s="315"/>
      <c r="BH84" s="313"/>
      <c r="BI84" s="313"/>
      <c r="BJ84" s="313"/>
      <c r="BK84" s="313"/>
      <c r="BL84" s="314"/>
      <c r="BM84" s="921">
        <f t="shared" si="51"/>
        <v>0</v>
      </c>
      <c r="BN84" s="912"/>
      <c r="BO84" s="912"/>
      <c r="BP84" s="912"/>
      <c r="BQ84" s="912"/>
      <c r="BR84" s="912"/>
      <c r="BS84" s="912"/>
      <c r="BT84" s="912"/>
      <c r="BU84" s="912"/>
      <c r="BV84" s="912"/>
      <c r="BW84" s="912"/>
      <c r="BX84" s="910">
        <f t="shared" si="52"/>
        <v>0</v>
      </c>
      <c r="BY84" s="912"/>
      <c r="BZ84" s="912"/>
      <c r="CA84" s="912"/>
      <c r="CB84" s="922"/>
    </row>
    <row r="85" spans="1:80" s="169" customFormat="1" ht="31.5" customHeight="1" x14ac:dyDescent="0.2">
      <c r="A85" s="99" t="s">
        <v>439</v>
      </c>
      <c r="B85" s="96" t="s">
        <v>46</v>
      </c>
      <c r="C85" s="215" t="s">
        <v>515</v>
      </c>
      <c r="D85" s="215" t="s">
        <v>598</v>
      </c>
      <c r="E85" s="116" t="s">
        <v>285</v>
      </c>
      <c r="F85" s="81" t="s">
        <v>286</v>
      </c>
      <c r="G85" s="19" t="s">
        <v>217</v>
      </c>
      <c r="H85" s="81" t="s">
        <v>85</v>
      </c>
      <c r="I85" s="49">
        <v>9</v>
      </c>
      <c r="J85" s="50" t="s">
        <v>6</v>
      </c>
      <c r="K85" s="320">
        <f t="shared" si="33"/>
        <v>0</v>
      </c>
      <c r="L85" s="320">
        <f t="shared" si="34"/>
        <v>0</v>
      </c>
      <c r="M85" s="313"/>
      <c r="N85" s="313"/>
      <c r="O85" s="313"/>
      <c r="P85" s="313"/>
      <c r="Q85" s="313"/>
      <c r="R85" s="313"/>
      <c r="S85" s="320">
        <f t="shared" si="35"/>
        <v>0</v>
      </c>
      <c r="T85" s="320">
        <f t="shared" si="36"/>
        <v>0</v>
      </c>
      <c r="U85" s="313"/>
      <c r="V85" s="313"/>
      <c r="W85" s="313"/>
      <c r="X85" s="313"/>
      <c r="Y85" s="313"/>
      <c r="Z85" s="313"/>
      <c r="AA85" s="320">
        <f t="shared" si="37"/>
        <v>0</v>
      </c>
      <c r="AB85" s="320">
        <f t="shared" si="38"/>
        <v>0</v>
      </c>
      <c r="AC85" s="313"/>
      <c r="AD85" s="313"/>
      <c r="AE85" s="313"/>
      <c r="AF85" s="313"/>
      <c r="AG85" s="313"/>
      <c r="AH85" s="313"/>
      <c r="AI85" s="320">
        <f t="shared" si="39"/>
        <v>0</v>
      </c>
      <c r="AJ85" s="320">
        <f t="shared" si="40"/>
        <v>0</v>
      </c>
      <c r="AK85" s="313"/>
      <c r="AL85" s="313"/>
      <c r="AM85" s="313"/>
      <c r="AN85" s="313"/>
      <c r="AO85" s="313"/>
      <c r="AP85" s="313"/>
      <c r="AQ85" s="320">
        <f t="shared" si="41"/>
        <v>0</v>
      </c>
      <c r="AR85" s="320">
        <f t="shared" si="42"/>
        <v>0</v>
      </c>
      <c r="AS85" s="313"/>
      <c r="AT85" s="313"/>
      <c r="AU85" s="313"/>
      <c r="AV85" s="313"/>
      <c r="AW85" s="313"/>
      <c r="AX85" s="313"/>
      <c r="AY85" s="320">
        <f t="shared" si="43"/>
        <v>0</v>
      </c>
      <c r="AZ85" s="320">
        <f t="shared" si="44"/>
        <v>0</v>
      </c>
      <c r="BA85" s="372">
        <f t="shared" si="45"/>
        <v>0</v>
      </c>
      <c r="BB85" s="372">
        <f t="shared" si="46"/>
        <v>0</v>
      </c>
      <c r="BC85" s="372">
        <f t="shared" si="47"/>
        <v>0</v>
      </c>
      <c r="BD85" s="372">
        <f t="shared" si="48"/>
        <v>0</v>
      </c>
      <c r="BE85" s="372">
        <f t="shared" si="49"/>
        <v>0</v>
      </c>
      <c r="BF85" s="372">
        <f t="shared" si="50"/>
        <v>0</v>
      </c>
      <c r="BG85" s="315"/>
      <c r="BH85" s="313"/>
      <c r="BI85" s="313"/>
      <c r="BJ85" s="313"/>
      <c r="BK85" s="313"/>
      <c r="BL85" s="314"/>
      <c r="BM85" s="921">
        <f t="shared" si="51"/>
        <v>0</v>
      </c>
      <c r="BN85" s="912"/>
      <c r="BO85" s="912"/>
      <c r="BP85" s="912"/>
      <c r="BQ85" s="912"/>
      <c r="BR85" s="912"/>
      <c r="BS85" s="912"/>
      <c r="BT85" s="912"/>
      <c r="BU85" s="912"/>
      <c r="BV85" s="912"/>
      <c r="BW85" s="912"/>
      <c r="BX85" s="910">
        <f t="shared" si="52"/>
        <v>0</v>
      </c>
      <c r="BY85" s="912"/>
      <c r="BZ85" s="912"/>
      <c r="CA85" s="912"/>
      <c r="CB85" s="922"/>
    </row>
    <row r="86" spans="1:80" s="169" customFormat="1" ht="27.75" customHeight="1" x14ac:dyDescent="0.2">
      <c r="A86" s="99" t="s">
        <v>439</v>
      </c>
      <c r="B86" s="96" t="s">
        <v>46</v>
      </c>
      <c r="C86" s="157" t="s">
        <v>515</v>
      </c>
      <c r="D86" s="157" t="s">
        <v>598</v>
      </c>
      <c r="E86" s="116" t="s">
        <v>285</v>
      </c>
      <c r="F86" s="81" t="s">
        <v>286</v>
      </c>
      <c r="G86" s="19" t="s">
        <v>218</v>
      </c>
      <c r="H86" s="81" t="s">
        <v>14</v>
      </c>
      <c r="I86" s="49">
        <v>11</v>
      </c>
      <c r="J86" s="50" t="s">
        <v>12</v>
      </c>
      <c r="K86" s="320">
        <f t="shared" si="33"/>
        <v>0</v>
      </c>
      <c r="L86" s="320">
        <f t="shared" si="34"/>
        <v>0</v>
      </c>
      <c r="M86" s="313"/>
      <c r="N86" s="313"/>
      <c r="O86" s="313"/>
      <c r="P86" s="313"/>
      <c r="Q86" s="313"/>
      <c r="R86" s="313"/>
      <c r="S86" s="320">
        <f t="shared" si="35"/>
        <v>0</v>
      </c>
      <c r="T86" s="320">
        <f t="shared" si="36"/>
        <v>0</v>
      </c>
      <c r="U86" s="313"/>
      <c r="V86" s="313"/>
      <c r="W86" s="313"/>
      <c r="X86" s="313"/>
      <c r="Y86" s="313"/>
      <c r="Z86" s="313"/>
      <c r="AA86" s="320">
        <f t="shared" si="37"/>
        <v>0</v>
      </c>
      <c r="AB86" s="320">
        <f t="shared" si="38"/>
        <v>0</v>
      </c>
      <c r="AC86" s="313"/>
      <c r="AD86" s="313"/>
      <c r="AE86" s="313"/>
      <c r="AF86" s="313"/>
      <c r="AG86" s="313"/>
      <c r="AH86" s="313"/>
      <c r="AI86" s="320">
        <f t="shared" si="39"/>
        <v>0</v>
      </c>
      <c r="AJ86" s="320">
        <f t="shared" si="40"/>
        <v>0</v>
      </c>
      <c r="AK86" s="313"/>
      <c r="AL86" s="313"/>
      <c r="AM86" s="313"/>
      <c r="AN86" s="313"/>
      <c r="AO86" s="313"/>
      <c r="AP86" s="313"/>
      <c r="AQ86" s="320">
        <f t="shared" si="41"/>
        <v>0</v>
      </c>
      <c r="AR86" s="320">
        <f t="shared" si="42"/>
        <v>0</v>
      </c>
      <c r="AS86" s="313"/>
      <c r="AT86" s="313"/>
      <c r="AU86" s="313"/>
      <c r="AV86" s="313"/>
      <c r="AW86" s="313"/>
      <c r="AX86" s="313"/>
      <c r="AY86" s="320">
        <f t="shared" si="43"/>
        <v>0</v>
      </c>
      <c r="AZ86" s="320">
        <f t="shared" si="44"/>
        <v>0</v>
      </c>
      <c r="BA86" s="372">
        <f t="shared" si="45"/>
        <v>0</v>
      </c>
      <c r="BB86" s="372">
        <f t="shared" si="46"/>
        <v>0</v>
      </c>
      <c r="BC86" s="372">
        <f t="shared" si="47"/>
        <v>0</v>
      </c>
      <c r="BD86" s="372">
        <f t="shared" si="48"/>
        <v>0</v>
      </c>
      <c r="BE86" s="372">
        <f t="shared" si="49"/>
        <v>0</v>
      </c>
      <c r="BF86" s="372">
        <f t="shared" si="50"/>
        <v>0</v>
      </c>
      <c r="BG86" s="315"/>
      <c r="BH86" s="313"/>
      <c r="BI86" s="313"/>
      <c r="BJ86" s="313"/>
      <c r="BK86" s="313"/>
      <c r="BL86" s="314"/>
      <c r="BM86" s="921">
        <f t="shared" si="51"/>
        <v>0</v>
      </c>
      <c r="BN86" s="912"/>
      <c r="BO86" s="912"/>
      <c r="BP86" s="912"/>
      <c r="BQ86" s="912"/>
      <c r="BR86" s="912"/>
      <c r="BS86" s="912"/>
      <c r="BT86" s="912"/>
      <c r="BU86" s="912"/>
      <c r="BV86" s="912"/>
      <c r="BW86" s="912"/>
      <c r="BX86" s="910">
        <f t="shared" si="52"/>
        <v>0</v>
      </c>
      <c r="BY86" s="912"/>
      <c r="BZ86" s="912"/>
      <c r="CA86" s="912"/>
      <c r="CB86" s="922"/>
    </row>
    <row r="87" spans="1:80" s="169" customFormat="1" ht="27.75" customHeight="1" x14ac:dyDescent="0.2">
      <c r="A87" s="99" t="s">
        <v>439</v>
      </c>
      <c r="B87" s="96" t="s">
        <v>46</v>
      </c>
      <c r="C87" s="157" t="s">
        <v>515</v>
      </c>
      <c r="D87" s="157" t="s">
        <v>598</v>
      </c>
      <c r="E87" s="116" t="s">
        <v>285</v>
      </c>
      <c r="F87" s="81" t="s">
        <v>286</v>
      </c>
      <c r="G87" s="19" t="s">
        <v>218</v>
      </c>
      <c r="H87" s="81" t="s">
        <v>14</v>
      </c>
      <c r="I87" s="49">
        <v>9</v>
      </c>
      <c r="J87" s="50" t="s">
        <v>6</v>
      </c>
      <c r="K87" s="320">
        <f t="shared" si="33"/>
        <v>0</v>
      </c>
      <c r="L87" s="320">
        <f t="shared" si="34"/>
        <v>0</v>
      </c>
      <c r="M87" s="313"/>
      <c r="N87" s="313"/>
      <c r="O87" s="313"/>
      <c r="P87" s="313"/>
      <c r="Q87" s="313"/>
      <c r="R87" s="313"/>
      <c r="S87" s="320">
        <f t="shared" si="35"/>
        <v>0</v>
      </c>
      <c r="T87" s="320">
        <f t="shared" si="36"/>
        <v>0</v>
      </c>
      <c r="U87" s="313"/>
      <c r="V87" s="313"/>
      <c r="W87" s="313"/>
      <c r="X87" s="313"/>
      <c r="Y87" s="313"/>
      <c r="Z87" s="313"/>
      <c r="AA87" s="320">
        <f t="shared" si="37"/>
        <v>0</v>
      </c>
      <c r="AB87" s="320">
        <f t="shared" si="38"/>
        <v>0</v>
      </c>
      <c r="AC87" s="313"/>
      <c r="AD87" s="313"/>
      <c r="AE87" s="313"/>
      <c r="AF87" s="313"/>
      <c r="AG87" s="313"/>
      <c r="AH87" s="313"/>
      <c r="AI87" s="320">
        <f t="shared" si="39"/>
        <v>0</v>
      </c>
      <c r="AJ87" s="320">
        <f t="shared" si="40"/>
        <v>0</v>
      </c>
      <c r="AK87" s="313"/>
      <c r="AL87" s="313"/>
      <c r="AM87" s="313"/>
      <c r="AN87" s="313"/>
      <c r="AO87" s="313"/>
      <c r="AP87" s="313"/>
      <c r="AQ87" s="320">
        <f t="shared" si="41"/>
        <v>0</v>
      </c>
      <c r="AR87" s="320">
        <f t="shared" si="42"/>
        <v>0</v>
      </c>
      <c r="AS87" s="313"/>
      <c r="AT87" s="313"/>
      <c r="AU87" s="313"/>
      <c r="AV87" s="313"/>
      <c r="AW87" s="313"/>
      <c r="AX87" s="313"/>
      <c r="AY87" s="320">
        <f t="shared" si="43"/>
        <v>0</v>
      </c>
      <c r="AZ87" s="320">
        <f t="shared" si="44"/>
        <v>0</v>
      </c>
      <c r="BA87" s="372">
        <f t="shared" si="45"/>
        <v>0</v>
      </c>
      <c r="BB87" s="372">
        <f t="shared" si="46"/>
        <v>0</v>
      </c>
      <c r="BC87" s="372">
        <f t="shared" si="47"/>
        <v>0</v>
      </c>
      <c r="BD87" s="372">
        <f t="shared" si="48"/>
        <v>0</v>
      </c>
      <c r="BE87" s="372">
        <f t="shared" si="49"/>
        <v>0</v>
      </c>
      <c r="BF87" s="372">
        <f t="shared" si="50"/>
        <v>0</v>
      </c>
      <c r="BG87" s="315"/>
      <c r="BH87" s="313"/>
      <c r="BI87" s="313"/>
      <c r="BJ87" s="313"/>
      <c r="BK87" s="313"/>
      <c r="BL87" s="314"/>
      <c r="BM87" s="921">
        <f t="shared" si="51"/>
        <v>0</v>
      </c>
      <c r="BN87" s="912"/>
      <c r="BO87" s="912"/>
      <c r="BP87" s="912"/>
      <c r="BQ87" s="912"/>
      <c r="BR87" s="912"/>
      <c r="BS87" s="912"/>
      <c r="BT87" s="912"/>
      <c r="BU87" s="912"/>
      <c r="BV87" s="912"/>
      <c r="BW87" s="912"/>
      <c r="BX87" s="910">
        <f t="shared" si="52"/>
        <v>0</v>
      </c>
      <c r="BY87" s="912"/>
      <c r="BZ87" s="912"/>
      <c r="CA87" s="912"/>
      <c r="CB87" s="922"/>
    </row>
    <row r="88" spans="1:80" s="169" customFormat="1" ht="27.75" customHeight="1" x14ac:dyDescent="0.2">
      <c r="A88" s="99" t="s">
        <v>439</v>
      </c>
      <c r="B88" s="96" t="s">
        <v>46</v>
      </c>
      <c r="C88" s="157" t="s">
        <v>515</v>
      </c>
      <c r="D88" s="157" t="s">
        <v>598</v>
      </c>
      <c r="E88" s="116" t="s">
        <v>281</v>
      </c>
      <c r="F88" s="81" t="s">
        <v>287</v>
      </c>
      <c r="G88" s="19" t="s">
        <v>326</v>
      </c>
      <c r="H88" s="81" t="s">
        <v>106</v>
      </c>
      <c r="I88" s="49">
        <v>9</v>
      </c>
      <c r="J88" s="50" t="s">
        <v>6</v>
      </c>
      <c r="K88" s="320">
        <f t="shared" si="33"/>
        <v>0</v>
      </c>
      <c r="L88" s="320">
        <f t="shared" si="34"/>
        <v>0</v>
      </c>
      <c r="M88" s="313"/>
      <c r="N88" s="313"/>
      <c r="O88" s="313"/>
      <c r="P88" s="313"/>
      <c r="Q88" s="313"/>
      <c r="R88" s="313"/>
      <c r="S88" s="320">
        <f t="shared" si="35"/>
        <v>0</v>
      </c>
      <c r="T88" s="320">
        <f t="shared" si="36"/>
        <v>0</v>
      </c>
      <c r="U88" s="313"/>
      <c r="V88" s="313"/>
      <c r="W88" s="313"/>
      <c r="X88" s="313"/>
      <c r="Y88" s="313"/>
      <c r="Z88" s="313"/>
      <c r="AA88" s="320">
        <f t="shared" si="37"/>
        <v>0</v>
      </c>
      <c r="AB88" s="320">
        <f t="shared" si="38"/>
        <v>0</v>
      </c>
      <c r="AC88" s="313"/>
      <c r="AD88" s="313"/>
      <c r="AE88" s="313"/>
      <c r="AF88" s="313"/>
      <c r="AG88" s="313"/>
      <c r="AH88" s="313"/>
      <c r="AI88" s="320">
        <f t="shared" si="39"/>
        <v>0</v>
      </c>
      <c r="AJ88" s="320">
        <f t="shared" si="40"/>
        <v>0</v>
      </c>
      <c r="AK88" s="313"/>
      <c r="AL88" s="313"/>
      <c r="AM88" s="313"/>
      <c r="AN88" s="313"/>
      <c r="AO88" s="313"/>
      <c r="AP88" s="313"/>
      <c r="AQ88" s="320">
        <f t="shared" si="41"/>
        <v>0</v>
      </c>
      <c r="AR88" s="320">
        <f t="shared" si="42"/>
        <v>0</v>
      </c>
      <c r="AS88" s="313"/>
      <c r="AT88" s="313"/>
      <c r="AU88" s="313"/>
      <c r="AV88" s="313"/>
      <c r="AW88" s="313"/>
      <c r="AX88" s="313"/>
      <c r="AY88" s="320">
        <f t="shared" si="43"/>
        <v>0</v>
      </c>
      <c r="AZ88" s="320">
        <f t="shared" si="44"/>
        <v>0</v>
      </c>
      <c r="BA88" s="372">
        <f t="shared" si="45"/>
        <v>0</v>
      </c>
      <c r="BB88" s="372">
        <f t="shared" si="46"/>
        <v>0</v>
      </c>
      <c r="BC88" s="372">
        <f t="shared" si="47"/>
        <v>0</v>
      </c>
      <c r="BD88" s="372">
        <f t="shared" si="48"/>
        <v>0</v>
      </c>
      <c r="BE88" s="372">
        <f t="shared" si="49"/>
        <v>0</v>
      </c>
      <c r="BF88" s="372">
        <f t="shared" si="50"/>
        <v>0</v>
      </c>
      <c r="BG88" s="315"/>
      <c r="BH88" s="313"/>
      <c r="BI88" s="313"/>
      <c r="BJ88" s="313"/>
      <c r="BK88" s="313"/>
      <c r="BL88" s="314"/>
      <c r="BM88" s="921">
        <f t="shared" si="51"/>
        <v>0</v>
      </c>
      <c r="BN88" s="912"/>
      <c r="BO88" s="912"/>
      <c r="BP88" s="912"/>
      <c r="BQ88" s="912"/>
      <c r="BR88" s="912"/>
      <c r="BS88" s="912"/>
      <c r="BT88" s="912"/>
      <c r="BU88" s="912"/>
      <c r="BV88" s="912"/>
      <c r="BW88" s="912"/>
      <c r="BX88" s="910">
        <f t="shared" si="52"/>
        <v>0</v>
      </c>
      <c r="BY88" s="912"/>
      <c r="BZ88" s="912"/>
      <c r="CA88" s="912"/>
      <c r="CB88" s="922"/>
    </row>
    <row r="89" spans="1:80" s="169" customFormat="1" ht="27.75" customHeight="1" x14ac:dyDescent="0.2">
      <c r="A89" s="99" t="s">
        <v>439</v>
      </c>
      <c r="B89" s="96" t="s">
        <v>46</v>
      </c>
      <c r="C89" s="157" t="s">
        <v>515</v>
      </c>
      <c r="D89" s="157" t="s">
        <v>598</v>
      </c>
      <c r="E89" s="116" t="s">
        <v>281</v>
      </c>
      <c r="F89" s="81" t="s">
        <v>287</v>
      </c>
      <c r="G89" s="98" t="s">
        <v>219</v>
      </c>
      <c r="H89" s="81" t="s">
        <v>107</v>
      </c>
      <c r="I89" s="49">
        <v>9</v>
      </c>
      <c r="J89" s="50" t="s">
        <v>6</v>
      </c>
      <c r="K89" s="320">
        <f t="shared" si="33"/>
        <v>0</v>
      </c>
      <c r="L89" s="320">
        <f t="shared" si="34"/>
        <v>0</v>
      </c>
      <c r="M89" s="313"/>
      <c r="N89" s="313"/>
      <c r="O89" s="313"/>
      <c r="P89" s="313"/>
      <c r="Q89" s="313"/>
      <c r="R89" s="313"/>
      <c r="S89" s="320">
        <f t="shared" si="35"/>
        <v>0</v>
      </c>
      <c r="T89" s="320">
        <f t="shared" si="36"/>
        <v>0</v>
      </c>
      <c r="U89" s="313"/>
      <c r="V89" s="313"/>
      <c r="W89" s="313"/>
      <c r="X89" s="313"/>
      <c r="Y89" s="313"/>
      <c r="Z89" s="313"/>
      <c r="AA89" s="320">
        <f t="shared" si="37"/>
        <v>0</v>
      </c>
      <c r="AB89" s="320">
        <f t="shared" si="38"/>
        <v>0</v>
      </c>
      <c r="AC89" s="313"/>
      <c r="AD89" s="313"/>
      <c r="AE89" s="313"/>
      <c r="AF89" s="313"/>
      <c r="AG89" s="313"/>
      <c r="AH89" s="313"/>
      <c r="AI89" s="320">
        <f t="shared" si="39"/>
        <v>0</v>
      </c>
      <c r="AJ89" s="320">
        <f t="shared" si="40"/>
        <v>0</v>
      </c>
      <c r="AK89" s="313"/>
      <c r="AL89" s="313"/>
      <c r="AM89" s="313"/>
      <c r="AN89" s="313"/>
      <c r="AO89" s="313"/>
      <c r="AP89" s="313"/>
      <c r="AQ89" s="320">
        <f t="shared" si="41"/>
        <v>0</v>
      </c>
      <c r="AR89" s="320">
        <f t="shared" si="42"/>
        <v>0</v>
      </c>
      <c r="AS89" s="313"/>
      <c r="AT89" s="313"/>
      <c r="AU89" s="313"/>
      <c r="AV89" s="313"/>
      <c r="AW89" s="313"/>
      <c r="AX89" s="313"/>
      <c r="AY89" s="320">
        <f t="shared" si="43"/>
        <v>0</v>
      </c>
      <c r="AZ89" s="320">
        <f t="shared" si="44"/>
        <v>0</v>
      </c>
      <c r="BA89" s="372">
        <f t="shared" si="45"/>
        <v>0</v>
      </c>
      <c r="BB89" s="372">
        <f t="shared" si="46"/>
        <v>0</v>
      </c>
      <c r="BC89" s="372">
        <f t="shared" si="47"/>
        <v>0</v>
      </c>
      <c r="BD89" s="372">
        <f t="shared" si="48"/>
        <v>0</v>
      </c>
      <c r="BE89" s="372">
        <f t="shared" si="49"/>
        <v>0</v>
      </c>
      <c r="BF89" s="372">
        <f t="shared" si="50"/>
        <v>0</v>
      </c>
      <c r="BG89" s="315"/>
      <c r="BH89" s="313"/>
      <c r="BI89" s="313"/>
      <c r="BJ89" s="313"/>
      <c r="BK89" s="313"/>
      <c r="BL89" s="314"/>
      <c r="BM89" s="921">
        <f t="shared" si="51"/>
        <v>0</v>
      </c>
      <c r="BN89" s="912"/>
      <c r="BO89" s="912"/>
      <c r="BP89" s="912"/>
      <c r="BQ89" s="912"/>
      <c r="BR89" s="912"/>
      <c r="BS89" s="912"/>
      <c r="BT89" s="912"/>
      <c r="BU89" s="912"/>
      <c r="BV89" s="912"/>
      <c r="BW89" s="912"/>
      <c r="BX89" s="910">
        <f t="shared" si="52"/>
        <v>0</v>
      </c>
      <c r="BY89" s="912"/>
      <c r="BZ89" s="912"/>
      <c r="CA89" s="912"/>
      <c r="CB89" s="922"/>
    </row>
    <row r="90" spans="1:80" s="169" customFormat="1" ht="27.75" customHeight="1" x14ac:dyDescent="0.2">
      <c r="A90" s="99" t="s">
        <v>439</v>
      </c>
      <c r="B90" s="96" t="s">
        <v>46</v>
      </c>
      <c r="C90" s="157" t="s">
        <v>515</v>
      </c>
      <c r="D90" s="157" t="s">
        <v>598</v>
      </c>
      <c r="E90" s="116" t="s">
        <v>281</v>
      </c>
      <c r="F90" s="81" t="s">
        <v>287</v>
      </c>
      <c r="G90" s="19" t="s">
        <v>199</v>
      </c>
      <c r="H90" s="81" t="s">
        <v>55</v>
      </c>
      <c r="I90" s="49">
        <v>11</v>
      </c>
      <c r="J90" s="50" t="s">
        <v>12</v>
      </c>
      <c r="K90" s="320">
        <f t="shared" si="33"/>
        <v>0</v>
      </c>
      <c r="L90" s="320">
        <f t="shared" si="34"/>
        <v>0</v>
      </c>
      <c r="M90" s="313"/>
      <c r="N90" s="313"/>
      <c r="O90" s="313"/>
      <c r="P90" s="313"/>
      <c r="Q90" s="313"/>
      <c r="R90" s="313"/>
      <c r="S90" s="320">
        <f t="shared" si="35"/>
        <v>0</v>
      </c>
      <c r="T90" s="320">
        <f t="shared" si="36"/>
        <v>0</v>
      </c>
      <c r="U90" s="313"/>
      <c r="V90" s="313"/>
      <c r="W90" s="313"/>
      <c r="X90" s="313"/>
      <c r="Y90" s="313"/>
      <c r="Z90" s="313"/>
      <c r="AA90" s="320">
        <f t="shared" si="37"/>
        <v>0</v>
      </c>
      <c r="AB90" s="320">
        <f t="shared" si="38"/>
        <v>0</v>
      </c>
      <c r="AC90" s="313"/>
      <c r="AD90" s="313"/>
      <c r="AE90" s="313"/>
      <c r="AF90" s="313"/>
      <c r="AG90" s="313"/>
      <c r="AH90" s="313"/>
      <c r="AI90" s="320">
        <f t="shared" si="39"/>
        <v>0</v>
      </c>
      <c r="AJ90" s="320">
        <f t="shared" si="40"/>
        <v>0</v>
      </c>
      <c r="AK90" s="313"/>
      <c r="AL90" s="313"/>
      <c r="AM90" s="313"/>
      <c r="AN90" s="313"/>
      <c r="AO90" s="313"/>
      <c r="AP90" s="313"/>
      <c r="AQ90" s="320">
        <f t="shared" si="41"/>
        <v>0</v>
      </c>
      <c r="AR90" s="320">
        <f t="shared" si="42"/>
        <v>0</v>
      </c>
      <c r="AS90" s="313"/>
      <c r="AT90" s="313"/>
      <c r="AU90" s="313"/>
      <c r="AV90" s="313"/>
      <c r="AW90" s="313"/>
      <c r="AX90" s="313"/>
      <c r="AY90" s="320">
        <f t="shared" si="43"/>
        <v>0</v>
      </c>
      <c r="AZ90" s="320">
        <f t="shared" si="44"/>
        <v>0</v>
      </c>
      <c r="BA90" s="372">
        <f t="shared" si="45"/>
        <v>0</v>
      </c>
      <c r="BB90" s="372">
        <f t="shared" si="46"/>
        <v>0</v>
      </c>
      <c r="BC90" s="372">
        <f t="shared" si="47"/>
        <v>0</v>
      </c>
      <c r="BD90" s="372">
        <f t="shared" si="48"/>
        <v>0</v>
      </c>
      <c r="BE90" s="372">
        <f t="shared" si="49"/>
        <v>0</v>
      </c>
      <c r="BF90" s="372">
        <f t="shared" si="50"/>
        <v>0</v>
      </c>
      <c r="BG90" s="315"/>
      <c r="BH90" s="313"/>
      <c r="BI90" s="313"/>
      <c r="BJ90" s="313"/>
      <c r="BK90" s="313"/>
      <c r="BL90" s="314"/>
      <c r="BM90" s="921">
        <f t="shared" si="51"/>
        <v>0</v>
      </c>
      <c r="BN90" s="912"/>
      <c r="BO90" s="912"/>
      <c r="BP90" s="912"/>
      <c r="BQ90" s="912"/>
      <c r="BR90" s="912"/>
      <c r="BS90" s="912"/>
      <c r="BT90" s="912"/>
      <c r="BU90" s="912"/>
      <c r="BV90" s="912"/>
      <c r="BW90" s="912"/>
      <c r="BX90" s="910">
        <f t="shared" si="52"/>
        <v>0</v>
      </c>
      <c r="BY90" s="912"/>
      <c r="BZ90" s="912"/>
      <c r="CA90" s="912"/>
      <c r="CB90" s="922"/>
    </row>
    <row r="91" spans="1:80" s="169" customFormat="1" ht="27.75" customHeight="1" x14ac:dyDescent="0.2">
      <c r="A91" s="99" t="s">
        <v>439</v>
      </c>
      <c r="B91" s="96" t="s">
        <v>46</v>
      </c>
      <c r="C91" s="157" t="s">
        <v>515</v>
      </c>
      <c r="D91" s="157" t="s">
        <v>598</v>
      </c>
      <c r="E91" s="116" t="s">
        <v>281</v>
      </c>
      <c r="F91" s="81" t="s">
        <v>287</v>
      </c>
      <c r="G91" s="19" t="s">
        <v>199</v>
      </c>
      <c r="H91" s="81" t="s">
        <v>55</v>
      </c>
      <c r="I91" s="49">
        <v>9</v>
      </c>
      <c r="J91" s="50" t="s">
        <v>6</v>
      </c>
      <c r="K91" s="320">
        <f t="shared" si="33"/>
        <v>0</v>
      </c>
      <c r="L91" s="320">
        <f t="shared" si="34"/>
        <v>0</v>
      </c>
      <c r="M91" s="313"/>
      <c r="N91" s="313"/>
      <c r="O91" s="313"/>
      <c r="P91" s="313"/>
      <c r="Q91" s="313"/>
      <c r="R91" s="313"/>
      <c r="S91" s="320">
        <f t="shared" si="35"/>
        <v>0</v>
      </c>
      <c r="T91" s="320">
        <f t="shared" si="36"/>
        <v>0</v>
      </c>
      <c r="U91" s="313"/>
      <c r="V91" s="313"/>
      <c r="W91" s="313"/>
      <c r="X91" s="313"/>
      <c r="Y91" s="313"/>
      <c r="Z91" s="313"/>
      <c r="AA91" s="320">
        <f t="shared" si="37"/>
        <v>0</v>
      </c>
      <c r="AB91" s="320">
        <f t="shared" si="38"/>
        <v>0</v>
      </c>
      <c r="AC91" s="313"/>
      <c r="AD91" s="313"/>
      <c r="AE91" s="313"/>
      <c r="AF91" s="313"/>
      <c r="AG91" s="313"/>
      <c r="AH91" s="313"/>
      <c r="AI91" s="320">
        <f t="shared" si="39"/>
        <v>0</v>
      </c>
      <c r="AJ91" s="320">
        <f t="shared" si="40"/>
        <v>0</v>
      </c>
      <c r="AK91" s="313"/>
      <c r="AL91" s="313"/>
      <c r="AM91" s="313"/>
      <c r="AN91" s="313"/>
      <c r="AO91" s="313"/>
      <c r="AP91" s="313"/>
      <c r="AQ91" s="320">
        <f t="shared" si="41"/>
        <v>0</v>
      </c>
      <c r="AR91" s="320">
        <f t="shared" si="42"/>
        <v>0</v>
      </c>
      <c r="AS91" s="313"/>
      <c r="AT91" s="313"/>
      <c r="AU91" s="313"/>
      <c r="AV91" s="313"/>
      <c r="AW91" s="313"/>
      <c r="AX91" s="313"/>
      <c r="AY91" s="320">
        <f t="shared" si="43"/>
        <v>0</v>
      </c>
      <c r="AZ91" s="320">
        <f t="shared" si="44"/>
        <v>0</v>
      </c>
      <c r="BA91" s="372">
        <f t="shared" si="45"/>
        <v>0</v>
      </c>
      <c r="BB91" s="372">
        <f t="shared" si="46"/>
        <v>0</v>
      </c>
      <c r="BC91" s="372">
        <f t="shared" si="47"/>
        <v>0</v>
      </c>
      <c r="BD91" s="372">
        <f t="shared" si="48"/>
        <v>0</v>
      </c>
      <c r="BE91" s="372">
        <f t="shared" si="49"/>
        <v>0</v>
      </c>
      <c r="BF91" s="372">
        <f t="shared" si="50"/>
        <v>0</v>
      </c>
      <c r="BG91" s="315"/>
      <c r="BH91" s="313"/>
      <c r="BI91" s="313"/>
      <c r="BJ91" s="313"/>
      <c r="BK91" s="313"/>
      <c r="BL91" s="314"/>
      <c r="BM91" s="921">
        <f t="shared" si="51"/>
        <v>0</v>
      </c>
      <c r="BN91" s="912"/>
      <c r="BO91" s="912"/>
      <c r="BP91" s="912"/>
      <c r="BQ91" s="912"/>
      <c r="BR91" s="912"/>
      <c r="BS91" s="912"/>
      <c r="BT91" s="912"/>
      <c r="BU91" s="912"/>
      <c r="BV91" s="912"/>
      <c r="BW91" s="912"/>
      <c r="BX91" s="910">
        <f t="shared" si="52"/>
        <v>0</v>
      </c>
      <c r="BY91" s="912"/>
      <c r="BZ91" s="912"/>
      <c r="CA91" s="912"/>
      <c r="CB91" s="922"/>
    </row>
    <row r="92" spans="1:80" s="170" customFormat="1" ht="21" customHeight="1" x14ac:dyDescent="0.2">
      <c r="A92" s="99" t="s">
        <v>439</v>
      </c>
      <c r="B92" s="96" t="s">
        <v>46</v>
      </c>
      <c r="C92" s="157" t="s">
        <v>515</v>
      </c>
      <c r="D92" s="157" t="s">
        <v>598</v>
      </c>
      <c r="E92" s="116" t="s">
        <v>306</v>
      </c>
      <c r="F92" s="81" t="s">
        <v>20</v>
      </c>
      <c r="G92" s="19" t="s">
        <v>223</v>
      </c>
      <c r="H92" s="81" t="s">
        <v>108</v>
      </c>
      <c r="I92" s="49">
        <v>9</v>
      </c>
      <c r="J92" s="50" t="s">
        <v>6</v>
      </c>
      <c r="K92" s="320">
        <f t="shared" si="33"/>
        <v>0</v>
      </c>
      <c r="L92" s="320">
        <f t="shared" si="34"/>
        <v>0</v>
      </c>
      <c r="M92" s="313"/>
      <c r="N92" s="313"/>
      <c r="O92" s="313"/>
      <c r="P92" s="313"/>
      <c r="Q92" s="313"/>
      <c r="R92" s="313"/>
      <c r="S92" s="320">
        <f t="shared" si="35"/>
        <v>0</v>
      </c>
      <c r="T92" s="320">
        <f t="shared" si="36"/>
        <v>0</v>
      </c>
      <c r="U92" s="313"/>
      <c r="V92" s="313"/>
      <c r="W92" s="313"/>
      <c r="X92" s="313"/>
      <c r="Y92" s="313"/>
      <c r="Z92" s="313"/>
      <c r="AA92" s="320">
        <f t="shared" si="37"/>
        <v>0</v>
      </c>
      <c r="AB92" s="320">
        <f t="shared" si="38"/>
        <v>0</v>
      </c>
      <c r="AC92" s="313"/>
      <c r="AD92" s="313"/>
      <c r="AE92" s="313"/>
      <c r="AF92" s="313"/>
      <c r="AG92" s="313"/>
      <c r="AH92" s="313"/>
      <c r="AI92" s="320">
        <f t="shared" si="39"/>
        <v>0</v>
      </c>
      <c r="AJ92" s="320">
        <f t="shared" si="40"/>
        <v>0</v>
      </c>
      <c r="AK92" s="313"/>
      <c r="AL92" s="313"/>
      <c r="AM92" s="313"/>
      <c r="AN92" s="313"/>
      <c r="AO92" s="313"/>
      <c r="AP92" s="313"/>
      <c r="AQ92" s="320">
        <f t="shared" si="41"/>
        <v>0</v>
      </c>
      <c r="AR92" s="320">
        <f t="shared" si="42"/>
        <v>0</v>
      </c>
      <c r="AS92" s="313"/>
      <c r="AT92" s="313"/>
      <c r="AU92" s="313"/>
      <c r="AV92" s="313"/>
      <c r="AW92" s="313"/>
      <c r="AX92" s="313"/>
      <c r="AY92" s="320">
        <f t="shared" si="43"/>
        <v>0</v>
      </c>
      <c r="AZ92" s="320">
        <f t="shared" si="44"/>
        <v>0</v>
      </c>
      <c r="BA92" s="372">
        <f t="shared" si="45"/>
        <v>0</v>
      </c>
      <c r="BB92" s="372">
        <f t="shared" si="46"/>
        <v>0</v>
      </c>
      <c r="BC92" s="372">
        <f t="shared" si="47"/>
        <v>0</v>
      </c>
      <c r="BD92" s="372">
        <f t="shared" si="48"/>
        <v>0</v>
      </c>
      <c r="BE92" s="372">
        <f t="shared" si="49"/>
        <v>0</v>
      </c>
      <c r="BF92" s="372">
        <f t="shared" si="50"/>
        <v>0</v>
      </c>
      <c r="BG92" s="315"/>
      <c r="BH92" s="313"/>
      <c r="BI92" s="313"/>
      <c r="BJ92" s="313"/>
      <c r="BK92" s="313"/>
      <c r="BL92" s="314"/>
      <c r="BM92" s="921">
        <f t="shared" si="51"/>
        <v>0</v>
      </c>
      <c r="BN92" s="912"/>
      <c r="BO92" s="912"/>
      <c r="BP92" s="912"/>
      <c r="BQ92" s="912"/>
      <c r="BR92" s="912"/>
      <c r="BS92" s="912"/>
      <c r="BT92" s="912"/>
      <c r="BU92" s="912"/>
      <c r="BV92" s="912"/>
      <c r="BW92" s="912"/>
      <c r="BX92" s="910">
        <f t="shared" si="52"/>
        <v>0</v>
      </c>
      <c r="BY92" s="912"/>
      <c r="BZ92" s="912"/>
      <c r="CA92" s="912"/>
      <c r="CB92" s="922"/>
    </row>
    <row r="93" spans="1:80" s="170" customFormat="1" ht="33" customHeight="1" x14ac:dyDescent="0.2">
      <c r="A93" s="99" t="s">
        <v>439</v>
      </c>
      <c r="B93" s="96" t="s">
        <v>46</v>
      </c>
      <c r="C93" s="157" t="s">
        <v>515</v>
      </c>
      <c r="D93" s="157" t="s">
        <v>598</v>
      </c>
      <c r="E93" s="116" t="s">
        <v>306</v>
      </c>
      <c r="F93" s="81" t="s">
        <v>20</v>
      </c>
      <c r="G93" s="19" t="s">
        <v>223</v>
      </c>
      <c r="H93" s="81" t="s">
        <v>108</v>
      </c>
      <c r="I93" s="49">
        <v>11</v>
      </c>
      <c r="J93" s="50" t="s">
        <v>12</v>
      </c>
      <c r="K93" s="320">
        <f t="shared" si="33"/>
        <v>0</v>
      </c>
      <c r="L93" s="320">
        <f t="shared" si="34"/>
        <v>0</v>
      </c>
      <c r="M93" s="316"/>
      <c r="N93" s="316"/>
      <c r="O93" s="316"/>
      <c r="P93" s="316"/>
      <c r="Q93" s="316"/>
      <c r="R93" s="316"/>
      <c r="S93" s="320">
        <f t="shared" si="35"/>
        <v>0</v>
      </c>
      <c r="T93" s="320">
        <f t="shared" si="36"/>
        <v>0</v>
      </c>
      <c r="U93" s="316"/>
      <c r="V93" s="316"/>
      <c r="W93" s="316"/>
      <c r="X93" s="316"/>
      <c r="Y93" s="316"/>
      <c r="Z93" s="316"/>
      <c r="AA93" s="320">
        <f t="shared" si="37"/>
        <v>0</v>
      </c>
      <c r="AB93" s="320">
        <f t="shared" si="38"/>
        <v>0</v>
      </c>
      <c r="AC93" s="316"/>
      <c r="AD93" s="316"/>
      <c r="AE93" s="316"/>
      <c r="AF93" s="316"/>
      <c r="AG93" s="316"/>
      <c r="AH93" s="316"/>
      <c r="AI93" s="320">
        <f t="shared" si="39"/>
        <v>0</v>
      </c>
      <c r="AJ93" s="320">
        <f t="shared" si="40"/>
        <v>0</v>
      </c>
      <c r="AK93" s="316"/>
      <c r="AL93" s="316"/>
      <c r="AM93" s="316"/>
      <c r="AN93" s="316"/>
      <c r="AO93" s="316"/>
      <c r="AP93" s="316"/>
      <c r="AQ93" s="320">
        <f t="shared" si="41"/>
        <v>0</v>
      </c>
      <c r="AR93" s="320">
        <f t="shared" si="42"/>
        <v>0</v>
      </c>
      <c r="AS93" s="316"/>
      <c r="AT93" s="316"/>
      <c r="AU93" s="316"/>
      <c r="AV93" s="316"/>
      <c r="AW93" s="316"/>
      <c r="AX93" s="316"/>
      <c r="AY93" s="320">
        <f t="shared" si="43"/>
        <v>0</v>
      </c>
      <c r="AZ93" s="320">
        <f t="shared" si="44"/>
        <v>0</v>
      </c>
      <c r="BA93" s="372">
        <f t="shared" si="45"/>
        <v>0</v>
      </c>
      <c r="BB93" s="372">
        <f t="shared" si="46"/>
        <v>0</v>
      </c>
      <c r="BC93" s="372">
        <f t="shared" si="47"/>
        <v>0</v>
      </c>
      <c r="BD93" s="372">
        <f t="shared" si="48"/>
        <v>0</v>
      </c>
      <c r="BE93" s="372">
        <f t="shared" si="49"/>
        <v>0</v>
      </c>
      <c r="BF93" s="372">
        <f t="shared" si="50"/>
        <v>0</v>
      </c>
      <c r="BG93" s="315"/>
      <c r="BH93" s="316"/>
      <c r="BI93" s="316"/>
      <c r="BJ93" s="316"/>
      <c r="BK93" s="316"/>
      <c r="BL93" s="319"/>
      <c r="BM93" s="921">
        <f t="shared" si="51"/>
        <v>0</v>
      </c>
      <c r="BN93" s="912"/>
      <c r="BO93" s="912"/>
      <c r="BP93" s="912"/>
      <c r="BQ93" s="912"/>
      <c r="BR93" s="912"/>
      <c r="BS93" s="912"/>
      <c r="BT93" s="912"/>
      <c r="BU93" s="912"/>
      <c r="BV93" s="912"/>
      <c r="BW93" s="912"/>
      <c r="BX93" s="910">
        <f t="shared" si="52"/>
        <v>0</v>
      </c>
      <c r="BY93" s="912"/>
      <c r="BZ93" s="912"/>
      <c r="CA93" s="912"/>
      <c r="CB93" s="922"/>
    </row>
    <row r="94" spans="1:80" s="170" customFormat="1" ht="21" customHeight="1" x14ac:dyDescent="0.2">
      <c r="A94" s="99" t="s">
        <v>439</v>
      </c>
      <c r="B94" s="96" t="s">
        <v>46</v>
      </c>
      <c r="C94" s="157" t="s">
        <v>515</v>
      </c>
      <c r="D94" s="157" t="s">
        <v>598</v>
      </c>
      <c r="E94" s="116" t="s">
        <v>307</v>
      </c>
      <c r="F94" s="81" t="s">
        <v>308</v>
      </c>
      <c r="G94" s="19" t="s">
        <v>263</v>
      </c>
      <c r="H94" s="81" t="s">
        <v>59</v>
      </c>
      <c r="I94" s="49">
        <v>9</v>
      </c>
      <c r="J94" s="50" t="s">
        <v>6</v>
      </c>
      <c r="K94" s="320">
        <f t="shared" si="33"/>
        <v>0</v>
      </c>
      <c r="L94" s="320">
        <f t="shared" si="34"/>
        <v>0</v>
      </c>
      <c r="M94" s="313"/>
      <c r="N94" s="313"/>
      <c r="O94" s="313"/>
      <c r="P94" s="313"/>
      <c r="Q94" s="313"/>
      <c r="R94" s="313"/>
      <c r="S94" s="320">
        <f t="shared" si="35"/>
        <v>0</v>
      </c>
      <c r="T94" s="320">
        <f t="shared" si="36"/>
        <v>0</v>
      </c>
      <c r="U94" s="313"/>
      <c r="V94" s="313"/>
      <c r="W94" s="313"/>
      <c r="X94" s="313"/>
      <c r="Y94" s="313"/>
      <c r="Z94" s="313"/>
      <c r="AA94" s="320">
        <f t="shared" si="37"/>
        <v>0</v>
      </c>
      <c r="AB94" s="320">
        <f t="shared" si="38"/>
        <v>0</v>
      </c>
      <c r="AC94" s="313"/>
      <c r="AD94" s="313"/>
      <c r="AE94" s="313"/>
      <c r="AF94" s="313"/>
      <c r="AG94" s="313"/>
      <c r="AH94" s="313"/>
      <c r="AI94" s="320">
        <f t="shared" si="39"/>
        <v>0</v>
      </c>
      <c r="AJ94" s="320">
        <f t="shared" si="40"/>
        <v>0</v>
      </c>
      <c r="AK94" s="313"/>
      <c r="AL94" s="313"/>
      <c r="AM94" s="313"/>
      <c r="AN94" s="313"/>
      <c r="AO94" s="313"/>
      <c r="AP94" s="313"/>
      <c r="AQ94" s="320">
        <f t="shared" si="41"/>
        <v>0</v>
      </c>
      <c r="AR94" s="320">
        <f t="shared" si="42"/>
        <v>0</v>
      </c>
      <c r="AS94" s="313"/>
      <c r="AT94" s="313"/>
      <c r="AU94" s="313"/>
      <c r="AV94" s="313"/>
      <c r="AW94" s="313"/>
      <c r="AX94" s="313"/>
      <c r="AY94" s="320">
        <f t="shared" si="43"/>
        <v>0</v>
      </c>
      <c r="AZ94" s="320">
        <f t="shared" si="44"/>
        <v>0</v>
      </c>
      <c r="BA94" s="372">
        <f t="shared" si="45"/>
        <v>0</v>
      </c>
      <c r="BB94" s="372">
        <f t="shared" si="46"/>
        <v>0</v>
      </c>
      <c r="BC94" s="372">
        <f t="shared" si="47"/>
        <v>0</v>
      </c>
      <c r="BD94" s="372">
        <f t="shared" si="48"/>
        <v>0</v>
      </c>
      <c r="BE94" s="372">
        <f t="shared" si="49"/>
        <v>0</v>
      </c>
      <c r="BF94" s="372">
        <f t="shared" si="50"/>
        <v>0</v>
      </c>
      <c r="BG94" s="315"/>
      <c r="BH94" s="313"/>
      <c r="BI94" s="313"/>
      <c r="BJ94" s="313"/>
      <c r="BK94" s="313"/>
      <c r="BL94" s="314"/>
      <c r="BM94" s="921">
        <f t="shared" si="51"/>
        <v>0</v>
      </c>
      <c r="BN94" s="912"/>
      <c r="BO94" s="912"/>
      <c r="BP94" s="912"/>
      <c r="BQ94" s="912"/>
      <c r="BR94" s="912"/>
      <c r="BS94" s="912"/>
      <c r="BT94" s="912"/>
      <c r="BU94" s="912"/>
      <c r="BV94" s="912"/>
      <c r="BW94" s="912"/>
      <c r="BX94" s="910">
        <f t="shared" si="52"/>
        <v>0</v>
      </c>
      <c r="BY94" s="912"/>
      <c r="BZ94" s="912"/>
      <c r="CA94" s="912"/>
      <c r="CB94" s="922"/>
    </row>
    <row r="95" spans="1:80" s="170" customFormat="1" ht="21" customHeight="1" x14ac:dyDescent="0.2">
      <c r="A95" s="108" t="s">
        <v>439</v>
      </c>
      <c r="B95" s="96" t="s">
        <v>46</v>
      </c>
      <c r="C95" s="215" t="s">
        <v>515</v>
      </c>
      <c r="D95" s="215" t="s">
        <v>600</v>
      </c>
      <c r="E95" s="19" t="s">
        <v>283</v>
      </c>
      <c r="F95" s="85" t="s">
        <v>5</v>
      </c>
      <c r="G95" s="19" t="s">
        <v>194</v>
      </c>
      <c r="H95" s="85" t="s">
        <v>117</v>
      </c>
      <c r="I95" s="49">
        <v>11</v>
      </c>
      <c r="J95" s="49" t="s">
        <v>12</v>
      </c>
      <c r="K95" s="320">
        <f t="shared" si="33"/>
        <v>0</v>
      </c>
      <c r="L95" s="320">
        <f t="shared" si="34"/>
        <v>0</v>
      </c>
      <c r="M95" s="313"/>
      <c r="N95" s="313"/>
      <c r="O95" s="313"/>
      <c r="P95" s="313"/>
      <c r="Q95" s="313"/>
      <c r="R95" s="313"/>
      <c r="S95" s="320">
        <f t="shared" si="35"/>
        <v>0</v>
      </c>
      <c r="T95" s="320">
        <f t="shared" si="36"/>
        <v>0</v>
      </c>
      <c r="U95" s="313"/>
      <c r="V95" s="313"/>
      <c r="W95" s="313"/>
      <c r="X95" s="313"/>
      <c r="Y95" s="313"/>
      <c r="Z95" s="313"/>
      <c r="AA95" s="320">
        <f t="shared" si="37"/>
        <v>0</v>
      </c>
      <c r="AB95" s="320">
        <f t="shared" si="38"/>
        <v>0</v>
      </c>
      <c r="AC95" s="313"/>
      <c r="AD95" s="313"/>
      <c r="AE95" s="313"/>
      <c r="AF95" s="313"/>
      <c r="AG95" s="313"/>
      <c r="AH95" s="313"/>
      <c r="AI95" s="320">
        <f t="shared" si="39"/>
        <v>0</v>
      </c>
      <c r="AJ95" s="320">
        <f t="shared" si="40"/>
        <v>0</v>
      </c>
      <c r="AK95" s="313"/>
      <c r="AL95" s="313"/>
      <c r="AM95" s="313"/>
      <c r="AN95" s="313"/>
      <c r="AO95" s="313"/>
      <c r="AP95" s="313"/>
      <c r="AQ95" s="320">
        <f t="shared" si="41"/>
        <v>0</v>
      </c>
      <c r="AR95" s="320">
        <f t="shared" si="42"/>
        <v>0</v>
      </c>
      <c r="AS95" s="313"/>
      <c r="AT95" s="313"/>
      <c r="AU95" s="313"/>
      <c r="AV95" s="313"/>
      <c r="AW95" s="313"/>
      <c r="AX95" s="313"/>
      <c r="AY95" s="320">
        <f t="shared" si="43"/>
        <v>0</v>
      </c>
      <c r="AZ95" s="320">
        <f t="shared" si="44"/>
        <v>0</v>
      </c>
      <c r="BA95" s="372">
        <f t="shared" si="45"/>
        <v>0</v>
      </c>
      <c r="BB95" s="372">
        <f t="shared" si="46"/>
        <v>0</v>
      </c>
      <c r="BC95" s="372">
        <f t="shared" si="47"/>
        <v>0</v>
      </c>
      <c r="BD95" s="372">
        <f t="shared" si="48"/>
        <v>0</v>
      </c>
      <c r="BE95" s="372">
        <f t="shared" si="49"/>
        <v>0</v>
      </c>
      <c r="BF95" s="372">
        <f t="shared" si="50"/>
        <v>0</v>
      </c>
      <c r="BG95" s="315"/>
      <c r="BH95" s="313"/>
      <c r="BI95" s="313"/>
      <c r="BJ95" s="313"/>
      <c r="BK95" s="313"/>
      <c r="BL95" s="314"/>
      <c r="BM95" s="921">
        <f t="shared" si="51"/>
        <v>0</v>
      </c>
      <c r="BN95" s="912"/>
      <c r="BO95" s="912"/>
      <c r="BP95" s="912"/>
      <c r="BQ95" s="912"/>
      <c r="BR95" s="912"/>
      <c r="BS95" s="912"/>
      <c r="BT95" s="912"/>
      <c r="BU95" s="912"/>
      <c r="BV95" s="912"/>
      <c r="BW95" s="912"/>
      <c r="BX95" s="910">
        <f t="shared" si="52"/>
        <v>0</v>
      </c>
      <c r="BY95" s="912"/>
      <c r="BZ95" s="912"/>
      <c r="CA95" s="912"/>
      <c r="CB95" s="922"/>
    </row>
    <row r="96" spans="1:80" s="170" customFormat="1" ht="21" customHeight="1" x14ac:dyDescent="0.2">
      <c r="A96" s="108" t="s">
        <v>439</v>
      </c>
      <c r="B96" s="96" t="s">
        <v>46</v>
      </c>
      <c r="C96" s="157" t="s">
        <v>515</v>
      </c>
      <c r="D96" s="157" t="s">
        <v>600</v>
      </c>
      <c r="E96" s="19" t="s">
        <v>283</v>
      </c>
      <c r="F96" s="85" t="s">
        <v>5</v>
      </c>
      <c r="G96" s="19" t="s">
        <v>194</v>
      </c>
      <c r="H96" s="85" t="s">
        <v>117</v>
      </c>
      <c r="I96" s="49">
        <v>9</v>
      </c>
      <c r="J96" s="49" t="s">
        <v>6</v>
      </c>
      <c r="K96" s="320">
        <f t="shared" si="33"/>
        <v>0</v>
      </c>
      <c r="L96" s="320">
        <f t="shared" si="34"/>
        <v>0</v>
      </c>
      <c r="M96" s="313"/>
      <c r="N96" s="313"/>
      <c r="O96" s="313"/>
      <c r="P96" s="313"/>
      <c r="Q96" s="313"/>
      <c r="R96" s="313"/>
      <c r="S96" s="320">
        <f t="shared" si="35"/>
        <v>0</v>
      </c>
      <c r="T96" s="320">
        <f t="shared" si="36"/>
        <v>0</v>
      </c>
      <c r="U96" s="313"/>
      <c r="V96" s="313"/>
      <c r="W96" s="313"/>
      <c r="X96" s="313"/>
      <c r="Y96" s="313"/>
      <c r="Z96" s="313"/>
      <c r="AA96" s="320">
        <f t="shared" si="37"/>
        <v>0</v>
      </c>
      <c r="AB96" s="320">
        <f t="shared" si="38"/>
        <v>0</v>
      </c>
      <c r="AC96" s="313"/>
      <c r="AD96" s="313"/>
      <c r="AE96" s="313"/>
      <c r="AF96" s="313"/>
      <c r="AG96" s="313"/>
      <c r="AH96" s="313"/>
      <c r="AI96" s="320">
        <f t="shared" si="39"/>
        <v>0</v>
      </c>
      <c r="AJ96" s="320">
        <f t="shared" si="40"/>
        <v>0</v>
      </c>
      <c r="AK96" s="313"/>
      <c r="AL96" s="313"/>
      <c r="AM96" s="313"/>
      <c r="AN96" s="313"/>
      <c r="AO96" s="313"/>
      <c r="AP96" s="313"/>
      <c r="AQ96" s="320">
        <f t="shared" si="41"/>
        <v>0</v>
      </c>
      <c r="AR96" s="320">
        <f t="shared" si="42"/>
        <v>0</v>
      </c>
      <c r="AS96" s="313"/>
      <c r="AT96" s="313"/>
      <c r="AU96" s="313"/>
      <c r="AV96" s="313"/>
      <c r="AW96" s="313"/>
      <c r="AX96" s="313"/>
      <c r="AY96" s="320">
        <f t="shared" si="43"/>
        <v>0</v>
      </c>
      <c r="AZ96" s="320">
        <f t="shared" si="44"/>
        <v>0</v>
      </c>
      <c r="BA96" s="372">
        <f t="shared" si="45"/>
        <v>0</v>
      </c>
      <c r="BB96" s="372">
        <f t="shared" si="46"/>
        <v>0</v>
      </c>
      <c r="BC96" s="372">
        <f t="shared" si="47"/>
        <v>0</v>
      </c>
      <c r="BD96" s="372">
        <f t="shared" si="48"/>
        <v>0</v>
      </c>
      <c r="BE96" s="372">
        <f t="shared" si="49"/>
        <v>0</v>
      </c>
      <c r="BF96" s="372">
        <f t="shared" si="50"/>
        <v>0</v>
      </c>
      <c r="BG96" s="315"/>
      <c r="BH96" s="313"/>
      <c r="BI96" s="313"/>
      <c r="BJ96" s="313"/>
      <c r="BK96" s="313"/>
      <c r="BL96" s="314"/>
      <c r="BM96" s="921">
        <f t="shared" si="51"/>
        <v>0</v>
      </c>
      <c r="BN96" s="912"/>
      <c r="BO96" s="912"/>
      <c r="BP96" s="912"/>
      <c r="BQ96" s="912"/>
      <c r="BR96" s="912"/>
      <c r="BS96" s="912"/>
      <c r="BT96" s="912"/>
      <c r="BU96" s="912"/>
      <c r="BV96" s="912"/>
      <c r="BW96" s="912"/>
      <c r="BX96" s="910">
        <f t="shared" si="52"/>
        <v>0</v>
      </c>
      <c r="BY96" s="912"/>
      <c r="BZ96" s="912"/>
      <c r="CA96" s="912"/>
      <c r="CB96" s="922"/>
    </row>
    <row r="97" spans="1:80" s="170" customFormat="1" ht="21" customHeight="1" x14ac:dyDescent="0.2">
      <c r="A97" s="108" t="s">
        <v>439</v>
      </c>
      <c r="B97" s="96" t="s">
        <v>46</v>
      </c>
      <c r="C97" s="157" t="s">
        <v>515</v>
      </c>
      <c r="D97" s="157" t="s">
        <v>600</v>
      </c>
      <c r="E97" s="19" t="s">
        <v>283</v>
      </c>
      <c r="F97" s="85" t="s">
        <v>5</v>
      </c>
      <c r="G97" s="19" t="s">
        <v>220</v>
      </c>
      <c r="H97" s="81" t="s">
        <v>221</v>
      </c>
      <c r="I97" s="49">
        <v>9</v>
      </c>
      <c r="J97" s="49" t="s">
        <v>6</v>
      </c>
      <c r="K97" s="320">
        <f t="shared" si="33"/>
        <v>0</v>
      </c>
      <c r="L97" s="320">
        <f t="shared" si="34"/>
        <v>0</v>
      </c>
      <c r="M97" s="313"/>
      <c r="N97" s="313"/>
      <c r="O97" s="313"/>
      <c r="P97" s="313"/>
      <c r="Q97" s="313"/>
      <c r="R97" s="313"/>
      <c r="S97" s="320">
        <f t="shared" si="35"/>
        <v>0</v>
      </c>
      <c r="T97" s="320">
        <f t="shared" si="36"/>
        <v>0</v>
      </c>
      <c r="U97" s="313"/>
      <c r="V97" s="313"/>
      <c r="W97" s="313"/>
      <c r="X97" s="313"/>
      <c r="Y97" s="313"/>
      <c r="Z97" s="313"/>
      <c r="AA97" s="320">
        <f t="shared" si="37"/>
        <v>0</v>
      </c>
      <c r="AB97" s="320">
        <f t="shared" si="38"/>
        <v>0</v>
      </c>
      <c r="AC97" s="313"/>
      <c r="AD97" s="313"/>
      <c r="AE97" s="313"/>
      <c r="AF97" s="313"/>
      <c r="AG97" s="313"/>
      <c r="AH97" s="313"/>
      <c r="AI97" s="320">
        <f t="shared" si="39"/>
        <v>0</v>
      </c>
      <c r="AJ97" s="320">
        <f t="shared" si="40"/>
        <v>0</v>
      </c>
      <c r="AK97" s="313"/>
      <c r="AL97" s="313"/>
      <c r="AM97" s="313"/>
      <c r="AN97" s="313"/>
      <c r="AO97" s="313"/>
      <c r="AP97" s="313"/>
      <c r="AQ97" s="320">
        <f t="shared" si="41"/>
        <v>0</v>
      </c>
      <c r="AR97" s="320">
        <f t="shared" si="42"/>
        <v>0</v>
      </c>
      <c r="AS97" s="313"/>
      <c r="AT97" s="313"/>
      <c r="AU97" s="313"/>
      <c r="AV97" s="313"/>
      <c r="AW97" s="313"/>
      <c r="AX97" s="313"/>
      <c r="AY97" s="320">
        <f t="shared" si="43"/>
        <v>0</v>
      </c>
      <c r="AZ97" s="320">
        <f t="shared" si="44"/>
        <v>0</v>
      </c>
      <c r="BA97" s="372">
        <f t="shared" si="45"/>
        <v>0</v>
      </c>
      <c r="BB97" s="372">
        <f t="shared" si="46"/>
        <v>0</v>
      </c>
      <c r="BC97" s="372">
        <f t="shared" si="47"/>
        <v>0</v>
      </c>
      <c r="BD97" s="372">
        <f t="shared" si="48"/>
        <v>0</v>
      </c>
      <c r="BE97" s="372">
        <f t="shared" si="49"/>
        <v>0</v>
      </c>
      <c r="BF97" s="372">
        <f t="shared" si="50"/>
        <v>0</v>
      </c>
      <c r="BG97" s="315"/>
      <c r="BH97" s="313"/>
      <c r="BI97" s="313"/>
      <c r="BJ97" s="313"/>
      <c r="BK97" s="313"/>
      <c r="BL97" s="314"/>
      <c r="BM97" s="921">
        <f t="shared" si="51"/>
        <v>0</v>
      </c>
      <c r="BN97" s="912"/>
      <c r="BO97" s="912"/>
      <c r="BP97" s="912"/>
      <c r="BQ97" s="912"/>
      <c r="BR97" s="912"/>
      <c r="BS97" s="912"/>
      <c r="BT97" s="912"/>
      <c r="BU97" s="912"/>
      <c r="BV97" s="912"/>
      <c r="BW97" s="912"/>
      <c r="BX97" s="910">
        <f t="shared" si="52"/>
        <v>0</v>
      </c>
      <c r="BY97" s="912"/>
      <c r="BZ97" s="912"/>
      <c r="CA97" s="912"/>
      <c r="CB97" s="922"/>
    </row>
    <row r="98" spans="1:80" s="170" customFormat="1" ht="21" customHeight="1" x14ac:dyDescent="0.2">
      <c r="A98" s="108" t="s">
        <v>439</v>
      </c>
      <c r="B98" s="96" t="s">
        <v>46</v>
      </c>
      <c r="C98" s="157" t="s">
        <v>515</v>
      </c>
      <c r="D98" s="157" t="s">
        <v>600</v>
      </c>
      <c r="E98" s="19" t="s">
        <v>283</v>
      </c>
      <c r="F98" s="85" t="s">
        <v>5</v>
      </c>
      <c r="G98" s="19" t="s">
        <v>220</v>
      </c>
      <c r="H98" s="81" t="s">
        <v>221</v>
      </c>
      <c r="I98" s="49">
        <v>11</v>
      </c>
      <c r="J98" s="49" t="s">
        <v>12</v>
      </c>
      <c r="K98" s="320">
        <f t="shared" si="33"/>
        <v>0</v>
      </c>
      <c r="L98" s="320">
        <f t="shared" si="34"/>
        <v>0</v>
      </c>
      <c r="M98" s="313"/>
      <c r="N98" s="313"/>
      <c r="O98" s="313"/>
      <c r="P98" s="313"/>
      <c r="Q98" s="313"/>
      <c r="R98" s="313"/>
      <c r="S98" s="320">
        <f t="shared" si="35"/>
        <v>0</v>
      </c>
      <c r="T98" s="320">
        <f t="shared" si="36"/>
        <v>0</v>
      </c>
      <c r="U98" s="313"/>
      <c r="V98" s="313"/>
      <c r="W98" s="313"/>
      <c r="X98" s="313"/>
      <c r="Y98" s="313"/>
      <c r="Z98" s="313"/>
      <c r="AA98" s="320">
        <f t="shared" si="37"/>
        <v>0</v>
      </c>
      <c r="AB98" s="320">
        <f t="shared" si="38"/>
        <v>0</v>
      </c>
      <c r="AC98" s="313"/>
      <c r="AD98" s="313"/>
      <c r="AE98" s="313"/>
      <c r="AF98" s="313"/>
      <c r="AG98" s="313"/>
      <c r="AH98" s="313"/>
      <c r="AI98" s="320">
        <f t="shared" si="39"/>
        <v>0</v>
      </c>
      <c r="AJ98" s="320">
        <f t="shared" si="40"/>
        <v>0</v>
      </c>
      <c r="AK98" s="313"/>
      <c r="AL98" s="313"/>
      <c r="AM98" s="313"/>
      <c r="AN98" s="313"/>
      <c r="AO98" s="313"/>
      <c r="AP98" s="313"/>
      <c r="AQ98" s="320">
        <f t="shared" si="41"/>
        <v>0</v>
      </c>
      <c r="AR98" s="320">
        <f t="shared" si="42"/>
        <v>0</v>
      </c>
      <c r="AS98" s="313"/>
      <c r="AT98" s="313"/>
      <c r="AU98" s="313"/>
      <c r="AV98" s="313"/>
      <c r="AW98" s="313"/>
      <c r="AX98" s="313"/>
      <c r="AY98" s="320">
        <f t="shared" si="43"/>
        <v>0</v>
      </c>
      <c r="AZ98" s="320">
        <f t="shared" si="44"/>
        <v>0</v>
      </c>
      <c r="BA98" s="372">
        <f t="shared" si="45"/>
        <v>0</v>
      </c>
      <c r="BB98" s="372">
        <f t="shared" si="46"/>
        <v>0</v>
      </c>
      <c r="BC98" s="372">
        <f t="shared" si="47"/>
        <v>0</v>
      </c>
      <c r="BD98" s="372">
        <f t="shared" si="48"/>
        <v>0</v>
      </c>
      <c r="BE98" s="372">
        <f t="shared" si="49"/>
        <v>0</v>
      </c>
      <c r="BF98" s="372">
        <f t="shared" si="50"/>
        <v>0</v>
      </c>
      <c r="BG98" s="315"/>
      <c r="BH98" s="313"/>
      <c r="BI98" s="313"/>
      <c r="BJ98" s="313"/>
      <c r="BK98" s="313"/>
      <c r="BL98" s="314"/>
      <c r="BM98" s="921">
        <f t="shared" si="51"/>
        <v>0</v>
      </c>
      <c r="BN98" s="912"/>
      <c r="BO98" s="912"/>
      <c r="BP98" s="912"/>
      <c r="BQ98" s="912"/>
      <c r="BR98" s="912"/>
      <c r="BS98" s="912"/>
      <c r="BT98" s="912"/>
      <c r="BU98" s="912"/>
      <c r="BV98" s="912"/>
      <c r="BW98" s="912"/>
      <c r="BX98" s="910">
        <f t="shared" si="52"/>
        <v>0</v>
      </c>
      <c r="BY98" s="912"/>
      <c r="BZ98" s="912"/>
      <c r="CA98" s="912"/>
      <c r="CB98" s="922"/>
    </row>
    <row r="99" spans="1:80" s="170" customFormat="1" ht="21" customHeight="1" x14ac:dyDescent="0.2">
      <c r="A99" s="108" t="s">
        <v>439</v>
      </c>
      <c r="B99" s="96" t="s">
        <v>46</v>
      </c>
      <c r="C99" s="157" t="s">
        <v>515</v>
      </c>
      <c r="D99" s="157" t="s">
        <v>600</v>
      </c>
      <c r="E99" s="19" t="s">
        <v>283</v>
      </c>
      <c r="F99" s="85" t="s">
        <v>5</v>
      </c>
      <c r="G99" s="19" t="s">
        <v>220</v>
      </c>
      <c r="H99" s="81" t="s">
        <v>221</v>
      </c>
      <c r="I99" s="49">
        <v>11</v>
      </c>
      <c r="J99" s="49" t="s">
        <v>6</v>
      </c>
      <c r="K99" s="320">
        <f t="shared" si="33"/>
        <v>0</v>
      </c>
      <c r="L99" s="320">
        <f t="shared" si="34"/>
        <v>0</v>
      </c>
      <c r="M99" s="313"/>
      <c r="N99" s="313"/>
      <c r="O99" s="313"/>
      <c r="P99" s="313"/>
      <c r="Q99" s="313"/>
      <c r="R99" s="313"/>
      <c r="S99" s="320">
        <f t="shared" si="35"/>
        <v>0</v>
      </c>
      <c r="T99" s="320">
        <f t="shared" si="36"/>
        <v>0</v>
      </c>
      <c r="U99" s="313"/>
      <c r="V99" s="313"/>
      <c r="W99" s="313"/>
      <c r="X99" s="313"/>
      <c r="Y99" s="313"/>
      <c r="Z99" s="313"/>
      <c r="AA99" s="320">
        <f t="shared" si="37"/>
        <v>0</v>
      </c>
      <c r="AB99" s="320">
        <f t="shared" si="38"/>
        <v>0</v>
      </c>
      <c r="AC99" s="313"/>
      <c r="AD99" s="313"/>
      <c r="AE99" s="313"/>
      <c r="AF99" s="313"/>
      <c r="AG99" s="313"/>
      <c r="AH99" s="313"/>
      <c r="AI99" s="320">
        <f t="shared" si="39"/>
        <v>0</v>
      </c>
      <c r="AJ99" s="320">
        <f t="shared" si="40"/>
        <v>0</v>
      </c>
      <c r="AK99" s="313"/>
      <c r="AL99" s="313"/>
      <c r="AM99" s="313"/>
      <c r="AN99" s="313"/>
      <c r="AO99" s="313"/>
      <c r="AP99" s="313"/>
      <c r="AQ99" s="320">
        <f t="shared" si="41"/>
        <v>0</v>
      </c>
      <c r="AR99" s="320">
        <f t="shared" si="42"/>
        <v>0</v>
      </c>
      <c r="AS99" s="313"/>
      <c r="AT99" s="313"/>
      <c r="AU99" s="313"/>
      <c r="AV99" s="313"/>
      <c r="AW99" s="313"/>
      <c r="AX99" s="313"/>
      <c r="AY99" s="320">
        <f t="shared" si="43"/>
        <v>0</v>
      </c>
      <c r="AZ99" s="320">
        <f t="shared" si="44"/>
        <v>0</v>
      </c>
      <c r="BA99" s="372">
        <f t="shared" si="45"/>
        <v>0</v>
      </c>
      <c r="BB99" s="372">
        <f t="shared" si="46"/>
        <v>0</v>
      </c>
      <c r="BC99" s="372">
        <f t="shared" si="47"/>
        <v>0</v>
      </c>
      <c r="BD99" s="372">
        <f t="shared" si="48"/>
        <v>0</v>
      </c>
      <c r="BE99" s="372">
        <f t="shared" si="49"/>
        <v>0</v>
      </c>
      <c r="BF99" s="372">
        <f t="shared" si="50"/>
        <v>0</v>
      </c>
      <c r="BG99" s="315"/>
      <c r="BH99" s="313"/>
      <c r="BI99" s="313"/>
      <c r="BJ99" s="313"/>
      <c r="BK99" s="313"/>
      <c r="BL99" s="314"/>
      <c r="BM99" s="921">
        <f t="shared" si="51"/>
        <v>0</v>
      </c>
      <c r="BN99" s="912"/>
      <c r="BO99" s="912"/>
      <c r="BP99" s="912"/>
      <c r="BQ99" s="912"/>
      <c r="BR99" s="912"/>
      <c r="BS99" s="912"/>
      <c r="BT99" s="912"/>
      <c r="BU99" s="912"/>
      <c r="BV99" s="912"/>
      <c r="BW99" s="912"/>
      <c r="BX99" s="910">
        <f t="shared" si="52"/>
        <v>0</v>
      </c>
      <c r="BY99" s="912"/>
      <c r="BZ99" s="912"/>
      <c r="CA99" s="912"/>
      <c r="CB99" s="922"/>
    </row>
    <row r="100" spans="1:80" s="170" customFormat="1" ht="31.5" customHeight="1" x14ac:dyDescent="0.2">
      <c r="A100" s="214" t="s">
        <v>370</v>
      </c>
      <c r="B100" s="96" t="s">
        <v>46</v>
      </c>
      <c r="C100" s="157" t="s">
        <v>515</v>
      </c>
      <c r="D100" s="157" t="s">
        <v>598</v>
      </c>
      <c r="E100" s="116" t="s">
        <v>296</v>
      </c>
      <c r="F100" s="81" t="s">
        <v>7</v>
      </c>
      <c r="G100" s="19" t="s">
        <v>224</v>
      </c>
      <c r="H100" s="81" t="s">
        <v>134</v>
      </c>
      <c r="I100" s="49">
        <v>9</v>
      </c>
      <c r="J100" s="50" t="s">
        <v>6</v>
      </c>
      <c r="K100" s="320">
        <f t="shared" si="33"/>
        <v>0</v>
      </c>
      <c r="L100" s="320">
        <f t="shared" si="34"/>
        <v>0</v>
      </c>
      <c r="M100" s="313"/>
      <c r="N100" s="313"/>
      <c r="O100" s="313"/>
      <c r="P100" s="313"/>
      <c r="Q100" s="313"/>
      <c r="R100" s="313"/>
      <c r="S100" s="320">
        <f t="shared" si="35"/>
        <v>0</v>
      </c>
      <c r="T100" s="320">
        <f t="shared" si="36"/>
        <v>0</v>
      </c>
      <c r="U100" s="313"/>
      <c r="V100" s="313"/>
      <c r="W100" s="313"/>
      <c r="X100" s="313"/>
      <c r="Y100" s="313"/>
      <c r="Z100" s="313"/>
      <c r="AA100" s="320">
        <f t="shared" si="37"/>
        <v>0</v>
      </c>
      <c r="AB100" s="320">
        <f t="shared" si="38"/>
        <v>0</v>
      </c>
      <c r="AC100" s="313"/>
      <c r="AD100" s="313"/>
      <c r="AE100" s="313"/>
      <c r="AF100" s="313"/>
      <c r="AG100" s="313"/>
      <c r="AH100" s="313"/>
      <c r="AI100" s="320">
        <f t="shared" si="39"/>
        <v>0</v>
      </c>
      <c r="AJ100" s="320">
        <f t="shared" si="40"/>
        <v>0</v>
      </c>
      <c r="AK100" s="313"/>
      <c r="AL100" s="313"/>
      <c r="AM100" s="313"/>
      <c r="AN100" s="313"/>
      <c r="AO100" s="313"/>
      <c r="AP100" s="313"/>
      <c r="AQ100" s="320">
        <f t="shared" si="41"/>
        <v>0</v>
      </c>
      <c r="AR100" s="320">
        <f t="shared" si="42"/>
        <v>0</v>
      </c>
      <c r="AS100" s="313"/>
      <c r="AT100" s="313"/>
      <c r="AU100" s="313"/>
      <c r="AV100" s="313"/>
      <c r="AW100" s="313"/>
      <c r="AX100" s="313"/>
      <c r="AY100" s="320">
        <f t="shared" si="43"/>
        <v>0</v>
      </c>
      <c r="AZ100" s="320">
        <f t="shared" si="44"/>
        <v>0</v>
      </c>
      <c r="BA100" s="372">
        <f t="shared" si="45"/>
        <v>0</v>
      </c>
      <c r="BB100" s="372">
        <f t="shared" si="46"/>
        <v>0</v>
      </c>
      <c r="BC100" s="372">
        <f t="shared" si="47"/>
        <v>0</v>
      </c>
      <c r="BD100" s="372">
        <f t="shared" si="48"/>
        <v>0</v>
      </c>
      <c r="BE100" s="372">
        <f t="shared" si="49"/>
        <v>0</v>
      </c>
      <c r="BF100" s="372">
        <f t="shared" si="50"/>
        <v>0</v>
      </c>
      <c r="BG100" s="315"/>
      <c r="BH100" s="313"/>
      <c r="BI100" s="313"/>
      <c r="BJ100" s="313"/>
      <c r="BK100" s="313"/>
      <c r="BL100" s="314"/>
      <c r="BM100" s="921">
        <f t="shared" si="51"/>
        <v>0</v>
      </c>
      <c r="BN100" s="912"/>
      <c r="BO100" s="912"/>
      <c r="BP100" s="912"/>
      <c r="BQ100" s="912"/>
      <c r="BR100" s="912"/>
      <c r="BS100" s="912"/>
      <c r="BT100" s="912"/>
      <c r="BU100" s="912"/>
      <c r="BV100" s="912"/>
      <c r="BW100" s="912"/>
      <c r="BX100" s="910">
        <f t="shared" si="52"/>
        <v>0</v>
      </c>
      <c r="BY100" s="912"/>
      <c r="BZ100" s="912"/>
      <c r="CA100" s="912"/>
      <c r="CB100" s="922"/>
    </row>
    <row r="101" spans="1:80" s="170" customFormat="1" ht="31.5" customHeight="1" x14ac:dyDescent="0.2">
      <c r="A101" s="156" t="s">
        <v>370</v>
      </c>
      <c r="B101" s="96" t="s">
        <v>46</v>
      </c>
      <c r="C101" s="157" t="s">
        <v>515</v>
      </c>
      <c r="D101" s="157" t="s">
        <v>598</v>
      </c>
      <c r="E101" s="116" t="s">
        <v>296</v>
      </c>
      <c r="F101" s="81" t="s">
        <v>7</v>
      </c>
      <c r="G101" s="19" t="s">
        <v>631</v>
      </c>
      <c r="H101" s="81" t="s">
        <v>632</v>
      </c>
      <c r="I101" s="49">
        <v>9</v>
      </c>
      <c r="J101" s="50" t="s">
        <v>6</v>
      </c>
      <c r="K101" s="320">
        <f t="shared" si="33"/>
        <v>0</v>
      </c>
      <c r="L101" s="320">
        <f t="shared" si="34"/>
        <v>0</v>
      </c>
      <c r="M101" s="313"/>
      <c r="N101" s="313"/>
      <c r="O101" s="313"/>
      <c r="P101" s="313"/>
      <c r="Q101" s="313"/>
      <c r="R101" s="313"/>
      <c r="S101" s="320">
        <f t="shared" si="35"/>
        <v>0</v>
      </c>
      <c r="T101" s="320">
        <f t="shared" si="36"/>
        <v>0</v>
      </c>
      <c r="U101" s="313"/>
      <c r="V101" s="313"/>
      <c r="W101" s="313"/>
      <c r="X101" s="313"/>
      <c r="Y101" s="313"/>
      <c r="Z101" s="313"/>
      <c r="AA101" s="320">
        <f t="shared" si="37"/>
        <v>0</v>
      </c>
      <c r="AB101" s="320">
        <f t="shared" si="38"/>
        <v>0</v>
      </c>
      <c r="AC101" s="313"/>
      <c r="AD101" s="313"/>
      <c r="AE101" s="313"/>
      <c r="AF101" s="313"/>
      <c r="AG101" s="313"/>
      <c r="AH101" s="313"/>
      <c r="AI101" s="320">
        <f t="shared" si="39"/>
        <v>0</v>
      </c>
      <c r="AJ101" s="320">
        <f t="shared" si="40"/>
        <v>0</v>
      </c>
      <c r="AK101" s="313"/>
      <c r="AL101" s="313"/>
      <c r="AM101" s="313"/>
      <c r="AN101" s="313"/>
      <c r="AO101" s="313"/>
      <c r="AP101" s="313"/>
      <c r="AQ101" s="320">
        <f t="shared" si="41"/>
        <v>0</v>
      </c>
      <c r="AR101" s="320">
        <f t="shared" si="42"/>
        <v>0</v>
      </c>
      <c r="AS101" s="313"/>
      <c r="AT101" s="313"/>
      <c r="AU101" s="313"/>
      <c r="AV101" s="313"/>
      <c r="AW101" s="313"/>
      <c r="AX101" s="313"/>
      <c r="AY101" s="320">
        <f t="shared" si="43"/>
        <v>0</v>
      </c>
      <c r="AZ101" s="320">
        <f t="shared" si="44"/>
        <v>0</v>
      </c>
      <c r="BA101" s="372">
        <f t="shared" si="45"/>
        <v>0</v>
      </c>
      <c r="BB101" s="372">
        <f t="shared" si="46"/>
        <v>0</v>
      </c>
      <c r="BC101" s="372">
        <f t="shared" si="47"/>
        <v>0</v>
      </c>
      <c r="BD101" s="372">
        <f t="shared" si="48"/>
        <v>0</v>
      </c>
      <c r="BE101" s="372">
        <f t="shared" si="49"/>
        <v>0</v>
      </c>
      <c r="BF101" s="372">
        <f t="shared" si="50"/>
        <v>0</v>
      </c>
      <c r="BG101" s="315"/>
      <c r="BH101" s="313"/>
      <c r="BI101" s="313"/>
      <c r="BJ101" s="313"/>
      <c r="BK101" s="313"/>
      <c r="BL101" s="314"/>
      <c r="BM101" s="921">
        <f t="shared" si="51"/>
        <v>0</v>
      </c>
      <c r="BN101" s="912"/>
      <c r="BO101" s="912"/>
      <c r="BP101" s="912"/>
      <c r="BQ101" s="912"/>
      <c r="BR101" s="912"/>
      <c r="BS101" s="912"/>
      <c r="BT101" s="912"/>
      <c r="BU101" s="912"/>
      <c r="BV101" s="912"/>
      <c r="BW101" s="912"/>
      <c r="BX101" s="910">
        <f t="shared" si="52"/>
        <v>0</v>
      </c>
      <c r="BY101" s="912"/>
      <c r="BZ101" s="912"/>
      <c r="CA101" s="912"/>
      <c r="CB101" s="922"/>
    </row>
    <row r="102" spans="1:80" s="170" customFormat="1" ht="11.25" customHeight="1" x14ac:dyDescent="0.2">
      <c r="A102" s="214" t="s">
        <v>370</v>
      </c>
      <c r="B102" s="96" t="s">
        <v>46</v>
      </c>
      <c r="C102" s="157" t="s">
        <v>515</v>
      </c>
      <c r="D102" s="157" t="s">
        <v>598</v>
      </c>
      <c r="E102" s="116" t="s">
        <v>301</v>
      </c>
      <c r="F102" s="81" t="s">
        <v>302</v>
      </c>
      <c r="G102" s="19" t="s">
        <v>225</v>
      </c>
      <c r="H102" s="81" t="s">
        <v>226</v>
      </c>
      <c r="I102" s="49">
        <v>9</v>
      </c>
      <c r="J102" s="50" t="s">
        <v>6</v>
      </c>
      <c r="K102" s="320">
        <f t="shared" si="33"/>
        <v>0</v>
      </c>
      <c r="L102" s="320">
        <f t="shared" si="34"/>
        <v>0</v>
      </c>
      <c r="M102" s="313"/>
      <c r="N102" s="313"/>
      <c r="O102" s="313"/>
      <c r="P102" s="313"/>
      <c r="Q102" s="313"/>
      <c r="R102" s="313"/>
      <c r="S102" s="320">
        <f t="shared" si="35"/>
        <v>0</v>
      </c>
      <c r="T102" s="320">
        <f t="shared" si="36"/>
        <v>0</v>
      </c>
      <c r="U102" s="313"/>
      <c r="V102" s="313"/>
      <c r="W102" s="313"/>
      <c r="X102" s="313"/>
      <c r="Y102" s="313"/>
      <c r="Z102" s="313"/>
      <c r="AA102" s="320">
        <f t="shared" si="37"/>
        <v>0</v>
      </c>
      <c r="AB102" s="320">
        <f t="shared" si="38"/>
        <v>0</v>
      </c>
      <c r="AC102" s="313"/>
      <c r="AD102" s="313"/>
      <c r="AE102" s="313"/>
      <c r="AF102" s="313"/>
      <c r="AG102" s="313"/>
      <c r="AH102" s="313"/>
      <c r="AI102" s="320">
        <f t="shared" si="39"/>
        <v>0</v>
      </c>
      <c r="AJ102" s="320">
        <f t="shared" si="40"/>
        <v>0</v>
      </c>
      <c r="AK102" s="313"/>
      <c r="AL102" s="313"/>
      <c r="AM102" s="313"/>
      <c r="AN102" s="313"/>
      <c r="AO102" s="313"/>
      <c r="AP102" s="313"/>
      <c r="AQ102" s="320">
        <f t="shared" si="41"/>
        <v>0</v>
      </c>
      <c r="AR102" s="320">
        <f t="shared" si="42"/>
        <v>0</v>
      </c>
      <c r="AS102" s="313"/>
      <c r="AT102" s="313"/>
      <c r="AU102" s="313"/>
      <c r="AV102" s="313"/>
      <c r="AW102" s="313"/>
      <c r="AX102" s="313"/>
      <c r="AY102" s="320">
        <f t="shared" si="43"/>
        <v>0</v>
      </c>
      <c r="AZ102" s="320">
        <f t="shared" si="44"/>
        <v>0</v>
      </c>
      <c r="BA102" s="372">
        <f t="shared" si="45"/>
        <v>0</v>
      </c>
      <c r="BB102" s="372">
        <f t="shared" si="46"/>
        <v>0</v>
      </c>
      <c r="BC102" s="372">
        <f t="shared" si="47"/>
        <v>0</v>
      </c>
      <c r="BD102" s="372">
        <f t="shared" si="48"/>
        <v>0</v>
      </c>
      <c r="BE102" s="372">
        <f t="shared" si="49"/>
        <v>0</v>
      </c>
      <c r="BF102" s="372">
        <f t="shared" si="50"/>
        <v>0</v>
      </c>
      <c r="BG102" s="315"/>
      <c r="BH102" s="313"/>
      <c r="BI102" s="313"/>
      <c r="BJ102" s="313"/>
      <c r="BK102" s="313"/>
      <c r="BL102" s="314"/>
      <c r="BM102" s="921">
        <f t="shared" si="51"/>
        <v>0</v>
      </c>
      <c r="BN102" s="912"/>
      <c r="BO102" s="912"/>
      <c r="BP102" s="912"/>
      <c r="BQ102" s="912"/>
      <c r="BR102" s="912"/>
      <c r="BS102" s="912"/>
      <c r="BT102" s="912"/>
      <c r="BU102" s="912"/>
      <c r="BV102" s="912"/>
      <c r="BW102" s="912"/>
      <c r="BX102" s="910">
        <f t="shared" si="52"/>
        <v>0</v>
      </c>
      <c r="BY102" s="912"/>
      <c r="BZ102" s="912"/>
      <c r="CA102" s="912"/>
      <c r="CB102" s="922"/>
    </row>
    <row r="103" spans="1:80" s="170" customFormat="1" ht="11.25" customHeight="1" x14ac:dyDescent="0.2">
      <c r="A103" s="214" t="s">
        <v>370</v>
      </c>
      <c r="B103" s="96" t="s">
        <v>46</v>
      </c>
      <c r="C103" s="157" t="s">
        <v>515</v>
      </c>
      <c r="D103" s="157" t="s">
        <v>598</v>
      </c>
      <c r="E103" s="116" t="s">
        <v>347</v>
      </c>
      <c r="F103" s="81" t="s">
        <v>348</v>
      </c>
      <c r="G103" s="19" t="s">
        <v>352</v>
      </c>
      <c r="H103" s="81" t="s">
        <v>143</v>
      </c>
      <c r="I103" s="49">
        <v>9</v>
      </c>
      <c r="J103" s="50" t="s">
        <v>6</v>
      </c>
      <c r="K103" s="320">
        <f t="shared" si="33"/>
        <v>0</v>
      </c>
      <c r="L103" s="320">
        <f t="shared" si="34"/>
        <v>0</v>
      </c>
      <c r="M103" s="313"/>
      <c r="N103" s="313"/>
      <c r="O103" s="313"/>
      <c r="P103" s="313"/>
      <c r="Q103" s="313"/>
      <c r="R103" s="313"/>
      <c r="S103" s="320">
        <f t="shared" si="35"/>
        <v>0</v>
      </c>
      <c r="T103" s="320">
        <f t="shared" si="36"/>
        <v>0</v>
      </c>
      <c r="U103" s="313"/>
      <c r="V103" s="313"/>
      <c r="W103" s="313"/>
      <c r="X103" s="313"/>
      <c r="Y103" s="313"/>
      <c r="Z103" s="313"/>
      <c r="AA103" s="320">
        <f t="shared" si="37"/>
        <v>0</v>
      </c>
      <c r="AB103" s="320">
        <f t="shared" si="38"/>
        <v>0</v>
      </c>
      <c r="AC103" s="313"/>
      <c r="AD103" s="313"/>
      <c r="AE103" s="313"/>
      <c r="AF103" s="313"/>
      <c r="AG103" s="313"/>
      <c r="AH103" s="313"/>
      <c r="AI103" s="320">
        <f t="shared" si="39"/>
        <v>0</v>
      </c>
      <c r="AJ103" s="320">
        <f t="shared" si="40"/>
        <v>0</v>
      </c>
      <c r="AK103" s="313"/>
      <c r="AL103" s="313"/>
      <c r="AM103" s="313"/>
      <c r="AN103" s="313"/>
      <c r="AO103" s="313"/>
      <c r="AP103" s="313"/>
      <c r="AQ103" s="320">
        <f t="shared" si="41"/>
        <v>0</v>
      </c>
      <c r="AR103" s="320">
        <f t="shared" si="42"/>
        <v>0</v>
      </c>
      <c r="AS103" s="313"/>
      <c r="AT103" s="313"/>
      <c r="AU103" s="313"/>
      <c r="AV103" s="313"/>
      <c r="AW103" s="313"/>
      <c r="AX103" s="313"/>
      <c r="AY103" s="320">
        <f t="shared" si="43"/>
        <v>0</v>
      </c>
      <c r="AZ103" s="320">
        <f t="shared" si="44"/>
        <v>0</v>
      </c>
      <c r="BA103" s="372">
        <f t="shared" si="45"/>
        <v>0</v>
      </c>
      <c r="BB103" s="372">
        <f t="shared" si="46"/>
        <v>0</v>
      </c>
      <c r="BC103" s="372">
        <f t="shared" si="47"/>
        <v>0</v>
      </c>
      <c r="BD103" s="372">
        <f t="shared" si="48"/>
        <v>0</v>
      </c>
      <c r="BE103" s="372">
        <f t="shared" si="49"/>
        <v>0</v>
      </c>
      <c r="BF103" s="372">
        <f t="shared" si="50"/>
        <v>0</v>
      </c>
      <c r="BG103" s="315"/>
      <c r="BH103" s="313"/>
      <c r="BI103" s="313"/>
      <c r="BJ103" s="313"/>
      <c r="BK103" s="313"/>
      <c r="BL103" s="314"/>
      <c r="BM103" s="921">
        <f t="shared" si="51"/>
        <v>0</v>
      </c>
      <c r="BN103" s="912"/>
      <c r="BO103" s="912"/>
      <c r="BP103" s="912"/>
      <c r="BQ103" s="912"/>
      <c r="BR103" s="912"/>
      <c r="BS103" s="912"/>
      <c r="BT103" s="912"/>
      <c r="BU103" s="912"/>
      <c r="BV103" s="912"/>
      <c r="BW103" s="912"/>
      <c r="BX103" s="910">
        <f t="shared" si="52"/>
        <v>0</v>
      </c>
      <c r="BY103" s="912"/>
      <c r="BZ103" s="912"/>
      <c r="CA103" s="912"/>
      <c r="CB103" s="922"/>
    </row>
    <row r="104" spans="1:80" s="170" customFormat="1" ht="22.5" customHeight="1" x14ac:dyDescent="0.2">
      <c r="A104" s="214" t="s">
        <v>370</v>
      </c>
      <c r="B104" s="96" t="s">
        <v>46</v>
      </c>
      <c r="C104" s="157" t="s">
        <v>515</v>
      </c>
      <c r="D104" s="157" t="s">
        <v>598</v>
      </c>
      <c r="E104" s="116" t="s">
        <v>347</v>
      </c>
      <c r="F104" s="81" t="s">
        <v>348</v>
      </c>
      <c r="G104" s="19" t="s">
        <v>352</v>
      </c>
      <c r="H104" s="81" t="s">
        <v>143</v>
      </c>
      <c r="I104" s="49">
        <v>11</v>
      </c>
      <c r="J104" s="50" t="s">
        <v>12</v>
      </c>
      <c r="K104" s="320">
        <f t="shared" ref="K104:K135" si="53">M104+O104+Q104</f>
        <v>0</v>
      </c>
      <c r="L104" s="320">
        <f t="shared" ref="L104:L135" si="54">N104+P104+R104</f>
        <v>0</v>
      </c>
      <c r="M104" s="313"/>
      <c r="N104" s="313"/>
      <c r="O104" s="313"/>
      <c r="P104" s="313"/>
      <c r="Q104" s="313"/>
      <c r="R104" s="313"/>
      <c r="S104" s="320">
        <f t="shared" ref="S104:S135" si="55">U104+W104+Y104</f>
        <v>0</v>
      </c>
      <c r="T104" s="320">
        <f t="shared" ref="T104:T135" si="56">V104+X104+Z104</f>
        <v>0</v>
      </c>
      <c r="U104" s="313"/>
      <c r="V104" s="313"/>
      <c r="W104" s="313"/>
      <c r="X104" s="313"/>
      <c r="Y104" s="313"/>
      <c r="Z104" s="313"/>
      <c r="AA104" s="320">
        <f t="shared" ref="AA104:AA135" si="57">AC104+AE104+AG104</f>
        <v>0</v>
      </c>
      <c r="AB104" s="320">
        <f t="shared" ref="AB104:AB135" si="58">AD104+AF104+AH104</f>
        <v>0</v>
      </c>
      <c r="AC104" s="313"/>
      <c r="AD104" s="313"/>
      <c r="AE104" s="313"/>
      <c r="AF104" s="313"/>
      <c r="AG104" s="313"/>
      <c r="AH104" s="313"/>
      <c r="AI104" s="320">
        <f t="shared" ref="AI104:AI135" si="59">AK104+AM104+AO104</f>
        <v>0</v>
      </c>
      <c r="AJ104" s="320">
        <f t="shared" ref="AJ104:AJ135" si="60">AL104+AN104+AP104</f>
        <v>0</v>
      </c>
      <c r="AK104" s="313"/>
      <c r="AL104" s="313"/>
      <c r="AM104" s="313"/>
      <c r="AN104" s="313"/>
      <c r="AO104" s="313"/>
      <c r="AP104" s="313"/>
      <c r="AQ104" s="320">
        <f t="shared" ref="AQ104:AQ135" si="61">AS104+AU104+AW104</f>
        <v>0</v>
      </c>
      <c r="AR104" s="320">
        <f t="shared" ref="AR104:AR135" si="62">AT104+AV104+AX104</f>
        <v>0</v>
      </c>
      <c r="AS104" s="313"/>
      <c r="AT104" s="313"/>
      <c r="AU104" s="313"/>
      <c r="AV104" s="313"/>
      <c r="AW104" s="313"/>
      <c r="AX104" s="313"/>
      <c r="AY104" s="320">
        <f t="shared" si="43"/>
        <v>0</v>
      </c>
      <c r="AZ104" s="320">
        <f t="shared" si="44"/>
        <v>0</v>
      </c>
      <c r="BA104" s="372">
        <f t="shared" si="45"/>
        <v>0</v>
      </c>
      <c r="BB104" s="372">
        <f t="shared" si="46"/>
        <v>0</v>
      </c>
      <c r="BC104" s="372">
        <f t="shared" si="47"/>
        <v>0</v>
      </c>
      <c r="BD104" s="372">
        <f t="shared" si="48"/>
        <v>0</v>
      </c>
      <c r="BE104" s="372">
        <f t="shared" si="49"/>
        <v>0</v>
      </c>
      <c r="BF104" s="372">
        <f t="shared" si="50"/>
        <v>0</v>
      </c>
      <c r="BG104" s="315"/>
      <c r="BH104" s="313"/>
      <c r="BI104" s="313"/>
      <c r="BJ104" s="313"/>
      <c r="BK104" s="313"/>
      <c r="BL104" s="314"/>
      <c r="BM104" s="921">
        <f t="shared" si="51"/>
        <v>0</v>
      </c>
      <c r="BN104" s="912"/>
      <c r="BO104" s="912"/>
      <c r="BP104" s="912"/>
      <c r="BQ104" s="912"/>
      <c r="BR104" s="912"/>
      <c r="BS104" s="912"/>
      <c r="BT104" s="912"/>
      <c r="BU104" s="912"/>
      <c r="BV104" s="912"/>
      <c r="BW104" s="912"/>
      <c r="BX104" s="910">
        <f t="shared" si="52"/>
        <v>0</v>
      </c>
      <c r="BY104" s="912"/>
      <c r="BZ104" s="912"/>
      <c r="CA104" s="912"/>
      <c r="CB104" s="922"/>
    </row>
    <row r="105" spans="1:80" s="170" customFormat="1" ht="11.25" customHeight="1" x14ac:dyDescent="0.2">
      <c r="A105" s="156" t="s">
        <v>370</v>
      </c>
      <c r="B105" s="96" t="s">
        <v>46</v>
      </c>
      <c r="C105" s="157" t="s">
        <v>515</v>
      </c>
      <c r="D105" s="157" t="s">
        <v>598</v>
      </c>
      <c r="E105" s="116" t="s">
        <v>309</v>
      </c>
      <c r="F105" s="81" t="s">
        <v>310</v>
      </c>
      <c r="G105" s="19" t="s">
        <v>227</v>
      </c>
      <c r="H105" s="81" t="s">
        <v>155</v>
      </c>
      <c r="I105" s="49">
        <v>9</v>
      </c>
      <c r="J105" s="50" t="s">
        <v>6</v>
      </c>
      <c r="K105" s="320">
        <f t="shared" si="53"/>
        <v>0</v>
      </c>
      <c r="L105" s="320">
        <f t="shared" si="54"/>
        <v>0</v>
      </c>
      <c r="M105" s="313"/>
      <c r="N105" s="313"/>
      <c r="O105" s="313"/>
      <c r="P105" s="313"/>
      <c r="Q105" s="313"/>
      <c r="R105" s="313"/>
      <c r="S105" s="320">
        <f t="shared" si="55"/>
        <v>0</v>
      </c>
      <c r="T105" s="320">
        <f t="shared" si="56"/>
        <v>0</v>
      </c>
      <c r="U105" s="313"/>
      <c r="V105" s="313"/>
      <c r="W105" s="313"/>
      <c r="X105" s="313"/>
      <c r="Y105" s="313"/>
      <c r="Z105" s="313"/>
      <c r="AA105" s="320">
        <f t="shared" si="57"/>
        <v>0</v>
      </c>
      <c r="AB105" s="320">
        <f t="shared" si="58"/>
        <v>0</v>
      </c>
      <c r="AC105" s="313"/>
      <c r="AD105" s="313"/>
      <c r="AE105" s="313"/>
      <c r="AF105" s="313"/>
      <c r="AG105" s="313"/>
      <c r="AH105" s="313"/>
      <c r="AI105" s="320">
        <f t="shared" si="59"/>
        <v>0</v>
      </c>
      <c r="AJ105" s="320">
        <f t="shared" si="60"/>
        <v>0</v>
      </c>
      <c r="AK105" s="313"/>
      <c r="AL105" s="313"/>
      <c r="AM105" s="313"/>
      <c r="AN105" s="313"/>
      <c r="AO105" s="313"/>
      <c r="AP105" s="313"/>
      <c r="AQ105" s="320">
        <f t="shared" si="61"/>
        <v>0</v>
      </c>
      <c r="AR105" s="320">
        <f t="shared" si="62"/>
        <v>0</v>
      </c>
      <c r="AS105" s="313"/>
      <c r="AT105" s="313"/>
      <c r="AU105" s="313"/>
      <c r="AV105" s="313"/>
      <c r="AW105" s="313"/>
      <c r="AX105" s="313"/>
      <c r="AY105" s="320">
        <f t="shared" si="43"/>
        <v>0</v>
      </c>
      <c r="AZ105" s="320">
        <f t="shared" si="44"/>
        <v>0</v>
      </c>
      <c r="BA105" s="372">
        <f t="shared" si="45"/>
        <v>0</v>
      </c>
      <c r="BB105" s="372">
        <f t="shared" si="46"/>
        <v>0</v>
      </c>
      <c r="BC105" s="372">
        <f t="shared" si="47"/>
        <v>0</v>
      </c>
      <c r="BD105" s="372">
        <f t="shared" si="48"/>
        <v>0</v>
      </c>
      <c r="BE105" s="372">
        <f t="shared" si="49"/>
        <v>0</v>
      </c>
      <c r="BF105" s="372">
        <f t="shared" si="50"/>
        <v>0</v>
      </c>
      <c r="BG105" s="315"/>
      <c r="BH105" s="313"/>
      <c r="BI105" s="313"/>
      <c r="BJ105" s="313"/>
      <c r="BK105" s="313"/>
      <c r="BL105" s="314"/>
      <c r="BM105" s="921">
        <f t="shared" si="51"/>
        <v>0</v>
      </c>
      <c r="BN105" s="912"/>
      <c r="BO105" s="912"/>
      <c r="BP105" s="912"/>
      <c r="BQ105" s="912"/>
      <c r="BR105" s="912"/>
      <c r="BS105" s="912"/>
      <c r="BT105" s="912"/>
      <c r="BU105" s="912"/>
      <c r="BV105" s="912"/>
      <c r="BW105" s="912"/>
      <c r="BX105" s="910">
        <f t="shared" si="52"/>
        <v>0</v>
      </c>
      <c r="BY105" s="912"/>
      <c r="BZ105" s="912"/>
      <c r="CA105" s="912"/>
      <c r="CB105" s="922"/>
    </row>
    <row r="106" spans="1:80" s="170" customFormat="1" ht="21" customHeight="1" x14ac:dyDescent="0.2">
      <c r="A106" s="214" t="s">
        <v>370</v>
      </c>
      <c r="B106" s="96" t="s">
        <v>46</v>
      </c>
      <c r="C106" s="215" t="s">
        <v>515</v>
      </c>
      <c r="D106" s="215" t="s">
        <v>600</v>
      </c>
      <c r="E106" s="98" t="s">
        <v>283</v>
      </c>
      <c r="F106" s="83" t="s">
        <v>5</v>
      </c>
      <c r="G106" s="19" t="s">
        <v>194</v>
      </c>
      <c r="H106" s="83" t="s">
        <v>117</v>
      </c>
      <c r="I106" s="49">
        <v>9</v>
      </c>
      <c r="J106" s="49" t="s">
        <v>6</v>
      </c>
      <c r="K106" s="320">
        <f t="shared" si="53"/>
        <v>0</v>
      </c>
      <c r="L106" s="320">
        <f t="shared" si="54"/>
        <v>0</v>
      </c>
      <c r="M106" s="313"/>
      <c r="N106" s="313"/>
      <c r="O106" s="313"/>
      <c r="P106" s="313"/>
      <c r="Q106" s="313"/>
      <c r="R106" s="313"/>
      <c r="S106" s="320">
        <f t="shared" si="55"/>
        <v>0</v>
      </c>
      <c r="T106" s="320">
        <f t="shared" si="56"/>
        <v>0</v>
      </c>
      <c r="U106" s="313"/>
      <c r="V106" s="313"/>
      <c r="W106" s="313"/>
      <c r="X106" s="313"/>
      <c r="Y106" s="313"/>
      <c r="Z106" s="313"/>
      <c r="AA106" s="320">
        <f t="shared" si="57"/>
        <v>0</v>
      </c>
      <c r="AB106" s="320">
        <f t="shared" si="58"/>
        <v>0</v>
      </c>
      <c r="AC106" s="313"/>
      <c r="AD106" s="313"/>
      <c r="AE106" s="313"/>
      <c r="AF106" s="313"/>
      <c r="AG106" s="313"/>
      <c r="AH106" s="313"/>
      <c r="AI106" s="320">
        <f t="shared" si="59"/>
        <v>0</v>
      </c>
      <c r="AJ106" s="320">
        <f t="shared" si="60"/>
        <v>0</v>
      </c>
      <c r="AK106" s="313"/>
      <c r="AL106" s="313"/>
      <c r="AM106" s="313"/>
      <c r="AN106" s="313"/>
      <c r="AO106" s="313"/>
      <c r="AP106" s="313"/>
      <c r="AQ106" s="320">
        <f t="shared" si="61"/>
        <v>0</v>
      </c>
      <c r="AR106" s="320">
        <f t="shared" si="62"/>
        <v>0</v>
      </c>
      <c r="AS106" s="313"/>
      <c r="AT106" s="313"/>
      <c r="AU106" s="313"/>
      <c r="AV106" s="313"/>
      <c r="AW106" s="313"/>
      <c r="AX106" s="313"/>
      <c r="AY106" s="320">
        <f t="shared" si="43"/>
        <v>0</v>
      </c>
      <c r="AZ106" s="320">
        <f t="shared" si="44"/>
        <v>0</v>
      </c>
      <c r="BA106" s="372">
        <f t="shared" si="45"/>
        <v>0</v>
      </c>
      <c r="BB106" s="372">
        <f t="shared" si="46"/>
        <v>0</v>
      </c>
      <c r="BC106" s="372">
        <f t="shared" si="47"/>
        <v>0</v>
      </c>
      <c r="BD106" s="372">
        <f t="shared" si="48"/>
        <v>0</v>
      </c>
      <c r="BE106" s="372">
        <f t="shared" si="49"/>
        <v>0</v>
      </c>
      <c r="BF106" s="372">
        <f t="shared" si="50"/>
        <v>0</v>
      </c>
      <c r="BG106" s="315"/>
      <c r="BH106" s="313"/>
      <c r="BI106" s="313"/>
      <c r="BJ106" s="313"/>
      <c r="BK106" s="313"/>
      <c r="BL106" s="314"/>
      <c r="BM106" s="921">
        <f t="shared" si="51"/>
        <v>0</v>
      </c>
      <c r="BN106" s="912"/>
      <c r="BO106" s="912"/>
      <c r="BP106" s="912"/>
      <c r="BQ106" s="912"/>
      <c r="BR106" s="912"/>
      <c r="BS106" s="912"/>
      <c r="BT106" s="912"/>
      <c r="BU106" s="912"/>
      <c r="BV106" s="912"/>
      <c r="BW106" s="912"/>
      <c r="BX106" s="910">
        <f t="shared" si="52"/>
        <v>0</v>
      </c>
      <c r="BY106" s="912"/>
      <c r="BZ106" s="912"/>
      <c r="CA106" s="912"/>
      <c r="CB106" s="922"/>
    </row>
    <row r="107" spans="1:80" s="170" customFormat="1" ht="21" customHeight="1" x14ac:dyDescent="0.2">
      <c r="A107" s="156" t="s">
        <v>370</v>
      </c>
      <c r="B107" s="96" t="s">
        <v>46</v>
      </c>
      <c r="C107" s="157" t="s">
        <v>515</v>
      </c>
      <c r="D107" s="157" t="s">
        <v>600</v>
      </c>
      <c r="E107" s="19" t="s">
        <v>283</v>
      </c>
      <c r="F107" s="85" t="s">
        <v>5</v>
      </c>
      <c r="G107" s="19" t="s">
        <v>194</v>
      </c>
      <c r="H107" s="85" t="s">
        <v>117</v>
      </c>
      <c r="I107" s="49">
        <v>11</v>
      </c>
      <c r="J107" s="49" t="s">
        <v>6</v>
      </c>
      <c r="K107" s="320">
        <f t="shared" si="53"/>
        <v>0</v>
      </c>
      <c r="L107" s="320">
        <f t="shared" si="54"/>
        <v>0</v>
      </c>
      <c r="M107" s="313"/>
      <c r="N107" s="313"/>
      <c r="O107" s="313"/>
      <c r="P107" s="313"/>
      <c r="Q107" s="313"/>
      <c r="R107" s="313"/>
      <c r="S107" s="320">
        <f t="shared" si="55"/>
        <v>0</v>
      </c>
      <c r="T107" s="320">
        <f t="shared" si="56"/>
        <v>0</v>
      </c>
      <c r="U107" s="313"/>
      <c r="V107" s="313"/>
      <c r="W107" s="313"/>
      <c r="X107" s="313"/>
      <c r="Y107" s="313"/>
      <c r="Z107" s="313"/>
      <c r="AA107" s="320">
        <f t="shared" si="57"/>
        <v>0</v>
      </c>
      <c r="AB107" s="320">
        <f t="shared" si="58"/>
        <v>0</v>
      </c>
      <c r="AC107" s="313"/>
      <c r="AD107" s="313"/>
      <c r="AE107" s="313"/>
      <c r="AF107" s="313"/>
      <c r="AG107" s="313"/>
      <c r="AH107" s="313"/>
      <c r="AI107" s="320">
        <f t="shared" si="59"/>
        <v>0</v>
      </c>
      <c r="AJ107" s="320">
        <f t="shared" si="60"/>
        <v>0</v>
      </c>
      <c r="AK107" s="313"/>
      <c r="AL107" s="313"/>
      <c r="AM107" s="313"/>
      <c r="AN107" s="313"/>
      <c r="AO107" s="313"/>
      <c r="AP107" s="313"/>
      <c r="AQ107" s="320">
        <f t="shared" si="61"/>
        <v>0</v>
      </c>
      <c r="AR107" s="320">
        <f t="shared" si="62"/>
        <v>0</v>
      </c>
      <c r="AS107" s="313"/>
      <c r="AT107" s="313"/>
      <c r="AU107" s="313"/>
      <c r="AV107" s="313"/>
      <c r="AW107" s="313"/>
      <c r="AX107" s="313"/>
      <c r="AY107" s="320">
        <f t="shared" si="43"/>
        <v>0</v>
      </c>
      <c r="AZ107" s="320">
        <f t="shared" si="44"/>
        <v>0</v>
      </c>
      <c r="BA107" s="372">
        <f t="shared" si="45"/>
        <v>0</v>
      </c>
      <c r="BB107" s="372">
        <f t="shared" si="46"/>
        <v>0</v>
      </c>
      <c r="BC107" s="372">
        <f t="shared" si="47"/>
        <v>0</v>
      </c>
      <c r="BD107" s="372">
        <f t="shared" si="48"/>
        <v>0</v>
      </c>
      <c r="BE107" s="372">
        <f t="shared" si="49"/>
        <v>0</v>
      </c>
      <c r="BF107" s="372">
        <f t="shared" si="50"/>
        <v>0</v>
      </c>
      <c r="BG107" s="315"/>
      <c r="BH107" s="313"/>
      <c r="BI107" s="313"/>
      <c r="BJ107" s="313"/>
      <c r="BK107" s="313"/>
      <c r="BL107" s="314"/>
      <c r="BM107" s="921">
        <f t="shared" si="51"/>
        <v>0</v>
      </c>
      <c r="BN107" s="912"/>
      <c r="BO107" s="912"/>
      <c r="BP107" s="912"/>
      <c r="BQ107" s="912"/>
      <c r="BR107" s="912"/>
      <c r="BS107" s="912"/>
      <c r="BT107" s="912"/>
      <c r="BU107" s="912"/>
      <c r="BV107" s="912"/>
      <c r="BW107" s="912"/>
      <c r="BX107" s="910">
        <f t="shared" si="52"/>
        <v>0</v>
      </c>
      <c r="BY107" s="912"/>
      <c r="BZ107" s="912"/>
      <c r="CA107" s="912"/>
      <c r="CB107" s="922"/>
    </row>
    <row r="108" spans="1:80" s="170" customFormat="1" ht="21" customHeight="1" x14ac:dyDescent="0.2">
      <c r="A108" s="214" t="s">
        <v>370</v>
      </c>
      <c r="B108" s="96" t="s">
        <v>46</v>
      </c>
      <c r="C108" s="215" t="s">
        <v>515</v>
      </c>
      <c r="D108" s="215" t="s">
        <v>600</v>
      </c>
      <c r="E108" s="98" t="s">
        <v>283</v>
      </c>
      <c r="F108" s="83" t="s">
        <v>5</v>
      </c>
      <c r="G108" s="19" t="s">
        <v>194</v>
      </c>
      <c r="H108" s="83" t="s">
        <v>117</v>
      </c>
      <c r="I108" s="49">
        <v>11</v>
      </c>
      <c r="J108" s="50" t="s">
        <v>12</v>
      </c>
      <c r="K108" s="320">
        <f t="shared" si="53"/>
        <v>0</v>
      </c>
      <c r="L108" s="320">
        <f t="shared" si="54"/>
        <v>0</v>
      </c>
      <c r="M108" s="313"/>
      <c r="N108" s="313"/>
      <c r="O108" s="313"/>
      <c r="P108" s="313"/>
      <c r="Q108" s="313"/>
      <c r="R108" s="313"/>
      <c r="S108" s="320">
        <f t="shared" si="55"/>
        <v>0</v>
      </c>
      <c r="T108" s="320">
        <f t="shared" si="56"/>
        <v>0</v>
      </c>
      <c r="U108" s="313"/>
      <c r="V108" s="313"/>
      <c r="W108" s="313"/>
      <c r="X108" s="313"/>
      <c r="Y108" s="313"/>
      <c r="Z108" s="313"/>
      <c r="AA108" s="320">
        <f t="shared" si="57"/>
        <v>0</v>
      </c>
      <c r="AB108" s="320">
        <f t="shared" si="58"/>
        <v>0</v>
      </c>
      <c r="AC108" s="313"/>
      <c r="AD108" s="313"/>
      <c r="AE108" s="313"/>
      <c r="AF108" s="313"/>
      <c r="AG108" s="313"/>
      <c r="AH108" s="313"/>
      <c r="AI108" s="320">
        <f t="shared" si="59"/>
        <v>0</v>
      </c>
      <c r="AJ108" s="320">
        <f t="shared" si="60"/>
        <v>0</v>
      </c>
      <c r="AK108" s="313"/>
      <c r="AL108" s="313"/>
      <c r="AM108" s="313"/>
      <c r="AN108" s="313"/>
      <c r="AO108" s="313"/>
      <c r="AP108" s="313"/>
      <c r="AQ108" s="320">
        <f t="shared" si="61"/>
        <v>0</v>
      </c>
      <c r="AR108" s="320">
        <f t="shared" si="62"/>
        <v>0</v>
      </c>
      <c r="AS108" s="313"/>
      <c r="AT108" s="313"/>
      <c r="AU108" s="313"/>
      <c r="AV108" s="313"/>
      <c r="AW108" s="313"/>
      <c r="AX108" s="313"/>
      <c r="AY108" s="320">
        <f t="shared" si="43"/>
        <v>0</v>
      </c>
      <c r="AZ108" s="320">
        <f t="shared" si="44"/>
        <v>0</v>
      </c>
      <c r="BA108" s="372">
        <f t="shared" si="45"/>
        <v>0</v>
      </c>
      <c r="BB108" s="372">
        <f t="shared" si="46"/>
        <v>0</v>
      </c>
      <c r="BC108" s="372">
        <f t="shared" si="47"/>
        <v>0</v>
      </c>
      <c r="BD108" s="372">
        <f t="shared" si="48"/>
        <v>0</v>
      </c>
      <c r="BE108" s="372">
        <f t="shared" si="49"/>
        <v>0</v>
      </c>
      <c r="BF108" s="372">
        <f t="shared" si="50"/>
        <v>0</v>
      </c>
      <c r="BG108" s="315"/>
      <c r="BH108" s="313"/>
      <c r="BI108" s="313"/>
      <c r="BJ108" s="313"/>
      <c r="BK108" s="313"/>
      <c r="BL108" s="314"/>
      <c r="BM108" s="921">
        <f t="shared" si="51"/>
        <v>0</v>
      </c>
      <c r="BN108" s="912"/>
      <c r="BO108" s="912"/>
      <c r="BP108" s="912"/>
      <c r="BQ108" s="912"/>
      <c r="BR108" s="912"/>
      <c r="BS108" s="912"/>
      <c r="BT108" s="912"/>
      <c r="BU108" s="912"/>
      <c r="BV108" s="912"/>
      <c r="BW108" s="912"/>
      <c r="BX108" s="910">
        <f t="shared" si="52"/>
        <v>0</v>
      </c>
      <c r="BY108" s="912"/>
      <c r="BZ108" s="912"/>
      <c r="CA108" s="912"/>
      <c r="CB108" s="922"/>
    </row>
    <row r="109" spans="1:80" s="170" customFormat="1" ht="21" customHeight="1" x14ac:dyDescent="0.2">
      <c r="A109" s="214" t="s">
        <v>370</v>
      </c>
      <c r="B109" s="96" t="s">
        <v>46</v>
      </c>
      <c r="C109" s="157" t="s">
        <v>515</v>
      </c>
      <c r="D109" s="157" t="s">
        <v>600</v>
      </c>
      <c r="E109" s="19" t="s">
        <v>283</v>
      </c>
      <c r="F109" s="85" t="s">
        <v>5</v>
      </c>
      <c r="G109" s="19" t="s">
        <v>229</v>
      </c>
      <c r="H109" s="81" t="s">
        <v>133</v>
      </c>
      <c r="I109" s="49">
        <v>9</v>
      </c>
      <c r="J109" s="49" t="s">
        <v>6</v>
      </c>
      <c r="K109" s="320">
        <f t="shared" si="53"/>
        <v>0</v>
      </c>
      <c r="L109" s="320">
        <f t="shared" si="54"/>
        <v>0</v>
      </c>
      <c r="M109" s="313"/>
      <c r="N109" s="313"/>
      <c r="O109" s="313"/>
      <c r="P109" s="313"/>
      <c r="Q109" s="313"/>
      <c r="R109" s="313"/>
      <c r="S109" s="320">
        <f t="shared" si="55"/>
        <v>0</v>
      </c>
      <c r="T109" s="320">
        <f t="shared" si="56"/>
        <v>0</v>
      </c>
      <c r="U109" s="313"/>
      <c r="V109" s="313"/>
      <c r="W109" s="313"/>
      <c r="X109" s="313"/>
      <c r="Y109" s="313"/>
      <c r="Z109" s="313"/>
      <c r="AA109" s="320">
        <f t="shared" si="57"/>
        <v>0</v>
      </c>
      <c r="AB109" s="320">
        <f t="shared" si="58"/>
        <v>0</v>
      </c>
      <c r="AC109" s="313"/>
      <c r="AD109" s="313"/>
      <c r="AE109" s="313"/>
      <c r="AF109" s="313"/>
      <c r="AG109" s="313"/>
      <c r="AH109" s="313"/>
      <c r="AI109" s="320">
        <f t="shared" si="59"/>
        <v>0</v>
      </c>
      <c r="AJ109" s="320">
        <f t="shared" si="60"/>
        <v>0</v>
      </c>
      <c r="AK109" s="313"/>
      <c r="AL109" s="313"/>
      <c r="AM109" s="313"/>
      <c r="AN109" s="313"/>
      <c r="AO109" s="313"/>
      <c r="AP109" s="313"/>
      <c r="AQ109" s="320">
        <f t="shared" si="61"/>
        <v>0</v>
      </c>
      <c r="AR109" s="320">
        <f t="shared" si="62"/>
        <v>0</v>
      </c>
      <c r="AS109" s="313"/>
      <c r="AT109" s="313"/>
      <c r="AU109" s="313"/>
      <c r="AV109" s="313"/>
      <c r="AW109" s="313"/>
      <c r="AX109" s="313"/>
      <c r="AY109" s="320">
        <f t="shared" si="43"/>
        <v>0</v>
      </c>
      <c r="AZ109" s="320">
        <f t="shared" si="44"/>
        <v>0</v>
      </c>
      <c r="BA109" s="372">
        <f t="shared" si="45"/>
        <v>0</v>
      </c>
      <c r="BB109" s="372">
        <f t="shared" si="46"/>
        <v>0</v>
      </c>
      <c r="BC109" s="372">
        <f t="shared" si="47"/>
        <v>0</v>
      </c>
      <c r="BD109" s="372">
        <f t="shared" si="48"/>
        <v>0</v>
      </c>
      <c r="BE109" s="372">
        <f t="shared" si="49"/>
        <v>0</v>
      </c>
      <c r="BF109" s="372">
        <f t="shared" si="50"/>
        <v>0</v>
      </c>
      <c r="BG109" s="315"/>
      <c r="BH109" s="313"/>
      <c r="BI109" s="313"/>
      <c r="BJ109" s="313"/>
      <c r="BK109" s="313"/>
      <c r="BL109" s="314"/>
      <c r="BM109" s="921">
        <f t="shared" si="51"/>
        <v>0</v>
      </c>
      <c r="BN109" s="912"/>
      <c r="BO109" s="912"/>
      <c r="BP109" s="912"/>
      <c r="BQ109" s="912"/>
      <c r="BR109" s="912"/>
      <c r="BS109" s="912"/>
      <c r="BT109" s="912"/>
      <c r="BU109" s="912"/>
      <c r="BV109" s="912"/>
      <c r="BW109" s="912"/>
      <c r="BX109" s="910">
        <f t="shared" si="52"/>
        <v>0</v>
      </c>
      <c r="BY109" s="912"/>
      <c r="BZ109" s="912"/>
      <c r="CA109" s="912"/>
      <c r="CB109" s="922"/>
    </row>
    <row r="110" spans="1:80" s="170" customFormat="1" ht="21" customHeight="1" x14ac:dyDescent="0.2">
      <c r="A110" s="156" t="s">
        <v>370</v>
      </c>
      <c r="B110" s="96" t="s">
        <v>46</v>
      </c>
      <c r="C110" s="157" t="s">
        <v>515</v>
      </c>
      <c r="D110" s="157" t="s">
        <v>600</v>
      </c>
      <c r="E110" s="98" t="s">
        <v>283</v>
      </c>
      <c r="F110" s="83" t="s">
        <v>5</v>
      </c>
      <c r="G110" s="19" t="s">
        <v>229</v>
      </c>
      <c r="H110" s="81" t="s">
        <v>133</v>
      </c>
      <c r="I110" s="49">
        <v>9</v>
      </c>
      <c r="J110" s="50" t="s">
        <v>6</v>
      </c>
      <c r="K110" s="320">
        <f t="shared" si="53"/>
        <v>0</v>
      </c>
      <c r="L110" s="320">
        <f t="shared" si="54"/>
        <v>0</v>
      </c>
      <c r="M110" s="313"/>
      <c r="N110" s="313"/>
      <c r="O110" s="313"/>
      <c r="P110" s="313"/>
      <c r="Q110" s="313"/>
      <c r="R110" s="313"/>
      <c r="S110" s="320">
        <f t="shared" si="55"/>
        <v>0</v>
      </c>
      <c r="T110" s="320">
        <f t="shared" si="56"/>
        <v>0</v>
      </c>
      <c r="U110" s="313"/>
      <c r="V110" s="313"/>
      <c r="W110" s="313"/>
      <c r="X110" s="313"/>
      <c r="Y110" s="313"/>
      <c r="Z110" s="313"/>
      <c r="AA110" s="320">
        <f t="shared" si="57"/>
        <v>0</v>
      </c>
      <c r="AB110" s="320">
        <f t="shared" si="58"/>
        <v>0</v>
      </c>
      <c r="AC110" s="313"/>
      <c r="AD110" s="313"/>
      <c r="AE110" s="313"/>
      <c r="AF110" s="313"/>
      <c r="AG110" s="313"/>
      <c r="AH110" s="313"/>
      <c r="AI110" s="320">
        <f t="shared" si="59"/>
        <v>0</v>
      </c>
      <c r="AJ110" s="320">
        <f t="shared" si="60"/>
        <v>0</v>
      </c>
      <c r="AK110" s="313"/>
      <c r="AL110" s="313"/>
      <c r="AM110" s="313"/>
      <c r="AN110" s="313"/>
      <c r="AO110" s="313"/>
      <c r="AP110" s="313"/>
      <c r="AQ110" s="320">
        <f t="shared" si="61"/>
        <v>0</v>
      </c>
      <c r="AR110" s="320">
        <f t="shared" si="62"/>
        <v>0</v>
      </c>
      <c r="AS110" s="313"/>
      <c r="AT110" s="313"/>
      <c r="AU110" s="313"/>
      <c r="AV110" s="313"/>
      <c r="AW110" s="313"/>
      <c r="AX110" s="313"/>
      <c r="AY110" s="320">
        <f t="shared" si="43"/>
        <v>0</v>
      </c>
      <c r="AZ110" s="320">
        <f t="shared" si="44"/>
        <v>0</v>
      </c>
      <c r="BA110" s="372">
        <f t="shared" si="45"/>
        <v>0</v>
      </c>
      <c r="BB110" s="372">
        <f t="shared" si="46"/>
        <v>0</v>
      </c>
      <c r="BC110" s="372">
        <f t="shared" si="47"/>
        <v>0</v>
      </c>
      <c r="BD110" s="372">
        <f t="shared" si="48"/>
        <v>0</v>
      </c>
      <c r="BE110" s="372">
        <f t="shared" si="49"/>
        <v>0</v>
      </c>
      <c r="BF110" s="372">
        <f t="shared" si="50"/>
        <v>0</v>
      </c>
      <c r="BG110" s="315"/>
      <c r="BH110" s="313"/>
      <c r="BI110" s="313"/>
      <c r="BJ110" s="313"/>
      <c r="BK110" s="313"/>
      <c r="BL110" s="314"/>
      <c r="BM110" s="921">
        <f t="shared" si="51"/>
        <v>0</v>
      </c>
      <c r="BN110" s="912"/>
      <c r="BO110" s="912"/>
      <c r="BP110" s="912"/>
      <c r="BQ110" s="912"/>
      <c r="BR110" s="912"/>
      <c r="BS110" s="912"/>
      <c r="BT110" s="912"/>
      <c r="BU110" s="912"/>
      <c r="BV110" s="912"/>
      <c r="BW110" s="912"/>
      <c r="BX110" s="910">
        <f t="shared" si="52"/>
        <v>0</v>
      </c>
      <c r="BY110" s="912"/>
      <c r="BZ110" s="912"/>
      <c r="CA110" s="912"/>
      <c r="CB110" s="922"/>
    </row>
    <row r="111" spans="1:80" s="170" customFormat="1" ht="21" customHeight="1" x14ac:dyDescent="0.2">
      <c r="A111" s="156" t="s">
        <v>370</v>
      </c>
      <c r="B111" s="96" t="s">
        <v>46</v>
      </c>
      <c r="C111" s="157" t="s">
        <v>515</v>
      </c>
      <c r="D111" s="157" t="s">
        <v>600</v>
      </c>
      <c r="E111" s="116" t="s">
        <v>283</v>
      </c>
      <c r="F111" s="81" t="s">
        <v>5</v>
      </c>
      <c r="G111" s="19" t="s">
        <v>220</v>
      </c>
      <c r="H111" s="81" t="s">
        <v>228</v>
      </c>
      <c r="I111" s="49">
        <v>9</v>
      </c>
      <c r="J111" s="50" t="s">
        <v>6</v>
      </c>
      <c r="K111" s="320">
        <f t="shared" si="53"/>
        <v>0</v>
      </c>
      <c r="L111" s="320">
        <f t="shared" si="54"/>
        <v>0</v>
      </c>
      <c r="M111" s="313"/>
      <c r="N111" s="313"/>
      <c r="O111" s="313"/>
      <c r="P111" s="313"/>
      <c r="Q111" s="313"/>
      <c r="R111" s="313"/>
      <c r="S111" s="320">
        <f t="shared" si="55"/>
        <v>0</v>
      </c>
      <c r="T111" s="320">
        <f t="shared" si="56"/>
        <v>0</v>
      </c>
      <c r="U111" s="313"/>
      <c r="V111" s="313"/>
      <c r="W111" s="313"/>
      <c r="X111" s="313"/>
      <c r="Y111" s="313"/>
      <c r="Z111" s="313"/>
      <c r="AA111" s="320">
        <f t="shared" si="57"/>
        <v>0</v>
      </c>
      <c r="AB111" s="320">
        <f t="shared" si="58"/>
        <v>0</v>
      </c>
      <c r="AC111" s="313"/>
      <c r="AD111" s="313"/>
      <c r="AE111" s="313"/>
      <c r="AF111" s="313"/>
      <c r="AG111" s="313"/>
      <c r="AH111" s="313"/>
      <c r="AI111" s="320">
        <f t="shared" si="59"/>
        <v>0</v>
      </c>
      <c r="AJ111" s="320">
        <f t="shared" si="60"/>
        <v>0</v>
      </c>
      <c r="AK111" s="313"/>
      <c r="AL111" s="313"/>
      <c r="AM111" s="313"/>
      <c r="AN111" s="313"/>
      <c r="AO111" s="313"/>
      <c r="AP111" s="313"/>
      <c r="AQ111" s="320">
        <f t="shared" si="61"/>
        <v>0</v>
      </c>
      <c r="AR111" s="320">
        <f t="shared" si="62"/>
        <v>0</v>
      </c>
      <c r="AS111" s="313"/>
      <c r="AT111" s="313"/>
      <c r="AU111" s="313"/>
      <c r="AV111" s="313"/>
      <c r="AW111" s="313"/>
      <c r="AX111" s="313"/>
      <c r="AY111" s="320">
        <f t="shared" si="43"/>
        <v>0</v>
      </c>
      <c r="AZ111" s="320">
        <f t="shared" si="44"/>
        <v>0</v>
      </c>
      <c r="BA111" s="372">
        <f t="shared" si="45"/>
        <v>0</v>
      </c>
      <c r="BB111" s="372">
        <f t="shared" si="46"/>
        <v>0</v>
      </c>
      <c r="BC111" s="372">
        <f t="shared" si="47"/>
        <v>0</v>
      </c>
      <c r="BD111" s="372">
        <f t="shared" si="48"/>
        <v>0</v>
      </c>
      <c r="BE111" s="372">
        <f t="shared" si="49"/>
        <v>0</v>
      </c>
      <c r="BF111" s="372">
        <f t="shared" si="50"/>
        <v>0</v>
      </c>
      <c r="BG111" s="315"/>
      <c r="BH111" s="313"/>
      <c r="BI111" s="313"/>
      <c r="BJ111" s="313"/>
      <c r="BK111" s="313"/>
      <c r="BL111" s="314"/>
      <c r="BM111" s="921">
        <f t="shared" si="51"/>
        <v>0</v>
      </c>
      <c r="BN111" s="912"/>
      <c r="BO111" s="912"/>
      <c r="BP111" s="912"/>
      <c r="BQ111" s="912"/>
      <c r="BR111" s="912"/>
      <c r="BS111" s="912"/>
      <c r="BT111" s="912"/>
      <c r="BU111" s="912"/>
      <c r="BV111" s="912"/>
      <c r="BW111" s="912"/>
      <c r="BX111" s="910">
        <f t="shared" si="52"/>
        <v>0</v>
      </c>
      <c r="BY111" s="912"/>
      <c r="BZ111" s="912"/>
      <c r="CA111" s="912"/>
      <c r="CB111" s="922"/>
    </row>
    <row r="112" spans="1:80" s="170" customFormat="1" ht="21" customHeight="1" x14ac:dyDescent="0.2">
      <c r="A112" s="156" t="s">
        <v>370</v>
      </c>
      <c r="B112" s="96" t="s">
        <v>46</v>
      </c>
      <c r="C112" s="157" t="s">
        <v>515</v>
      </c>
      <c r="D112" s="157" t="s">
        <v>600</v>
      </c>
      <c r="E112" s="19" t="s">
        <v>283</v>
      </c>
      <c r="F112" s="85" t="s">
        <v>5</v>
      </c>
      <c r="G112" s="19" t="s">
        <v>222</v>
      </c>
      <c r="H112" s="81" t="s">
        <v>113</v>
      </c>
      <c r="I112" s="49">
        <v>11</v>
      </c>
      <c r="J112" s="49" t="s">
        <v>12</v>
      </c>
      <c r="K112" s="320">
        <f t="shared" si="53"/>
        <v>0</v>
      </c>
      <c r="L112" s="320">
        <f t="shared" si="54"/>
        <v>0</v>
      </c>
      <c r="M112" s="313"/>
      <c r="N112" s="313"/>
      <c r="O112" s="313"/>
      <c r="P112" s="313"/>
      <c r="Q112" s="313"/>
      <c r="R112" s="313"/>
      <c r="S112" s="320">
        <f t="shared" si="55"/>
        <v>0</v>
      </c>
      <c r="T112" s="320">
        <f t="shared" si="56"/>
        <v>0</v>
      </c>
      <c r="U112" s="313"/>
      <c r="V112" s="313"/>
      <c r="W112" s="313"/>
      <c r="X112" s="313"/>
      <c r="Y112" s="313"/>
      <c r="Z112" s="313"/>
      <c r="AA112" s="320">
        <f t="shared" si="57"/>
        <v>0</v>
      </c>
      <c r="AB112" s="320">
        <f t="shared" si="58"/>
        <v>0</v>
      </c>
      <c r="AC112" s="313"/>
      <c r="AD112" s="313"/>
      <c r="AE112" s="313"/>
      <c r="AF112" s="313"/>
      <c r="AG112" s="313"/>
      <c r="AH112" s="313"/>
      <c r="AI112" s="320">
        <f t="shared" si="59"/>
        <v>0</v>
      </c>
      <c r="AJ112" s="320">
        <f t="shared" si="60"/>
        <v>0</v>
      </c>
      <c r="AK112" s="313"/>
      <c r="AL112" s="313"/>
      <c r="AM112" s="313"/>
      <c r="AN112" s="313"/>
      <c r="AO112" s="313"/>
      <c r="AP112" s="313"/>
      <c r="AQ112" s="320">
        <f t="shared" si="61"/>
        <v>0</v>
      </c>
      <c r="AR112" s="320">
        <f t="shared" si="62"/>
        <v>0</v>
      </c>
      <c r="AS112" s="313"/>
      <c r="AT112" s="313"/>
      <c r="AU112" s="313"/>
      <c r="AV112" s="313"/>
      <c r="AW112" s="313"/>
      <c r="AX112" s="313"/>
      <c r="AY112" s="320">
        <f t="shared" si="43"/>
        <v>0</v>
      </c>
      <c r="AZ112" s="320">
        <f t="shared" si="44"/>
        <v>0</v>
      </c>
      <c r="BA112" s="372">
        <f t="shared" si="45"/>
        <v>0</v>
      </c>
      <c r="BB112" s="372">
        <f t="shared" si="46"/>
        <v>0</v>
      </c>
      <c r="BC112" s="372">
        <f t="shared" si="47"/>
        <v>0</v>
      </c>
      <c r="BD112" s="372">
        <f t="shared" si="48"/>
        <v>0</v>
      </c>
      <c r="BE112" s="372">
        <f t="shared" si="49"/>
        <v>0</v>
      </c>
      <c r="BF112" s="372">
        <f t="shared" si="50"/>
        <v>0</v>
      </c>
      <c r="BG112" s="315"/>
      <c r="BH112" s="313"/>
      <c r="BI112" s="313"/>
      <c r="BJ112" s="313"/>
      <c r="BK112" s="313"/>
      <c r="BL112" s="314"/>
      <c r="BM112" s="921">
        <f t="shared" si="51"/>
        <v>0</v>
      </c>
      <c r="BN112" s="912"/>
      <c r="BO112" s="912"/>
      <c r="BP112" s="912"/>
      <c r="BQ112" s="912"/>
      <c r="BR112" s="912"/>
      <c r="BS112" s="912"/>
      <c r="BT112" s="912"/>
      <c r="BU112" s="912"/>
      <c r="BV112" s="912"/>
      <c r="BW112" s="912"/>
      <c r="BX112" s="910">
        <f t="shared" si="52"/>
        <v>0</v>
      </c>
      <c r="BY112" s="912"/>
      <c r="BZ112" s="912"/>
      <c r="CA112" s="912"/>
      <c r="CB112" s="922"/>
    </row>
    <row r="113" spans="1:80" s="170" customFormat="1" ht="21" customHeight="1" x14ac:dyDescent="0.2">
      <c r="A113" s="214" t="s">
        <v>370</v>
      </c>
      <c r="B113" s="96" t="s">
        <v>46</v>
      </c>
      <c r="C113" s="215" t="s">
        <v>515</v>
      </c>
      <c r="D113" s="215" t="s">
        <v>600</v>
      </c>
      <c r="E113" s="98" t="s">
        <v>283</v>
      </c>
      <c r="F113" s="83" t="s">
        <v>5</v>
      </c>
      <c r="G113" s="19" t="s">
        <v>222</v>
      </c>
      <c r="H113" s="81" t="s">
        <v>113</v>
      </c>
      <c r="I113" s="49">
        <v>9</v>
      </c>
      <c r="J113" s="50" t="s">
        <v>6</v>
      </c>
      <c r="K113" s="320">
        <f t="shared" si="53"/>
        <v>0</v>
      </c>
      <c r="L113" s="320">
        <f t="shared" si="54"/>
        <v>0</v>
      </c>
      <c r="M113" s="313"/>
      <c r="N113" s="313"/>
      <c r="O113" s="313"/>
      <c r="P113" s="313"/>
      <c r="Q113" s="313"/>
      <c r="R113" s="313"/>
      <c r="S113" s="320">
        <f t="shared" si="55"/>
        <v>0</v>
      </c>
      <c r="T113" s="320">
        <f t="shared" si="56"/>
        <v>0</v>
      </c>
      <c r="U113" s="313"/>
      <c r="V113" s="313"/>
      <c r="W113" s="313"/>
      <c r="X113" s="313"/>
      <c r="Y113" s="313"/>
      <c r="Z113" s="313"/>
      <c r="AA113" s="320">
        <f t="shared" si="57"/>
        <v>0</v>
      </c>
      <c r="AB113" s="320">
        <f t="shared" si="58"/>
        <v>0</v>
      </c>
      <c r="AC113" s="313"/>
      <c r="AD113" s="313"/>
      <c r="AE113" s="313"/>
      <c r="AF113" s="313"/>
      <c r="AG113" s="313"/>
      <c r="AH113" s="313"/>
      <c r="AI113" s="320">
        <f t="shared" si="59"/>
        <v>0</v>
      </c>
      <c r="AJ113" s="320">
        <f t="shared" si="60"/>
        <v>0</v>
      </c>
      <c r="AK113" s="313"/>
      <c r="AL113" s="313"/>
      <c r="AM113" s="313"/>
      <c r="AN113" s="313"/>
      <c r="AO113" s="313"/>
      <c r="AP113" s="313"/>
      <c r="AQ113" s="320">
        <f t="shared" si="61"/>
        <v>0</v>
      </c>
      <c r="AR113" s="320">
        <f t="shared" si="62"/>
        <v>0</v>
      </c>
      <c r="AS113" s="313"/>
      <c r="AT113" s="313"/>
      <c r="AU113" s="313"/>
      <c r="AV113" s="313"/>
      <c r="AW113" s="313"/>
      <c r="AX113" s="313"/>
      <c r="AY113" s="320">
        <f t="shared" si="43"/>
        <v>0</v>
      </c>
      <c r="AZ113" s="320">
        <f t="shared" si="44"/>
        <v>0</v>
      </c>
      <c r="BA113" s="372">
        <f t="shared" si="45"/>
        <v>0</v>
      </c>
      <c r="BB113" s="372">
        <f t="shared" si="46"/>
        <v>0</v>
      </c>
      <c r="BC113" s="372">
        <f t="shared" si="47"/>
        <v>0</v>
      </c>
      <c r="BD113" s="372">
        <f t="shared" si="48"/>
        <v>0</v>
      </c>
      <c r="BE113" s="372">
        <f t="shared" si="49"/>
        <v>0</v>
      </c>
      <c r="BF113" s="372">
        <f t="shared" si="50"/>
        <v>0</v>
      </c>
      <c r="BG113" s="315"/>
      <c r="BH113" s="313"/>
      <c r="BI113" s="313"/>
      <c r="BJ113" s="313"/>
      <c r="BK113" s="313"/>
      <c r="BL113" s="314"/>
      <c r="BM113" s="921">
        <f t="shared" si="51"/>
        <v>0</v>
      </c>
      <c r="BN113" s="912"/>
      <c r="BO113" s="912"/>
      <c r="BP113" s="912"/>
      <c r="BQ113" s="912"/>
      <c r="BR113" s="912"/>
      <c r="BS113" s="912"/>
      <c r="BT113" s="912"/>
      <c r="BU113" s="912"/>
      <c r="BV113" s="912"/>
      <c r="BW113" s="912"/>
      <c r="BX113" s="910">
        <f t="shared" si="52"/>
        <v>0</v>
      </c>
      <c r="BY113" s="912"/>
      <c r="BZ113" s="912"/>
      <c r="CA113" s="912"/>
      <c r="CB113" s="922"/>
    </row>
    <row r="114" spans="1:80" s="171" customFormat="1" ht="21" customHeight="1" x14ac:dyDescent="0.2">
      <c r="A114" s="156" t="s">
        <v>370</v>
      </c>
      <c r="B114" s="96" t="s">
        <v>46</v>
      </c>
      <c r="C114" s="157" t="s">
        <v>515</v>
      </c>
      <c r="D114" s="157" t="s">
        <v>600</v>
      </c>
      <c r="E114" s="19" t="s">
        <v>327</v>
      </c>
      <c r="F114" s="85" t="s">
        <v>328</v>
      </c>
      <c r="G114" s="19" t="s">
        <v>329</v>
      </c>
      <c r="H114" s="81" t="s">
        <v>78</v>
      </c>
      <c r="I114" s="49">
        <v>9</v>
      </c>
      <c r="J114" s="49" t="s">
        <v>6</v>
      </c>
      <c r="K114" s="320">
        <f t="shared" si="53"/>
        <v>0</v>
      </c>
      <c r="L114" s="320">
        <f t="shared" si="54"/>
        <v>0</v>
      </c>
      <c r="M114" s="313"/>
      <c r="N114" s="313"/>
      <c r="O114" s="313"/>
      <c r="P114" s="313"/>
      <c r="Q114" s="313"/>
      <c r="R114" s="313"/>
      <c r="S114" s="320">
        <f t="shared" si="55"/>
        <v>0</v>
      </c>
      <c r="T114" s="320">
        <f t="shared" si="56"/>
        <v>0</v>
      </c>
      <c r="U114" s="313"/>
      <c r="V114" s="313"/>
      <c r="W114" s="313"/>
      <c r="X114" s="313"/>
      <c r="Y114" s="313"/>
      <c r="Z114" s="313"/>
      <c r="AA114" s="320">
        <f t="shared" si="57"/>
        <v>0</v>
      </c>
      <c r="AB114" s="320">
        <f t="shared" si="58"/>
        <v>0</v>
      </c>
      <c r="AC114" s="313"/>
      <c r="AD114" s="313"/>
      <c r="AE114" s="313"/>
      <c r="AF114" s="313"/>
      <c r="AG114" s="313"/>
      <c r="AH114" s="313"/>
      <c r="AI114" s="320">
        <f t="shared" si="59"/>
        <v>0</v>
      </c>
      <c r="AJ114" s="320">
        <f t="shared" si="60"/>
        <v>0</v>
      </c>
      <c r="AK114" s="313"/>
      <c r="AL114" s="313"/>
      <c r="AM114" s="313"/>
      <c r="AN114" s="313"/>
      <c r="AO114" s="313"/>
      <c r="AP114" s="313"/>
      <c r="AQ114" s="320">
        <f t="shared" si="61"/>
        <v>0</v>
      </c>
      <c r="AR114" s="320">
        <f t="shared" si="62"/>
        <v>0</v>
      </c>
      <c r="AS114" s="313"/>
      <c r="AT114" s="313"/>
      <c r="AU114" s="313"/>
      <c r="AV114" s="313"/>
      <c r="AW114" s="313"/>
      <c r="AX114" s="313"/>
      <c r="AY114" s="320">
        <f t="shared" si="43"/>
        <v>0</v>
      </c>
      <c r="AZ114" s="320">
        <f t="shared" si="44"/>
        <v>0</v>
      </c>
      <c r="BA114" s="372">
        <f t="shared" si="45"/>
        <v>0</v>
      </c>
      <c r="BB114" s="372">
        <f t="shared" si="46"/>
        <v>0</v>
      </c>
      <c r="BC114" s="372">
        <f t="shared" si="47"/>
        <v>0</v>
      </c>
      <c r="BD114" s="372">
        <f t="shared" si="48"/>
        <v>0</v>
      </c>
      <c r="BE114" s="372">
        <f t="shared" si="49"/>
        <v>0</v>
      </c>
      <c r="BF114" s="372">
        <f t="shared" si="50"/>
        <v>0</v>
      </c>
      <c r="BG114" s="315"/>
      <c r="BH114" s="313"/>
      <c r="BI114" s="313"/>
      <c r="BJ114" s="313"/>
      <c r="BK114" s="313"/>
      <c r="BL114" s="314"/>
      <c r="BM114" s="921">
        <f t="shared" si="51"/>
        <v>0</v>
      </c>
      <c r="BN114" s="912"/>
      <c r="BO114" s="912"/>
      <c r="BP114" s="912"/>
      <c r="BQ114" s="912"/>
      <c r="BR114" s="912"/>
      <c r="BS114" s="912"/>
      <c r="BT114" s="912"/>
      <c r="BU114" s="912"/>
      <c r="BV114" s="912"/>
      <c r="BW114" s="912"/>
      <c r="BX114" s="910">
        <f t="shared" si="52"/>
        <v>0</v>
      </c>
      <c r="BY114" s="912"/>
      <c r="BZ114" s="912"/>
      <c r="CA114" s="912"/>
      <c r="CB114" s="922"/>
    </row>
    <row r="115" spans="1:80" s="172" customFormat="1" ht="21" customHeight="1" x14ac:dyDescent="0.2">
      <c r="A115" s="214" t="s">
        <v>370</v>
      </c>
      <c r="B115" s="96" t="s">
        <v>46</v>
      </c>
      <c r="C115" s="157" t="s">
        <v>515</v>
      </c>
      <c r="D115" s="157" t="s">
        <v>600</v>
      </c>
      <c r="E115" s="116" t="s">
        <v>315</v>
      </c>
      <c r="F115" s="81" t="s">
        <v>316</v>
      </c>
      <c r="G115" s="19" t="s">
        <v>230</v>
      </c>
      <c r="H115" s="81" t="s">
        <v>156</v>
      </c>
      <c r="I115" s="49">
        <v>9</v>
      </c>
      <c r="J115" s="50" t="s">
        <v>6</v>
      </c>
      <c r="K115" s="320">
        <f t="shared" si="53"/>
        <v>0</v>
      </c>
      <c r="L115" s="320">
        <f t="shared" si="54"/>
        <v>0</v>
      </c>
      <c r="M115" s="313"/>
      <c r="N115" s="313"/>
      <c r="O115" s="313"/>
      <c r="P115" s="313"/>
      <c r="Q115" s="313"/>
      <c r="R115" s="313"/>
      <c r="S115" s="320">
        <f t="shared" si="55"/>
        <v>0</v>
      </c>
      <c r="T115" s="320">
        <f t="shared" si="56"/>
        <v>0</v>
      </c>
      <c r="U115" s="313"/>
      <c r="V115" s="313"/>
      <c r="W115" s="313"/>
      <c r="X115" s="313"/>
      <c r="Y115" s="313"/>
      <c r="Z115" s="313"/>
      <c r="AA115" s="320">
        <f t="shared" si="57"/>
        <v>0</v>
      </c>
      <c r="AB115" s="320">
        <f t="shared" si="58"/>
        <v>0</v>
      </c>
      <c r="AC115" s="313"/>
      <c r="AD115" s="313"/>
      <c r="AE115" s="313"/>
      <c r="AF115" s="313"/>
      <c r="AG115" s="313"/>
      <c r="AH115" s="313"/>
      <c r="AI115" s="320">
        <f t="shared" si="59"/>
        <v>0</v>
      </c>
      <c r="AJ115" s="320">
        <f t="shared" si="60"/>
        <v>0</v>
      </c>
      <c r="AK115" s="313"/>
      <c r="AL115" s="313"/>
      <c r="AM115" s="313"/>
      <c r="AN115" s="313"/>
      <c r="AO115" s="313"/>
      <c r="AP115" s="313"/>
      <c r="AQ115" s="320">
        <f t="shared" si="61"/>
        <v>0</v>
      </c>
      <c r="AR115" s="320">
        <f t="shared" si="62"/>
        <v>0</v>
      </c>
      <c r="AS115" s="313"/>
      <c r="AT115" s="313"/>
      <c r="AU115" s="313"/>
      <c r="AV115" s="313"/>
      <c r="AW115" s="313"/>
      <c r="AX115" s="313"/>
      <c r="AY115" s="320">
        <f t="shared" si="43"/>
        <v>0</v>
      </c>
      <c r="AZ115" s="320">
        <f t="shared" si="44"/>
        <v>0</v>
      </c>
      <c r="BA115" s="372">
        <f t="shared" si="45"/>
        <v>0</v>
      </c>
      <c r="BB115" s="372">
        <f t="shared" si="46"/>
        <v>0</v>
      </c>
      <c r="BC115" s="372">
        <f t="shared" si="47"/>
        <v>0</v>
      </c>
      <c r="BD115" s="372">
        <f t="shared" si="48"/>
        <v>0</v>
      </c>
      <c r="BE115" s="372">
        <f t="shared" si="49"/>
        <v>0</v>
      </c>
      <c r="BF115" s="372">
        <f t="shared" si="50"/>
        <v>0</v>
      </c>
      <c r="BG115" s="315"/>
      <c r="BH115" s="313"/>
      <c r="BI115" s="313"/>
      <c r="BJ115" s="313"/>
      <c r="BK115" s="313"/>
      <c r="BL115" s="314"/>
      <c r="BM115" s="921">
        <f t="shared" si="51"/>
        <v>0</v>
      </c>
      <c r="BN115" s="912"/>
      <c r="BO115" s="912"/>
      <c r="BP115" s="912"/>
      <c r="BQ115" s="912"/>
      <c r="BR115" s="912"/>
      <c r="BS115" s="912"/>
      <c r="BT115" s="912"/>
      <c r="BU115" s="912"/>
      <c r="BV115" s="912"/>
      <c r="BW115" s="912"/>
      <c r="BX115" s="910">
        <f t="shared" si="52"/>
        <v>0</v>
      </c>
      <c r="BY115" s="912"/>
      <c r="BZ115" s="912"/>
      <c r="CA115" s="912"/>
      <c r="CB115" s="922"/>
    </row>
    <row r="116" spans="1:80" s="172" customFormat="1" ht="21" customHeight="1" x14ac:dyDescent="0.2">
      <c r="A116" s="214" t="s">
        <v>370</v>
      </c>
      <c r="B116" s="96" t="s">
        <v>46</v>
      </c>
      <c r="C116" s="157" t="s">
        <v>515</v>
      </c>
      <c r="D116" s="157" t="s">
        <v>600</v>
      </c>
      <c r="E116" s="116" t="s">
        <v>315</v>
      </c>
      <c r="F116" s="81" t="s">
        <v>316</v>
      </c>
      <c r="G116" s="19" t="s">
        <v>230</v>
      </c>
      <c r="H116" s="81" t="s">
        <v>156</v>
      </c>
      <c r="I116" s="49">
        <v>11</v>
      </c>
      <c r="J116" s="50" t="s">
        <v>12</v>
      </c>
      <c r="K116" s="320">
        <f t="shared" si="53"/>
        <v>0</v>
      </c>
      <c r="L116" s="320">
        <f t="shared" si="54"/>
        <v>0</v>
      </c>
      <c r="M116" s="313"/>
      <c r="N116" s="313"/>
      <c r="O116" s="313"/>
      <c r="P116" s="313"/>
      <c r="Q116" s="313"/>
      <c r="R116" s="313"/>
      <c r="S116" s="320">
        <f t="shared" si="55"/>
        <v>0</v>
      </c>
      <c r="T116" s="320">
        <f t="shared" si="56"/>
        <v>0</v>
      </c>
      <c r="U116" s="313"/>
      <c r="V116" s="313"/>
      <c r="W116" s="313"/>
      <c r="X116" s="313"/>
      <c r="Y116" s="313"/>
      <c r="Z116" s="313"/>
      <c r="AA116" s="320">
        <f t="shared" si="57"/>
        <v>0</v>
      </c>
      <c r="AB116" s="320">
        <f t="shared" si="58"/>
        <v>0</v>
      </c>
      <c r="AC116" s="313"/>
      <c r="AD116" s="313"/>
      <c r="AE116" s="313"/>
      <c r="AF116" s="313"/>
      <c r="AG116" s="313"/>
      <c r="AH116" s="313"/>
      <c r="AI116" s="320">
        <f t="shared" si="59"/>
        <v>0</v>
      </c>
      <c r="AJ116" s="320">
        <f t="shared" si="60"/>
        <v>0</v>
      </c>
      <c r="AK116" s="313"/>
      <c r="AL116" s="313"/>
      <c r="AM116" s="313"/>
      <c r="AN116" s="313"/>
      <c r="AO116" s="313"/>
      <c r="AP116" s="313"/>
      <c r="AQ116" s="320">
        <f t="shared" si="61"/>
        <v>0</v>
      </c>
      <c r="AR116" s="320">
        <f t="shared" si="62"/>
        <v>0</v>
      </c>
      <c r="AS116" s="313"/>
      <c r="AT116" s="313"/>
      <c r="AU116" s="313"/>
      <c r="AV116" s="313"/>
      <c r="AW116" s="313"/>
      <c r="AX116" s="313"/>
      <c r="AY116" s="320">
        <f t="shared" si="43"/>
        <v>0</v>
      </c>
      <c r="AZ116" s="320">
        <f t="shared" si="44"/>
        <v>0</v>
      </c>
      <c r="BA116" s="372">
        <f t="shared" si="45"/>
        <v>0</v>
      </c>
      <c r="BB116" s="372">
        <f t="shared" si="46"/>
        <v>0</v>
      </c>
      <c r="BC116" s="372">
        <f t="shared" si="47"/>
        <v>0</v>
      </c>
      <c r="BD116" s="372">
        <f t="shared" si="48"/>
        <v>0</v>
      </c>
      <c r="BE116" s="372">
        <f t="shared" si="49"/>
        <v>0</v>
      </c>
      <c r="BF116" s="372">
        <f t="shared" si="50"/>
        <v>0</v>
      </c>
      <c r="BG116" s="315"/>
      <c r="BH116" s="313"/>
      <c r="BI116" s="313"/>
      <c r="BJ116" s="313"/>
      <c r="BK116" s="313"/>
      <c r="BL116" s="314"/>
      <c r="BM116" s="921">
        <f t="shared" si="51"/>
        <v>0</v>
      </c>
      <c r="BN116" s="912"/>
      <c r="BO116" s="912"/>
      <c r="BP116" s="912"/>
      <c r="BQ116" s="912"/>
      <c r="BR116" s="912"/>
      <c r="BS116" s="912"/>
      <c r="BT116" s="912"/>
      <c r="BU116" s="912"/>
      <c r="BV116" s="912"/>
      <c r="BW116" s="912"/>
      <c r="BX116" s="910">
        <f t="shared" si="52"/>
        <v>0</v>
      </c>
      <c r="BY116" s="912"/>
      <c r="BZ116" s="912"/>
      <c r="CA116" s="912"/>
      <c r="CB116" s="922"/>
    </row>
    <row r="117" spans="1:80" s="171" customFormat="1" ht="21" customHeight="1" x14ac:dyDescent="0.2">
      <c r="A117" s="214" t="s">
        <v>370</v>
      </c>
      <c r="B117" s="96" t="s">
        <v>46</v>
      </c>
      <c r="C117" s="215" t="s">
        <v>515</v>
      </c>
      <c r="D117" s="215" t="s">
        <v>600</v>
      </c>
      <c r="E117" s="116" t="s">
        <v>315</v>
      </c>
      <c r="F117" s="81" t="s">
        <v>316</v>
      </c>
      <c r="G117" s="19" t="s">
        <v>231</v>
      </c>
      <c r="H117" s="81" t="s">
        <v>62</v>
      </c>
      <c r="I117" s="49">
        <v>9</v>
      </c>
      <c r="J117" s="50" t="s">
        <v>6</v>
      </c>
      <c r="K117" s="320">
        <f t="shared" si="53"/>
        <v>0</v>
      </c>
      <c r="L117" s="320">
        <f t="shared" si="54"/>
        <v>0</v>
      </c>
      <c r="M117" s="313"/>
      <c r="N117" s="313"/>
      <c r="O117" s="313"/>
      <c r="P117" s="313"/>
      <c r="Q117" s="313"/>
      <c r="R117" s="313"/>
      <c r="S117" s="320">
        <f t="shared" si="55"/>
        <v>0</v>
      </c>
      <c r="T117" s="320">
        <f t="shared" si="56"/>
        <v>0</v>
      </c>
      <c r="U117" s="313"/>
      <c r="V117" s="313"/>
      <c r="W117" s="313"/>
      <c r="X117" s="313"/>
      <c r="Y117" s="313"/>
      <c r="Z117" s="313"/>
      <c r="AA117" s="320">
        <f t="shared" si="57"/>
        <v>0</v>
      </c>
      <c r="AB117" s="320">
        <f t="shared" si="58"/>
        <v>0</v>
      </c>
      <c r="AC117" s="313"/>
      <c r="AD117" s="313"/>
      <c r="AE117" s="313"/>
      <c r="AF117" s="313"/>
      <c r="AG117" s="313"/>
      <c r="AH117" s="313"/>
      <c r="AI117" s="320">
        <f t="shared" si="59"/>
        <v>0</v>
      </c>
      <c r="AJ117" s="320">
        <f t="shared" si="60"/>
        <v>0</v>
      </c>
      <c r="AK117" s="313"/>
      <c r="AL117" s="313"/>
      <c r="AM117" s="313"/>
      <c r="AN117" s="313"/>
      <c r="AO117" s="313"/>
      <c r="AP117" s="313"/>
      <c r="AQ117" s="320">
        <f t="shared" si="61"/>
        <v>0</v>
      </c>
      <c r="AR117" s="320">
        <f t="shared" si="62"/>
        <v>0</v>
      </c>
      <c r="AS117" s="313"/>
      <c r="AT117" s="313"/>
      <c r="AU117" s="313"/>
      <c r="AV117" s="313"/>
      <c r="AW117" s="313"/>
      <c r="AX117" s="313"/>
      <c r="AY117" s="320">
        <f t="shared" si="43"/>
        <v>0</v>
      </c>
      <c r="AZ117" s="320">
        <f t="shared" si="44"/>
        <v>0</v>
      </c>
      <c r="BA117" s="372">
        <f t="shared" si="45"/>
        <v>0</v>
      </c>
      <c r="BB117" s="372">
        <f t="shared" si="46"/>
        <v>0</v>
      </c>
      <c r="BC117" s="372">
        <f t="shared" si="47"/>
        <v>0</v>
      </c>
      <c r="BD117" s="372">
        <f t="shared" si="48"/>
        <v>0</v>
      </c>
      <c r="BE117" s="372">
        <f t="shared" si="49"/>
        <v>0</v>
      </c>
      <c r="BF117" s="372">
        <f t="shared" si="50"/>
        <v>0</v>
      </c>
      <c r="BG117" s="315"/>
      <c r="BH117" s="313"/>
      <c r="BI117" s="313"/>
      <c r="BJ117" s="313"/>
      <c r="BK117" s="313"/>
      <c r="BL117" s="314"/>
      <c r="BM117" s="921">
        <f t="shared" si="51"/>
        <v>0</v>
      </c>
      <c r="BN117" s="912"/>
      <c r="BO117" s="912"/>
      <c r="BP117" s="912"/>
      <c r="BQ117" s="912"/>
      <c r="BR117" s="912"/>
      <c r="BS117" s="912"/>
      <c r="BT117" s="912"/>
      <c r="BU117" s="912"/>
      <c r="BV117" s="912"/>
      <c r="BW117" s="912"/>
      <c r="BX117" s="910">
        <f t="shared" si="52"/>
        <v>0</v>
      </c>
      <c r="BY117" s="912"/>
      <c r="BZ117" s="912"/>
      <c r="CA117" s="912"/>
      <c r="CB117" s="922"/>
    </row>
    <row r="118" spans="1:80" s="169" customFormat="1" ht="31.5" customHeight="1" x14ac:dyDescent="0.2">
      <c r="A118" s="156" t="s">
        <v>370</v>
      </c>
      <c r="B118" s="96" t="s">
        <v>46</v>
      </c>
      <c r="C118" s="157" t="s">
        <v>515</v>
      </c>
      <c r="D118" s="157" t="s">
        <v>600</v>
      </c>
      <c r="E118" s="116" t="s">
        <v>315</v>
      </c>
      <c r="F118" s="81" t="s">
        <v>316</v>
      </c>
      <c r="G118" s="19" t="s">
        <v>368</v>
      </c>
      <c r="H118" s="81" t="s">
        <v>367</v>
      </c>
      <c r="I118" s="49">
        <v>9</v>
      </c>
      <c r="J118" s="49" t="s">
        <v>6</v>
      </c>
      <c r="K118" s="320">
        <f t="shared" si="53"/>
        <v>0</v>
      </c>
      <c r="L118" s="320">
        <f t="shared" si="54"/>
        <v>0</v>
      </c>
      <c r="M118" s="313"/>
      <c r="N118" s="313"/>
      <c r="O118" s="313"/>
      <c r="P118" s="313"/>
      <c r="Q118" s="313"/>
      <c r="R118" s="313"/>
      <c r="S118" s="320">
        <f t="shared" si="55"/>
        <v>0</v>
      </c>
      <c r="T118" s="320">
        <f t="shared" si="56"/>
        <v>0</v>
      </c>
      <c r="U118" s="313"/>
      <c r="V118" s="313"/>
      <c r="W118" s="313"/>
      <c r="X118" s="313"/>
      <c r="Y118" s="313"/>
      <c r="Z118" s="313"/>
      <c r="AA118" s="320">
        <f t="shared" si="57"/>
        <v>0</v>
      </c>
      <c r="AB118" s="320">
        <f t="shared" si="58"/>
        <v>0</v>
      </c>
      <c r="AC118" s="313"/>
      <c r="AD118" s="313"/>
      <c r="AE118" s="313"/>
      <c r="AF118" s="313"/>
      <c r="AG118" s="313"/>
      <c r="AH118" s="313"/>
      <c r="AI118" s="320">
        <f t="shared" si="59"/>
        <v>0</v>
      </c>
      <c r="AJ118" s="320">
        <f t="shared" si="60"/>
        <v>0</v>
      </c>
      <c r="AK118" s="313"/>
      <c r="AL118" s="313"/>
      <c r="AM118" s="313"/>
      <c r="AN118" s="313"/>
      <c r="AO118" s="313"/>
      <c r="AP118" s="313"/>
      <c r="AQ118" s="320">
        <f t="shared" si="61"/>
        <v>0</v>
      </c>
      <c r="AR118" s="320">
        <f t="shared" si="62"/>
        <v>0</v>
      </c>
      <c r="AS118" s="313"/>
      <c r="AT118" s="313"/>
      <c r="AU118" s="313"/>
      <c r="AV118" s="313"/>
      <c r="AW118" s="313"/>
      <c r="AX118" s="313"/>
      <c r="AY118" s="320">
        <f t="shared" si="43"/>
        <v>0</v>
      </c>
      <c r="AZ118" s="320">
        <f t="shared" si="44"/>
        <v>0</v>
      </c>
      <c r="BA118" s="372">
        <f t="shared" si="45"/>
        <v>0</v>
      </c>
      <c r="BB118" s="372">
        <f t="shared" si="46"/>
        <v>0</v>
      </c>
      <c r="BC118" s="372">
        <f t="shared" si="47"/>
        <v>0</v>
      </c>
      <c r="BD118" s="372">
        <f t="shared" si="48"/>
        <v>0</v>
      </c>
      <c r="BE118" s="372">
        <f t="shared" si="49"/>
        <v>0</v>
      </c>
      <c r="BF118" s="372">
        <f t="shared" si="50"/>
        <v>0</v>
      </c>
      <c r="BG118" s="315"/>
      <c r="BH118" s="313"/>
      <c r="BI118" s="313"/>
      <c r="BJ118" s="313"/>
      <c r="BK118" s="313"/>
      <c r="BL118" s="314"/>
      <c r="BM118" s="921">
        <f t="shared" si="51"/>
        <v>0</v>
      </c>
      <c r="BN118" s="912"/>
      <c r="BO118" s="912"/>
      <c r="BP118" s="912"/>
      <c r="BQ118" s="912"/>
      <c r="BR118" s="912"/>
      <c r="BS118" s="912"/>
      <c r="BT118" s="912"/>
      <c r="BU118" s="912"/>
      <c r="BV118" s="912"/>
      <c r="BW118" s="912"/>
      <c r="BX118" s="910">
        <f t="shared" si="52"/>
        <v>0</v>
      </c>
      <c r="BY118" s="912"/>
      <c r="BZ118" s="912"/>
      <c r="CA118" s="912"/>
      <c r="CB118" s="922"/>
    </row>
    <row r="119" spans="1:80" s="169" customFormat="1" ht="31.5" customHeight="1" x14ac:dyDescent="0.2">
      <c r="A119" s="214" t="s">
        <v>370</v>
      </c>
      <c r="B119" s="96" t="s">
        <v>46</v>
      </c>
      <c r="C119" s="215" t="s">
        <v>515</v>
      </c>
      <c r="D119" s="215" t="s">
        <v>600</v>
      </c>
      <c r="E119" s="116" t="s">
        <v>315</v>
      </c>
      <c r="F119" s="81" t="s">
        <v>316</v>
      </c>
      <c r="G119" s="19" t="s">
        <v>276</v>
      </c>
      <c r="H119" s="81" t="s">
        <v>21</v>
      </c>
      <c r="I119" s="49">
        <v>9</v>
      </c>
      <c r="J119" s="50" t="s">
        <v>6</v>
      </c>
      <c r="K119" s="320">
        <f t="shared" si="53"/>
        <v>0</v>
      </c>
      <c r="L119" s="320">
        <f t="shared" si="54"/>
        <v>0</v>
      </c>
      <c r="M119" s="313"/>
      <c r="N119" s="313"/>
      <c r="O119" s="313"/>
      <c r="P119" s="313"/>
      <c r="Q119" s="313"/>
      <c r="R119" s="313"/>
      <c r="S119" s="320">
        <f t="shared" si="55"/>
        <v>0</v>
      </c>
      <c r="T119" s="320">
        <f t="shared" si="56"/>
        <v>0</v>
      </c>
      <c r="U119" s="313"/>
      <c r="V119" s="313"/>
      <c r="W119" s="313"/>
      <c r="X119" s="313"/>
      <c r="Y119" s="313"/>
      <c r="Z119" s="313"/>
      <c r="AA119" s="320">
        <f t="shared" si="57"/>
        <v>0</v>
      </c>
      <c r="AB119" s="320">
        <f t="shared" si="58"/>
        <v>0</v>
      </c>
      <c r="AC119" s="313"/>
      <c r="AD119" s="313"/>
      <c r="AE119" s="313"/>
      <c r="AF119" s="313"/>
      <c r="AG119" s="313"/>
      <c r="AH119" s="313"/>
      <c r="AI119" s="320">
        <f t="shared" si="59"/>
        <v>0</v>
      </c>
      <c r="AJ119" s="320">
        <f t="shared" si="60"/>
        <v>0</v>
      </c>
      <c r="AK119" s="313"/>
      <c r="AL119" s="313"/>
      <c r="AM119" s="313"/>
      <c r="AN119" s="313"/>
      <c r="AO119" s="313"/>
      <c r="AP119" s="313"/>
      <c r="AQ119" s="320">
        <f t="shared" si="61"/>
        <v>0</v>
      </c>
      <c r="AR119" s="320">
        <f t="shared" si="62"/>
        <v>0</v>
      </c>
      <c r="AS119" s="313"/>
      <c r="AT119" s="313"/>
      <c r="AU119" s="313"/>
      <c r="AV119" s="313"/>
      <c r="AW119" s="313"/>
      <c r="AX119" s="313"/>
      <c r="AY119" s="320">
        <f t="shared" si="43"/>
        <v>0</v>
      </c>
      <c r="AZ119" s="320">
        <f t="shared" si="44"/>
        <v>0</v>
      </c>
      <c r="BA119" s="372">
        <f t="shared" si="45"/>
        <v>0</v>
      </c>
      <c r="BB119" s="372">
        <f t="shared" si="46"/>
        <v>0</v>
      </c>
      <c r="BC119" s="372">
        <f t="shared" si="47"/>
        <v>0</v>
      </c>
      <c r="BD119" s="372">
        <f t="shared" si="48"/>
        <v>0</v>
      </c>
      <c r="BE119" s="372">
        <f t="shared" si="49"/>
        <v>0</v>
      </c>
      <c r="BF119" s="372">
        <f t="shared" si="50"/>
        <v>0</v>
      </c>
      <c r="BG119" s="315"/>
      <c r="BH119" s="313"/>
      <c r="BI119" s="313"/>
      <c r="BJ119" s="313"/>
      <c r="BK119" s="313"/>
      <c r="BL119" s="314"/>
      <c r="BM119" s="921">
        <f t="shared" si="51"/>
        <v>0</v>
      </c>
      <c r="BN119" s="912"/>
      <c r="BO119" s="912"/>
      <c r="BP119" s="912"/>
      <c r="BQ119" s="912"/>
      <c r="BR119" s="912"/>
      <c r="BS119" s="912"/>
      <c r="BT119" s="912"/>
      <c r="BU119" s="912"/>
      <c r="BV119" s="912"/>
      <c r="BW119" s="912"/>
      <c r="BX119" s="910">
        <f t="shared" si="52"/>
        <v>0</v>
      </c>
      <c r="BY119" s="912"/>
      <c r="BZ119" s="912"/>
      <c r="CA119" s="912"/>
      <c r="CB119" s="922"/>
    </row>
    <row r="120" spans="1:80" s="169" customFormat="1" ht="31.5" customHeight="1" x14ac:dyDescent="0.2">
      <c r="A120" s="214" t="s">
        <v>370</v>
      </c>
      <c r="B120" s="96" t="s">
        <v>46</v>
      </c>
      <c r="C120" s="157" t="s">
        <v>515</v>
      </c>
      <c r="D120" s="157" t="s">
        <v>600</v>
      </c>
      <c r="E120" s="116" t="s">
        <v>315</v>
      </c>
      <c r="F120" s="81" t="s">
        <v>316</v>
      </c>
      <c r="G120" s="19" t="s">
        <v>232</v>
      </c>
      <c r="H120" s="81" t="s">
        <v>61</v>
      </c>
      <c r="I120" s="49">
        <v>9</v>
      </c>
      <c r="J120" s="49" t="s">
        <v>6</v>
      </c>
      <c r="K120" s="320">
        <f t="shared" si="53"/>
        <v>0</v>
      </c>
      <c r="L120" s="320">
        <f t="shared" si="54"/>
        <v>0</v>
      </c>
      <c r="M120" s="313"/>
      <c r="N120" s="313"/>
      <c r="O120" s="313"/>
      <c r="P120" s="313"/>
      <c r="Q120" s="313"/>
      <c r="R120" s="313"/>
      <c r="S120" s="320">
        <f t="shared" si="55"/>
        <v>0</v>
      </c>
      <c r="T120" s="320">
        <f t="shared" si="56"/>
        <v>0</v>
      </c>
      <c r="U120" s="313"/>
      <c r="V120" s="313"/>
      <c r="W120" s="313"/>
      <c r="X120" s="313"/>
      <c r="Y120" s="313"/>
      <c r="Z120" s="313"/>
      <c r="AA120" s="320">
        <f t="shared" si="57"/>
        <v>0</v>
      </c>
      <c r="AB120" s="320">
        <f t="shared" si="58"/>
        <v>0</v>
      </c>
      <c r="AC120" s="313"/>
      <c r="AD120" s="313"/>
      <c r="AE120" s="313"/>
      <c r="AF120" s="313"/>
      <c r="AG120" s="313"/>
      <c r="AH120" s="313"/>
      <c r="AI120" s="320">
        <f t="shared" si="59"/>
        <v>0</v>
      </c>
      <c r="AJ120" s="320">
        <f t="shared" si="60"/>
        <v>0</v>
      </c>
      <c r="AK120" s="313"/>
      <c r="AL120" s="313"/>
      <c r="AM120" s="313"/>
      <c r="AN120" s="313"/>
      <c r="AO120" s="313"/>
      <c r="AP120" s="313"/>
      <c r="AQ120" s="320">
        <f t="shared" si="61"/>
        <v>0</v>
      </c>
      <c r="AR120" s="320">
        <f t="shared" si="62"/>
        <v>0</v>
      </c>
      <c r="AS120" s="313"/>
      <c r="AT120" s="313"/>
      <c r="AU120" s="313"/>
      <c r="AV120" s="313"/>
      <c r="AW120" s="313"/>
      <c r="AX120" s="313"/>
      <c r="AY120" s="320">
        <f t="shared" si="43"/>
        <v>0</v>
      </c>
      <c r="AZ120" s="320">
        <f t="shared" si="44"/>
        <v>0</v>
      </c>
      <c r="BA120" s="372">
        <f t="shared" si="45"/>
        <v>0</v>
      </c>
      <c r="BB120" s="372">
        <f t="shared" si="46"/>
        <v>0</v>
      </c>
      <c r="BC120" s="372">
        <f t="shared" si="47"/>
        <v>0</v>
      </c>
      <c r="BD120" s="372">
        <f t="shared" si="48"/>
        <v>0</v>
      </c>
      <c r="BE120" s="372">
        <f t="shared" si="49"/>
        <v>0</v>
      </c>
      <c r="BF120" s="372">
        <f t="shared" si="50"/>
        <v>0</v>
      </c>
      <c r="BG120" s="315"/>
      <c r="BH120" s="313"/>
      <c r="BI120" s="313"/>
      <c r="BJ120" s="313"/>
      <c r="BK120" s="313"/>
      <c r="BL120" s="314"/>
      <c r="BM120" s="921">
        <f t="shared" si="51"/>
        <v>0</v>
      </c>
      <c r="BN120" s="912"/>
      <c r="BO120" s="912"/>
      <c r="BP120" s="912"/>
      <c r="BQ120" s="912"/>
      <c r="BR120" s="912"/>
      <c r="BS120" s="912"/>
      <c r="BT120" s="912"/>
      <c r="BU120" s="912"/>
      <c r="BV120" s="912"/>
      <c r="BW120" s="912"/>
      <c r="BX120" s="910">
        <f t="shared" si="52"/>
        <v>0</v>
      </c>
      <c r="BY120" s="912"/>
      <c r="BZ120" s="912"/>
      <c r="CA120" s="912"/>
      <c r="CB120" s="922"/>
    </row>
    <row r="121" spans="1:80" s="168" customFormat="1" ht="31.5" customHeight="1" x14ac:dyDescent="0.2">
      <c r="A121" s="214" t="s">
        <v>370</v>
      </c>
      <c r="B121" s="96" t="s">
        <v>46</v>
      </c>
      <c r="C121" s="157" t="s">
        <v>515</v>
      </c>
      <c r="D121" s="157" t="s">
        <v>601</v>
      </c>
      <c r="E121" s="116" t="s">
        <v>319</v>
      </c>
      <c r="F121" s="81" t="s">
        <v>359</v>
      </c>
      <c r="G121" s="19" t="s">
        <v>233</v>
      </c>
      <c r="H121" s="81" t="s">
        <v>80</v>
      </c>
      <c r="I121" s="49">
        <v>11</v>
      </c>
      <c r="J121" s="50" t="s">
        <v>6</v>
      </c>
      <c r="K121" s="320">
        <f t="shared" si="53"/>
        <v>0</v>
      </c>
      <c r="L121" s="320">
        <f t="shared" si="54"/>
        <v>0</v>
      </c>
      <c r="M121" s="316"/>
      <c r="N121" s="316"/>
      <c r="O121" s="316"/>
      <c r="P121" s="316"/>
      <c r="Q121" s="316"/>
      <c r="R121" s="316"/>
      <c r="S121" s="320">
        <f t="shared" si="55"/>
        <v>0</v>
      </c>
      <c r="T121" s="320">
        <f t="shared" si="56"/>
        <v>0</v>
      </c>
      <c r="U121" s="316"/>
      <c r="V121" s="316"/>
      <c r="W121" s="316"/>
      <c r="X121" s="316"/>
      <c r="Y121" s="316"/>
      <c r="Z121" s="316"/>
      <c r="AA121" s="320">
        <f t="shared" si="57"/>
        <v>0</v>
      </c>
      <c r="AB121" s="320">
        <f t="shared" si="58"/>
        <v>0</v>
      </c>
      <c r="AC121" s="316"/>
      <c r="AD121" s="316"/>
      <c r="AE121" s="316"/>
      <c r="AF121" s="316"/>
      <c r="AG121" s="316"/>
      <c r="AH121" s="316"/>
      <c r="AI121" s="320">
        <f t="shared" si="59"/>
        <v>0</v>
      </c>
      <c r="AJ121" s="320">
        <f t="shared" si="60"/>
        <v>0</v>
      </c>
      <c r="AK121" s="316"/>
      <c r="AL121" s="316"/>
      <c r="AM121" s="316"/>
      <c r="AN121" s="316"/>
      <c r="AO121" s="316"/>
      <c r="AP121" s="316"/>
      <c r="AQ121" s="320">
        <f t="shared" si="61"/>
        <v>0</v>
      </c>
      <c r="AR121" s="320">
        <f t="shared" si="62"/>
        <v>0</v>
      </c>
      <c r="AS121" s="316"/>
      <c r="AT121" s="316"/>
      <c r="AU121" s="316"/>
      <c r="AV121" s="316"/>
      <c r="AW121" s="316"/>
      <c r="AX121" s="316"/>
      <c r="AY121" s="320">
        <f t="shared" si="43"/>
        <v>0</v>
      </c>
      <c r="AZ121" s="320">
        <f t="shared" si="44"/>
        <v>0</v>
      </c>
      <c r="BA121" s="372">
        <f t="shared" si="45"/>
        <v>0</v>
      </c>
      <c r="BB121" s="372">
        <f t="shared" si="46"/>
        <v>0</v>
      </c>
      <c r="BC121" s="372">
        <f t="shared" si="47"/>
        <v>0</v>
      </c>
      <c r="BD121" s="372">
        <f t="shared" si="48"/>
        <v>0</v>
      </c>
      <c r="BE121" s="372">
        <f t="shared" si="49"/>
        <v>0</v>
      </c>
      <c r="BF121" s="372">
        <f t="shared" si="50"/>
        <v>0</v>
      </c>
      <c r="BG121" s="315"/>
      <c r="BH121" s="316"/>
      <c r="BI121" s="316"/>
      <c r="BJ121" s="316"/>
      <c r="BK121" s="316"/>
      <c r="BL121" s="319"/>
      <c r="BM121" s="921">
        <f t="shared" si="51"/>
        <v>0</v>
      </c>
      <c r="BN121" s="912"/>
      <c r="BO121" s="912"/>
      <c r="BP121" s="912"/>
      <c r="BQ121" s="912"/>
      <c r="BR121" s="912"/>
      <c r="BS121" s="912"/>
      <c r="BT121" s="912"/>
      <c r="BU121" s="912"/>
      <c r="BV121" s="912"/>
      <c r="BW121" s="912"/>
      <c r="BX121" s="910">
        <f t="shared" si="52"/>
        <v>0</v>
      </c>
      <c r="BY121" s="912"/>
      <c r="BZ121" s="912"/>
      <c r="CA121" s="912"/>
      <c r="CB121" s="922"/>
    </row>
    <row r="122" spans="1:80" s="168" customFormat="1" ht="31.5" customHeight="1" x14ac:dyDescent="0.2">
      <c r="A122" s="214" t="s">
        <v>370</v>
      </c>
      <c r="B122" s="96" t="s">
        <v>46</v>
      </c>
      <c r="C122" s="157" t="s">
        <v>515</v>
      </c>
      <c r="D122" s="157" t="s">
        <v>601</v>
      </c>
      <c r="E122" s="116" t="s">
        <v>319</v>
      </c>
      <c r="F122" s="81" t="s">
        <v>359</v>
      </c>
      <c r="G122" s="19" t="s">
        <v>233</v>
      </c>
      <c r="H122" s="81" t="s">
        <v>80</v>
      </c>
      <c r="I122" s="49">
        <v>11</v>
      </c>
      <c r="J122" s="50" t="s">
        <v>12</v>
      </c>
      <c r="K122" s="320">
        <f t="shared" si="53"/>
        <v>0</v>
      </c>
      <c r="L122" s="320">
        <f t="shared" si="54"/>
        <v>0</v>
      </c>
      <c r="M122" s="316"/>
      <c r="N122" s="316"/>
      <c r="O122" s="316"/>
      <c r="P122" s="316"/>
      <c r="Q122" s="316"/>
      <c r="R122" s="316"/>
      <c r="S122" s="320">
        <f t="shared" si="55"/>
        <v>0</v>
      </c>
      <c r="T122" s="320">
        <f t="shared" si="56"/>
        <v>0</v>
      </c>
      <c r="U122" s="316"/>
      <c r="V122" s="316"/>
      <c r="W122" s="316"/>
      <c r="X122" s="316"/>
      <c r="Y122" s="316"/>
      <c r="Z122" s="316"/>
      <c r="AA122" s="320">
        <f t="shared" si="57"/>
        <v>0</v>
      </c>
      <c r="AB122" s="320">
        <f t="shared" si="58"/>
        <v>0</v>
      </c>
      <c r="AC122" s="316"/>
      <c r="AD122" s="316"/>
      <c r="AE122" s="316"/>
      <c r="AF122" s="316"/>
      <c r="AG122" s="316"/>
      <c r="AH122" s="316"/>
      <c r="AI122" s="320">
        <f t="shared" si="59"/>
        <v>0</v>
      </c>
      <c r="AJ122" s="320">
        <f t="shared" si="60"/>
        <v>0</v>
      </c>
      <c r="AK122" s="316"/>
      <c r="AL122" s="316"/>
      <c r="AM122" s="316"/>
      <c r="AN122" s="316"/>
      <c r="AO122" s="316"/>
      <c r="AP122" s="316"/>
      <c r="AQ122" s="320">
        <f t="shared" si="61"/>
        <v>0</v>
      </c>
      <c r="AR122" s="320">
        <f t="shared" si="62"/>
        <v>0</v>
      </c>
      <c r="AS122" s="316"/>
      <c r="AT122" s="316"/>
      <c r="AU122" s="316"/>
      <c r="AV122" s="316"/>
      <c r="AW122" s="316"/>
      <c r="AX122" s="316"/>
      <c r="AY122" s="320">
        <f t="shared" si="43"/>
        <v>0</v>
      </c>
      <c r="AZ122" s="320">
        <f t="shared" si="44"/>
        <v>0</v>
      </c>
      <c r="BA122" s="372">
        <f t="shared" si="45"/>
        <v>0</v>
      </c>
      <c r="BB122" s="372">
        <f t="shared" si="46"/>
        <v>0</v>
      </c>
      <c r="BC122" s="372">
        <f t="shared" si="47"/>
        <v>0</v>
      </c>
      <c r="BD122" s="372">
        <f t="shared" si="48"/>
        <v>0</v>
      </c>
      <c r="BE122" s="372">
        <f t="shared" si="49"/>
        <v>0</v>
      </c>
      <c r="BF122" s="372">
        <f t="shared" si="50"/>
        <v>0</v>
      </c>
      <c r="BG122" s="315"/>
      <c r="BH122" s="316"/>
      <c r="BI122" s="316"/>
      <c r="BJ122" s="316"/>
      <c r="BK122" s="316"/>
      <c r="BL122" s="319"/>
      <c r="BM122" s="921">
        <f t="shared" si="51"/>
        <v>0</v>
      </c>
      <c r="BN122" s="912"/>
      <c r="BO122" s="912"/>
      <c r="BP122" s="912"/>
      <c r="BQ122" s="912"/>
      <c r="BR122" s="912"/>
      <c r="BS122" s="912"/>
      <c r="BT122" s="912"/>
      <c r="BU122" s="912"/>
      <c r="BV122" s="912"/>
      <c r="BW122" s="912"/>
      <c r="BX122" s="910">
        <f t="shared" si="52"/>
        <v>0</v>
      </c>
      <c r="BY122" s="912"/>
      <c r="BZ122" s="912"/>
      <c r="CA122" s="912"/>
      <c r="CB122" s="922"/>
    </row>
    <row r="123" spans="1:80" s="168" customFormat="1" ht="31.5" customHeight="1" x14ac:dyDescent="0.2">
      <c r="A123" s="214" t="s">
        <v>370</v>
      </c>
      <c r="B123" s="96" t="s">
        <v>46</v>
      </c>
      <c r="C123" s="157" t="s">
        <v>515</v>
      </c>
      <c r="D123" s="157" t="s">
        <v>602</v>
      </c>
      <c r="E123" s="105" t="s">
        <v>322</v>
      </c>
      <c r="F123" s="81" t="s">
        <v>465</v>
      </c>
      <c r="G123" s="19" t="s">
        <v>277</v>
      </c>
      <c r="H123" s="81" t="s">
        <v>132</v>
      </c>
      <c r="I123" s="49">
        <v>9</v>
      </c>
      <c r="J123" s="50" t="s">
        <v>6</v>
      </c>
      <c r="K123" s="320">
        <f t="shared" si="53"/>
        <v>0</v>
      </c>
      <c r="L123" s="320">
        <f t="shared" si="54"/>
        <v>0</v>
      </c>
      <c r="M123" s="313"/>
      <c r="N123" s="313"/>
      <c r="O123" s="313"/>
      <c r="P123" s="313"/>
      <c r="Q123" s="313"/>
      <c r="R123" s="313"/>
      <c r="S123" s="320">
        <f t="shared" si="55"/>
        <v>0</v>
      </c>
      <c r="T123" s="320">
        <f t="shared" si="56"/>
        <v>0</v>
      </c>
      <c r="U123" s="313"/>
      <c r="V123" s="313"/>
      <c r="W123" s="313"/>
      <c r="X123" s="313"/>
      <c r="Y123" s="313"/>
      <c r="Z123" s="313"/>
      <c r="AA123" s="320">
        <f t="shared" si="57"/>
        <v>0</v>
      </c>
      <c r="AB123" s="320">
        <f t="shared" si="58"/>
        <v>0</v>
      </c>
      <c r="AC123" s="313"/>
      <c r="AD123" s="313"/>
      <c r="AE123" s="313"/>
      <c r="AF123" s="313"/>
      <c r="AG123" s="313"/>
      <c r="AH123" s="313"/>
      <c r="AI123" s="320">
        <f t="shared" si="59"/>
        <v>0</v>
      </c>
      <c r="AJ123" s="320">
        <f t="shared" si="60"/>
        <v>0</v>
      </c>
      <c r="AK123" s="313"/>
      <c r="AL123" s="313"/>
      <c r="AM123" s="313"/>
      <c r="AN123" s="313"/>
      <c r="AO123" s="313"/>
      <c r="AP123" s="313"/>
      <c r="AQ123" s="320">
        <f t="shared" si="61"/>
        <v>0</v>
      </c>
      <c r="AR123" s="320">
        <f t="shared" si="62"/>
        <v>0</v>
      </c>
      <c r="AS123" s="313"/>
      <c r="AT123" s="313"/>
      <c r="AU123" s="313"/>
      <c r="AV123" s="313"/>
      <c r="AW123" s="313"/>
      <c r="AX123" s="313"/>
      <c r="AY123" s="320">
        <f t="shared" si="43"/>
        <v>0</v>
      </c>
      <c r="AZ123" s="320">
        <f t="shared" si="44"/>
        <v>0</v>
      </c>
      <c r="BA123" s="372">
        <f t="shared" si="45"/>
        <v>0</v>
      </c>
      <c r="BB123" s="372">
        <f t="shared" si="46"/>
        <v>0</v>
      </c>
      <c r="BC123" s="372">
        <f t="shared" si="47"/>
        <v>0</v>
      </c>
      <c r="BD123" s="372">
        <f t="shared" si="48"/>
        <v>0</v>
      </c>
      <c r="BE123" s="372">
        <f t="shared" si="49"/>
        <v>0</v>
      </c>
      <c r="BF123" s="372">
        <f t="shared" si="50"/>
        <v>0</v>
      </c>
      <c r="BG123" s="315"/>
      <c r="BH123" s="313"/>
      <c r="BI123" s="313"/>
      <c r="BJ123" s="313"/>
      <c r="BK123" s="313"/>
      <c r="BL123" s="314"/>
      <c r="BM123" s="921">
        <f t="shared" si="51"/>
        <v>0</v>
      </c>
      <c r="BN123" s="912"/>
      <c r="BO123" s="912"/>
      <c r="BP123" s="912"/>
      <c r="BQ123" s="912"/>
      <c r="BR123" s="912"/>
      <c r="BS123" s="912"/>
      <c r="BT123" s="912"/>
      <c r="BU123" s="912"/>
      <c r="BV123" s="912"/>
      <c r="BW123" s="912"/>
      <c r="BX123" s="910">
        <f t="shared" si="52"/>
        <v>0</v>
      </c>
      <c r="BY123" s="912"/>
      <c r="BZ123" s="912"/>
      <c r="CA123" s="912"/>
      <c r="CB123" s="922"/>
    </row>
    <row r="124" spans="1:80" s="168" customFormat="1" ht="31.5" customHeight="1" x14ac:dyDescent="0.2">
      <c r="A124" s="95" t="s">
        <v>370</v>
      </c>
      <c r="B124" s="50" t="s">
        <v>46</v>
      </c>
      <c r="C124" s="157" t="s">
        <v>514</v>
      </c>
      <c r="D124" s="157" t="s">
        <v>600</v>
      </c>
      <c r="E124" s="105" t="s">
        <v>283</v>
      </c>
      <c r="F124" s="81" t="s">
        <v>5</v>
      </c>
      <c r="G124" s="19" t="s">
        <v>482</v>
      </c>
      <c r="H124" s="81" t="s">
        <v>483</v>
      </c>
      <c r="I124" s="49">
        <v>9</v>
      </c>
      <c r="J124" s="50" t="s">
        <v>6</v>
      </c>
      <c r="K124" s="320">
        <f t="shared" si="53"/>
        <v>0</v>
      </c>
      <c r="L124" s="320">
        <f t="shared" si="54"/>
        <v>0</v>
      </c>
      <c r="M124" s="313"/>
      <c r="N124" s="313"/>
      <c r="O124" s="313"/>
      <c r="P124" s="313"/>
      <c r="Q124" s="313"/>
      <c r="R124" s="313"/>
      <c r="S124" s="320">
        <f t="shared" si="55"/>
        <v>0</v>
      </c>
      <c r="T124" s="320">
        <f t="shared" si="56"/>
        <v>0</v>
      </c>
      <c r="U124" s="313"/>
      <c r="V124" s="313"/>
      <c r="W124" s="313"/>
      <c r="X124" s="313"/>
      <c r="Y124" s="313"/>
      <c r="Z124" s="313"/>
      <c r="AA124" s="320">
        <f t="shared" si="57"/>
        <v>0</v>
      </c>
      <c r="AB124" s="320">
        <f t="shared" si="58"/>
        <v>0</v>
      </c>
      <c r="AC124" s="313"/>
      <c r="AD124" s="313"/>
      <c r="AE124" s="313"/>
      <c r="AF124" s="313"/>
      <c r="AG124" s="313"/>
      <c r="AH124" s="313"/>
      <c r="AI124" s="320">
        <f t="shared" si="59"/>
        <v>0</v>
      </c>
      <c r="AJ124" s="320">
        <f t="shared" si="60"/>
        <v>0</v>
      </c>
      <c r="AK124" s="313"/>
      <c r="AL124" s="313"/>
      <c r="AM124" s="313"/>
      <c r="AN124" s="313"/>
      <c r="AO124" s="313"/>
      <c r="AP124" s="313"/>
      <c r="AQ124" s="320">
        <f t="shared" si="61"/>
        <v>0</v>
      </c>
      <c r="AR124" s="320">
        <f t="shared" si="62"/>
        <v>0</v>
      </c>
      <c r="AS124" s="313"/>
      <c r="AT124" s="313"/>
      <c r="AU124" s="313"/>
      <c r="AV124" s="313"/>
      <c r="AW124" s="313"/>
      <c r="AX124" s="313"/>
      <c r="AY124" s="320">
        <f t="shared" si="43"/>
        <v>0</v>
      </c>
      <c r="AZ124" s="320">
        <f t="shared" si="44"/>
        <v>0</v>
      </c>
      <c r="BA124" s="372">
        <f t="shared" si="45"/>
        <v>0</v>
      </c>
      <c r="BB124" s="372">
        <f t="shared" si="46"/>
        <v>0</v>
      </c>
      <c r="BC124" s="372">
        <f t="shared" si="47"/>
        <v>0</v>
      </c>
      <c r="BD124" s="372">
        <f t="shared" si="48"/>
        <v>0</v>
      </c>
      <c r="BE124" s="372">
        <f t="shared" si="49"/>
        <v>0</v>
      </c>
      <c r="BF124" s="372">
        <f t="shared" si="50"/>
        <v>0</v>
      </c>
      <c r="BG124" s="315"/>
      <c r="BH124" s="313"/>
      <c r="BI124" s="313"/>
      <c r="BJ124" s="313"/>
      <c r="BK124" s="313"/>
      <c r="BL124" s="314"/>
      <c r="BM124" s="921">
        <f t="shared" si="51"/>
        <v>0</v>
      </c>
      <c r="BN124" s="912"/>
      <c r="BO124" s="912"/>
      <c r="BP124" s="912"/>
      <c r="BQ124" s="912"/>
      <c r="BR124" s="912"/>
      <c r="BS124" s="912"/>
      <c r="BT124" s="912"/>
      <c r="BU124" s="912"/>
      <c r="BV124" s="912"/>
      <c r="BW124" s="912"/>
      <c r="BX124" s="910">
        <f t="shared" si="52"/>
        <v>0</v>
      </c>
      <c r="BY124" s="912"/>
      <c r="BZ124" s="912"/>
      <c r="CA124" s="912"/>
      <c r="CB124" s="922"/>
    </row>
    <row r="125" spans="1:80" s="168" customFormat="1" ht="21" customHeight="1" x14ac:dyDescent="0.2">
      <c r="A125" s="95" t="s">
        <v>370</v>
      </c>
      <c r="B125" s="50" t="s">
        <v>46</v>
      </c>
      <c r="C125" s="215" t="s">
        <v>514</v>
      </c>
      <c r="D125" s="215" t="s">
        <v>600</v>
      </c>
      <c r="E125" s="105" t="s">
        <v>315</v>
      </c>
      <c r="F125" s="81" t="s">
        <v>316</v>
      </c>
      <c r="G125" s="19" t="s">
        <v>524</v>
      </c>
      <c r="H125" s="81" t="s">
        <v>525</v>
      </c>
      <c r="I125" s="49">
        <v>11</v>
      </c>
      <c r="J125" s="50" t="s">
        <v>6</v>
      </c>
      <c r="K125" s="320">
        <f t="shared" si="53"/>
        <v>0</v>
      </c>
      <c r="L125" s="320">
        <f t="shared" si="54"/>
        <v>0</v>
      </c>
      <c r="M125" s="313"/>
      <c r="N125" s="313"/>
      <c r="O125" s="313"/>
      <c r="P125" s="313"/>
      <c r="Q125" s="313"/>
      <c r="R125" s="313"/>
      <c r="S125" s="320">
        <f t="shared" si="55"/>
        <v>0</v>
      </c>
      <c r="T125" s="320">
        <f t="shared" si="56"/>
        <v>0</v>
      </c>
      <c r="U125" s="313"/>
      <c r="V125" s="313"/>
      <c r="W125" s="313"/>
      <c r="X125" s="313"/>
      <c r="Y125" s="313"/>
      <c r="Z125" s="313"/>
      <c r="AA125" s="320">
        <f t="shared" si="57"/>
        <v>0</v>
      </c>
      <c r="AB125" s="320">
        <f t="shared" si="58"/>
        <v>0</v>
      </c>
      <c r="AC125" s="313"/>
      <c r="AD125" s="313"/>
      <c r="AE125" s="313"/>
      <c r="AF125" s="313"/>
      <c r="AG125" s="313"/>
      <c r="AH125" s="313"/>
      <c r="AI125" s="320">
        <f t="shared" si="59"/>
        <v>0</v>
      </c>
      <c r="AJ125" s="320">
        <f t="shared" si="60"/>
        <v>0</v>
      </c>
      <c r="AK125" s="313"/>
      <c r="AL125" s="313"/>
      <c r="AM125" s="313"/>
      <c r="AN125" s="313"/>
      <c r="AO125" s="313"/>
      <c r="AP125" s="313"/>
      <c r="AQ125" s="320">
        <f t="shared" si="61"/>
        <v>0</v>
      </c>
      <c r="AR125" s="320">
        <f t="shared" si="62"/>
        <v>0</v>
      </c>
      <c r="AS125" s="313"/>
      <c r="AT125" s="313"/>
      <c r="AU125" s="313"/>
      <c r="AV125" s="313"/>
      <c r="AW125" s="313"/>
      <c r="AX125" s="313"/>
      <c r="AY125" s="320">
        <f t="shared" si="43"/>
        <v>0</v>
      </c>
      <c r="AZ125" s="320">
        <f t="shared" si="44"/>
        <v>0</v>
      </c>
      <c r="BA125" s="372">
        <f t="shared" si="45"/>
        <v>0</v>
      </c>
      <c r="BB125" s="372">
        <f t="shared" si="46"/>
        <v>0</v>
      </c>
      <c r="BC125" s="372">
        <f t="shared" si="47"/>
        <v>0</v>
      </c>
      <c r="BD125" s="372">
        <f t="shared" si="48"/>
        <v>0</v>
      </c>
      <c r="BE125" s="372">
        <f t="shared" si="49"/>
        <v>0</v>
      </c>
      <c r="BF125" s="372">
        <f t="shared" si="50"/>
        <v>0</v>
      </c>
      <c r="BG125" s="315"/>
      <c r="BH125" s="313"/>
      <c r="BI125" s="313"/>
      <c r="BJ125" s="313"/>
      <c r="BK125" s="313"/>
      <c r="BL125" s="314"/>
      <c r="BM125" s="921">
        <f t="shared" si="51"/>
        <v>0</v>
      </c>
      <c r="BN125" s="912"/>
      <c r="BO125" s="912"/>
      <c r="BP125" s="912"/>
      <c r="BQ125" s="912"/>
      <c r="BR125" s="912"/>
      <c r="BS125" s="912"/>
      <c r="BT125" s="912"/>
      <c r="BU125" s="912"/>
      <c r="BV125" s="912"/>
      <c r="BW125" s="912"/>
      <c r="BX125" s="910">
        <f t="shared" si="52"/>
        <v>0</v>
      </c>
      <c r="BY125" s="912"/>
      <c r="BZ125" s="912"/>
      <c r="CA125" s="912"/>
      <c r="CB125" s="922"/>
    </row>
    <row r="126" spans="1:80" s="168" customFormat="1" ht="21" customHeight="1" x14ac:dyDescent="0.2">
      <c r="A126" s="95" t="s">
        <v>370</v>
      </c>
      <c r="B126" s="50" t="s">
        <v>46</v>
      </c>
      <c r="C126" s="157" t="s">
        <v>584</v>
      </c>
      <c r="D126" s="157" t="s">
        <v>598</v>
      </c>
      <c r="E126" s="105" t="s">
        <v>297</v>
      </c>
      <c r="F126" s="81" t="s">
        <v>300</v>
      </c>
      <c r="G126" s="19" t="s">
        <v>468</v>
      </c>
      <c r="H126" s="81" t="s">
        <v>469</v>
      </c>
      <c r="I126" s="49">
        <v>9</v>
      </c>
      <c r="J126" s="50" t="s">
        <v>6</v>
      </c>
      <c r="K126" s="320">
        <f t="shared" si="53"/>
        <v>0</v>
      </c>
      <c r="L126" s="320">
        <f t="shared" si="54"/>
        <v>0</v>
      </c>
      <c r="M126" s="316"/>
      <c r="N126" s="316"/>
      <c r="O126" s="316"/>
      <c r="P126" s="316"/>
      <c r="Q126" s="316"/>
      <c r="R126" s="316"/>
      <c r="S126" s="320">
        <f t="shared" si="55"/>
        <v>0</v>
      </c>
      <c r="T126" s="320">
        <f t="shared" si="56"/>
        <v>0</v>
      </c>
      <c r="U126" s="316"/>
      <c r="V126" s="316"/>
      <c r="W126" s="316"/>
      <c r="X126" s="316"/>
      <c r="Y126" s="316"/>
      <c r="Z126" s="316"/>
      <c r="AA126" s="320">
        <f t="shared" si="57"/>
        <v>0</v>
      </c>
      <c r="AB126" s="320">
        <f t="shared" si="58"/>
        <v>0</v>
      </c>
      <c r="AC126" s="316"/>
      <c r="AD126" s="316"/>
      <c r="AE126" s="316"/>
      <c r="AF126" s="316"/>
      <c r="AG126" s="316"/>
      <c r="AH126" s="316"/>
      <c r="AI126" s="320">
        <f t="shared" si="59"/>
        <v>0</v>
      </c>
      <c r="AJ126" s="320">
        <f t="shared" si="60"/>
        <v>0</v>
      </c>
      <c r="AK126" s="316"/>
      <c r="AL126" s="316"/>
      <c r="AM126" s="316"/>
      <c r="AN126" s="316"/>
      <c r="AO126" s="316"/>
      <c r="AP126" s="316"/>
      <c r="AQ126" s="320">
        <f t="shared" si="61"/>
        <v>0</v>
      </c>
      <c r="AR126" s="320">
        <f t="shared" si="62"/>
        <v>0</v>
      </c>
      <c r="AS126" s="316"/>
      <c r="AT126" s="316"/>
      <c r="AU126" s="316"/>
      <c r="AV126" s="316"/>
      <c r="AW126" s="316"/>
      <c r="AX126" s="316"/>
      <c r="AY126" s="320">
        <f t="shared" si="43"/>
        <v>0</v>
      </c>
      <c r="AZ126" s="320">
        <f t="shared" si="44"/>
        <v>0</v>
      </c>
      <c r="BA126" s="372">
        <f t="shared" si="45"/>
        <v>0</v>
      </c>
      <c r="BB126" s="372">
        <f t="shared" si="46"/>
        <v>0</v>
      </c>
      <c r="BC126" s="372">
        <f t="shared" si="47"/>
        <v>0</v>
      </c>
      <c r="BD126" s="372">
        <f t="shared" si="48"/>
        <v>0</v>
      </c>
      <c r="BE126" s="372">
        <f t="shared" si="49"/>
        <v>0</v>
      </c>
      <c r="BF126" s="372">
        <f t="shared" si="50"/>
        <v>0</v>
      </c>
      <c r="BG126" s="315"/>
      <c r="BH126" s="316"/>
      <c r="BI126" s="316"/>
      <c r="BJ126" s="316"/>
      <c r="BK126" s="316"/>
      <c r="BL126" s="319"/>
      <c r="BM126" s="921">
        <f t="shared" si="51"/>
        <v>0</v>
      </c>
      <c r="BN126" s="912"/>
      <c r="BO126" s="912"/>
      <c r="BP126" s="912"/>
      <c r="BQ126" s="912"/>
      <c r="BR126" s="912"/>
      <c r="BS126" s="912"/>
      <c r="BT126" s="912"/>
      <c r="BU126" s="912"/>
      <c r="BV126" s="912"/>
      <c r="BW126" s="912"/>
      <c r="BX126" s="910">
        <f t="shared" si="52"/>
        <v>0</v>
      </c>
      <c r="BY126" s="912"/>
      <c r="BZ126" s="912"/>
      <c r="CA126" s="912"/>
      <c r="CB126" s="922"/>
    </row>
    <row r="127" spans="1:80" s="168" customFormat="1" ht="21" customHeight="1" x14ac:dyDescent="0.2">
      <c r="A127" s="95" t="s">
        <v>370</v>
      </c>
      <c r="B127" s="50" t="s">
        <v>46</v>
      </c>
      <c r="C127" s="157" t="s">
        <v>514</v>
      </c>
      <c r="D127" s="157" t="s">
        <v>598</v>
      </c>
      <c r="E127" s="105" t="s">
        <v>297</v>
      </c>
      <c r="F127" s="81" t="s">
        <v>300</v>
      </c>
      <c r="G127" s="19" t="s">
        <v>494</v>
      </c>
      <c r="H127" s="81" t="s">
        <v>495</v>
      </c>
      <c r="I127" s="49">
        <v>9</v>
      </c>
      <c r="J127" s="50" t="s">
        <v>6</v>
      </c>
      <c r="K127" s="320">
        <f t="shared" si="53"/>
        <v>0</v>
      </c>
      <c r="L127" s="320">
        <f t="shared" si="54"/>
        <v>0</v>
      </c>
      <c r="M127" s="316"/>
      <c r="N127" s="316"/>
      <c r="O127" s="316"/>
      <c r="P127" s="316"/>
      <c r="Q127" s="316"/>
      <c r="R127" s="316"/>
      <c r="S127" s="320">
        <f t="shared" si="55"/>
        <v>0</v>
      </c>
      <c r="T127" s="320">
        <f t="shared" si="56"/>
        <v>0</v>
      </c>
      <c r="U127" s="316"/>
      <c r="V127" s="316"/>
      <c r="W127" s="316"/>
      <c r="X127" s="316"/>
      <c r="Y127" s="316"/>
      <c r="Z127" s="316"/>
      <c r="AA127" s="320">
        <f t="shared" si="57"/>
        <v>0</v>
      </c>
      <c r="AB127" s="320">
        <f t="shared" si="58"/>
        <v>0</v>
      </c>
      <c r="AC127" s="316"/>
      <c r="AD127" s="316"/>
      <c r="AE127" s="316"/>
      <c r="AF127" s="316"/>
      <c r="AG127" s="316"/>
      <c r="AH127" s="316"/>
      <c r="AI127" s="320">
        <f t="shared" si="59"/>
        <v>0</v>
      </c>
      <c r="AJ127" s="320">
        <f t="shared" si="60"/>
        <v>0</v>
      </c>
      <c r="AK127" s="316"/>
      <c r="AL127" s="316"/>
      <c r="AM127" s="316"/>
      <c r="AN127" s="316"/>
      <c r="AO127" s="316"/>
      <c r="AP127" s="316"/>
      <c r="AQ127" s="320">
        <f t="shared" si="61"/>
        <v>0</v>
      </c>
      <c r="AR127" s="320">
        <f t="shared" si="62"/>
        <v>0</v>
      </c>
      <c r="AS127" s="316"/>
      <c r="AT127" s="316"/>
      <c r="AU127" s="316"/>
      <c r="AV127" s="316"/>
      <c r="AW127" s="316"/>
      <c r="AX127" s="316"/>
      <c r="AY127" s="320">
        <f t="shared" si="43"/>
        <v>0</v>
      </c>
      <c r="AZ127" s="320">
        <f t="shared" si="44"/>
        <v>0</v>
      </c>
      <c r="BA127" s="372">
        <f t="shared" si="45"/>
        <v>0</v>
      </c>
      <c r="BB127" s="372">
        <f t="shared" si="46"/>
        <v>0</v>
      </c>
      <c r="BC127" s="372">
        <f t="shared" si="47"/>
        <v>0</v>
      </c>
      <c r="BD127" s="372">
        <f t="shared" si="48"/>
        <v>0</v>
      </c>
      <c r="BE127" s="372">
        <f t="shared" si="49"/>
        <v>0</v>
      </c>
      <c r="BF127" s="372">
        <f t="shared" si="50"/>
        <v>0</v>
      </c>
      <c r="BG127" s="315"/>
      <c r="BH127" s="316"/>
      <c r="BI127" s="316"/>
      <c r="BJ127" s="316"/>
      <c r="BK127" s="316"/>
      <c r="BL127" s="319"/>
      <c r="BM127" s="921">
        <f t="shared" si="51"/>
        <v>0</v>
      </c>
      <c r="BN127" s="912"/>
      <c r="BO127" s="912"/>
      <c r="BP127" s="912"/>
      <c r="BQ127" s="912"/>
      <c r="BR127" s="912"/>
      <c r="BS127" s="912"/>
      <c r="BT127" s="912"/>
      <c r="BU127" s="912"/>
      <c r="BV127" s="912"/>
      <c r="BW127" s="912"/>
      <c r="BX127" s="910">
        <f t="shared" si="52"/>
        <v>0</v>
      </c>
      <c r="BY127" s="912"/>
      <c r="BZ127" s="912"/>
      <c r="CA127" s="912"/>
      <c r="CB127" s="922"/>
    </row>
    <row r="128" spans="1:80" s="168" customFormat="1" ht="21" customHeight="1" x14ac:dyDescent="0.2">
      <c r="A128" s="95" t="s">
        <v>370</v>
      </c>
      <c r="B128" s="50" t="s">
        <v>46</v>
      </c>
      <c r="C128" s="157" t="s">
        <v>584</v>
      </c>
      <c r="D128" s="157" t="s">
        <v>598</v>
      </c>
      <c r="E128" s="105" t="s">
        <v>297</v>
      </c>
      <c r="F128" s="81" t="s">
        <v>300</v>
      </c>
      <c r="G128" s="19" t="s">
        <v>451</v>
      </c>
      <c r="H128" s="81" t="s">
        <v>452</v>
      </c>
      <c r="I128" s="49">
        <v>9</v>
      </c>
      <c r="J128" s="50" t="s">
        <v>6</v>
      </c>
      <c r="K128" s="320">
        <f t="shared" si="53"/>
        <v>0</v>
      </c>
      <c r="L128" s="320">
        <f t="shared" si="54"/>
        <v>0</v>
      </c>
      <c r="M128" s="316"/>
      <c r="N128" s="316"/>
      <c r="O128" s="316"/>
      <c r="P128" s="316"/>
      <c r="Q128" s="316"/>
      <c r="R128" s="316"/>
      <c r="S128" s="320">
        <f t="shared" si="55"/>
        <v>0</v>
      </c>
      <c r="T128" s="320">
        <f t="shared" si="56"/>
        <v>0</v>
      </c>
      <c r="U128" s="316"/>
      <c r="V128" s="316"/>
      <c r="W128" s="316"/>
      <c r="X128" s="316"/>
      <c r="Y128" s="316"/>
      <c r="Z128" s="316"/>
      <c r="AA128" s="320">
        <f t="shared" si="57"/>
        <v>0</v>
      </c>
      <c r="AB128" s="320">
        <f t="shared" si="58"/>
        <v>0</v>
      </c>
      <c r="AC128" s="316"/>
      <c r="AD128" s="316"/>
      <c r="AE128" s="316"/>
      <c r="AF128" s="316"/>
      <c r="AG128" s="316"/>
      <c r="AH128" s="316"/>
      <c r="AI128" s="320">
        <f t="shared" si="59"/>
        <v>0</v>
      </c>
      <c r="AJ128" s="320">
        <f t="shared" si="60"/>
        <v>0</v>
      </c>
      <c r="AK128" s="316"/>
      <c r="AL128" s="316"/>
      <c r="AM128" s="316"/>
      <c r="AN128" s="316"/>
      <c r="AO128" s="316"/>
      <c r="AP128" s="316"/>
      <c r="AQ128" s="320">
        <f t="shared" si="61"/>
        <v>0</v>
      </c>
      <c r="AR128" s="320">
        <f t="shared" si="62"/>
        <v>0</v>
      </c>
      <c r="AS128" s="316"/>
      <c r="AT128" s="316"/>
      <c r="AU128" s="316"/>
      <c r="AV128" s="316"/>
      <c r="AW128" s="316"/>
      <c r="AX128" s="316"/>
      <c r="AY128" s="320">
        <f t="shared" si="43"/>
        <v>0</v>
      </c>
      <c r="AZ128" s="320">
        <f t="shared" si="44"/>
        <v>0</v>
      </c>
      <c r="BA128" s="372">
        <f t="shared" si="45"/>
        <v>0</v>
      </c>
      <c r="BB128" s="372">
        <f t="shared" si="46"/>
        <v>0</v>
      </c>
      <c r="BC128" s="372">
        <f t="shared" si="47"/>
        <v>0</v>
      </c>
      <c r="BD128" s="372">
        <f t="shared" si="48"/>
        <v>0</v>
      </c>
      <c r="BE128" s="372">
        <f t="shared" si="49"/>
        <v>0</v>
      </c>
      <c r="BF128" s="372">
        <f t="shared" si="50"/>
        <v>0</v>
      </c>
      <c r="BG128" s="315"/>
      <c r="BH128" s="316"/>
      <c r="BI128" s="316"/>
      <c r="BJ128" s="316"/>
      <c r="BK128" s="316"/>
      <c r="BL128" s="319"/>
      <c r="BM128" s="921">
        <f t="shared" si="51"/>
        <v>0</v>
      </c>
      <c r="BN128" s="912"/>
      <c r="BO128" s="912"/>
      <c r="BP128" s="912"/>
      <c r="BQ128" s="912"/>
      <c r="BR128" s="912"/>
      <c r="BS128" s="912"/>
      <c r="BT128" s="912"/>
      <c r="BU128" s="912"/>
      <c r="BV128" s="912"/>
      <c r="BW128" s="912"/>
      <c r="BX128" s="910">
        <f t="shared" si="52"/>
        <v>0</v>
      </c>
      <c r="BY128" s="912"/>
      <c r="BZ128" s="912"/>
      <c r="CA128" s="912"/>
      <c r="CB128" s="922"/>
    </row>
    <row r="129" spans="1:80" s="168" customFormat="1" ht="21" customHeight="1" x14ac:dyDescent="0.2">
      <c r="A129" s="95" t="s">
        <v>370</v>
      </c>
      <c r="B129" s="50" t="s">
        <v>46</v>
      </c>
      <c r="C129" s="157" t="s">
        <v>584</v>
      </c>
      <c r="D129" s="157" t="s">
        <v>598</v>
      </c>
      <c r="E129" s="105" t="s">
        <v>297</v>
      </c>
      <c r="F129" s="81" t="s">
        <v>300</v>
      </c>
      <c r="G129" s="19" t="s">
        <v>470</v>
      </c>
      <c r="H129" s="81" t="s">
        <v>471</v>
      </c>
      <c r="I129" s="49">
        <v>9</v>
      </c>
      <c r="J129" s="50" t="s">
        <v>6</v>
      </c>
      <c r="K129" s="320">
        <f t="shared" si="53"/>
        <v>0</v>
      </c>
      <c r="L129" s="320">
        <f t="shared" si="54"/>
        <v>0</v>
      </c>
      <c r="M129" s="316"/>
      <c r="N129" s="316"/>
      <c r="O129" s="316"/>
      <c r="P129" s="316"/>
      <c r="Q129" s="316"/>
      <c r="R129" s="316"/>
      <c r="S129" s="320">
        <f t="shared" si="55"/>
        <v>0</v>
      </c>
      <c r="T129" s="320">
        <f t="shared" si="56"/>
        <v>0</v>
      </c>
      <c r="U129" s="316"/>
      <c r="V129" s="316"/>
      <c r="W129" s="316"/>
      <c r="X129" s="316"/>
      <c r="Y129" s="316"/>
      <c r="Z129" s="316"/>
      <c r="AA129" s="320">
        <f t="shared" si="57"/>
        <v>0</v>
      </c>
      <c r="AB129" s="320">
        <f t="shared" si="58"/>
        <v>0</v>
      </c>
      <c r="AC129" s="316"/>
      <c r="AD129" s="316"/>
      <c r="AE129" s="316"/>
      <c r="AF129" s="316"/>
      <c r="AG129" s="316"/>
      <c r="AH129" s="316"/>
      <c r="AI129" s="320">
        <f t="shared" si="59"/>
        <v>0</v>
      </c>
      <c r="AJ129" s="320">
        <f t="shared" si="60"/>
        <v>0</v>
      </c>
      <c r="AK129" s="316"/>
      <c r="AL129" s="316"/>
      <c r="AM129" s="316"/>
      <c r="AN129" s="316"/>
      <c r="AO129" s="316"/>
      <c r="AP129" s="316"/>
      <c r="AQ129" s="320">
        <f t="shared" si="61"/>
        <v>0</v>
      </c>
      <c r="AR129" s="320">
        <f t="shared" si="62"/>
        <v>0</v>
      </c>
      <c r="AS129" s="316"/>
      <c r="AT129" s="316"/>
      <c r="AU129" s="316"/>
      <c r="AV129" s="316"/>
      <c r="AW129" s="316"/>
      <c r="AX129" s="316"/>
      <c r="AY129" s="320">
        <f t="shared" si="43"/>
        <v>0</v>
      </c>
      <c r="AZ129" s="320">
        <f t="shared" si="44"/>
        <v>0</v>
      </c>
      <c r="BA129" s="372">
        <f t="shared" si="45"/>
        <v>0</v>
      </c>
      <c r="BB129" s="372">
        <f t="shared" si="46"/>
        <v>0</v>
      </c>
      <c r="BC129" s="372">
        <f t="shared" si="47"/>
        <v>0</v>
      </c>
      <c r="BD129" s="372">
        <f t="shared" si="48"/>
        <v>0</v>
      </c>
      <c r="BE129" s="372">
        <f t="shared" si="49"/>
        <v>0</v>
      </c>
      <c r="BF129" s="372">
        <f t="shared" si="50"/>
        <v>0</v>
      </c>
      <c r="BG129" s="315"/>
      <c r="BH129" s="316"/>
      <c r="BI129" s="316"/>
      <c r="BJ129" s="316"/>
      <c r="BK129" s="316"/>
      <c r="BL129" s="319"/>
      <c r="BM129" s="921">
        <f t="shared" si="51"/>
        <v>0</v>
      </c>
      <c r="BN129" s="912"/>
      <c r="BO129" s="912"/>
      <c r="BP129" s="912"/>
      <c r="BQ129" s="912"/>
      <c r="BR129" s="912"/>
      <c r="BS129" s="912"/>
      <c r="BT129" s="912"/>
      <c r="BU129" s="912"/>
      <c r="BV129" s="912"/>
      <c r="BW129" s="912"/>
      <c r="BX129" s="910">
        <f t="shared" si="52"/>
        <v>0</v>
      </c>
      <c r="BY129" s="912"/>
      <c r="BZ129" s="912"/>
      <c r="CA129" s="912"/>
      <c r="CB129" s="922"/>
    </row>
    <row r="130" spans="1:80" s="168" customFormat="1" ht="21" customHeight="1" x14ac:dyDescent="0.2">
      <c r="A130" s="95" t="s">
        <v>370</v>
      </c>
      <c r="B130" s="50" t="s">
        <v>46</v>
      </c>
      <c r="C130" s="157" t="s">
        <v>514</v>
      </c>
      <c r="D130" s="157" t="s">
        <v>598</v>
      </c>
      <c r="E130" s="105" t="s">
        <v>297</v>
      </c>
      <c r="F130" s="81" t="s">
        <v>300</v>
      </c>
      <c r="G130" s="19" t="s">
        <v>660</v>
      </c>
      <c r="H130" s="81" t="s">
        <v>661</v>
      </c>
      <c r="I130" s="49">
        <v>9</v>
      </c>
      <c r="J130" s="50" t="s">
        <v>6</v>
      </c>
      <c r="K130" s="320">
        <f t="shared" si="53"/>
        <v>0</v>
      </c>
      <c r="L130" s="320">
        <f t="shared" si="54"/>
        <v>0</v>
      </c>
      <c r="M130" s="316"/>
      <c r="N130" s="316"/>
      <c r="O130" s="316"/>
      <c r="P130" s="316"/>
      <c r="Q130" s="316"/>
      <c r="R130" s="316"/>
      <c r="S130" s="320">
        <f t="shared" si="55"/>
        <v>0</v>
      </c>
      <c r="T130" s="320">
        <f t="shared" si="56"/>
        <v>0</v>
      </c>
      <c r="U130" s="316"/>
      <c r="V130" s="316"/>
      <c r="W130" s="316"/>
      <c r="X130" s="316"/>
      <c r="Y130" s="316"/>
      <c r="Z130" s="316"/>
      <c r="AA130" s="320">
        <f t="shared" si="57"/>
        <v>0</v>
      </c>
      <c r="AB130" s="320">
        <f t="shared" si="58"/>
        <v>0</v>
      </c>
      <c r="AC130" s="316"/>
      <c r="AD130" s="316"/>
      <c r="AE130" s="316"/>
      <c r="AF130" s="316"/>
      <c r="AG130" s="316"/>
      <c r="AH130" s="316"/>
      <c r="AI130" s="320">
        <f t="shared" si="59"/>
        <v>0</v>
      </c>
      <c r="AJ130" s="320">
        <f t="shared" si="60"/>
        <v>0</v>
      </c>
      <c r="AK130" s="316"/>
      <c r="AL130" s="316"/>
      <c r="AM130" s="316"/>
      <c r="AN130" s="316"/>
      <c r="AO130" s="316"/>
      <c r="AP130" s="316"/>
      <c r="AQ130" s="320">
        <f t="shared" si="61"/>
        <v>0</v>
      </c>
      <c r="AR130" s="320">
        <f t="shared" si="62"/>
        <v>0</v>
      </c>
      <c r="AS130" s="316"/>
      <c r="AT130" s="316"/>
      <c r="AU130" s="316"/>
      <c r="AV130" s="316"/>
      <c r="AW130" s="316"/>
      <c r="AX130" s="316"/>
      <c r="AY130" s="320">
        <f t="shared" si="43"/>
        <v>0</v>
      </c>
      <c r="AZ130" s="320">
        <f t="shared" si="44"/>
        <v>0</v>
      </c>
      <c r="BA130" s="372">
        <f t="shared" si="45"/>
        <v>0</v>
      </c>
      <c r="BB130" s="372">
        <f t="shared" si="46"/>
        <v>0</v>
      </c>
      <c r="BC130" s="372">
        <f t="shared" si="47"/>
        <v>0</v>
      </c>
      <c r="BD130" s="372">
        <f t="shared" si="48"/>
        <v>0</v>
      </c>
      <c r="BE130" s="372">
        <f t="shared" si="49"/>
        <v>0</v>
      </c>
      <c r="BF130" s="372">
        <f t="shared" si="50"/>
        <v>0</v>
      </c>
      <c r="BG130" s="315"/>
      <c r="BH130" s="316"/>
      <c r="BI130" s="316"/>
      <c r="BJ130" s="316"/>
      <c r="BK130" s="316"/>
      <c r="BL130" s="319"/>
      <c r="BM130" s="921">
        <f t="shared" si="51"/>
        <v>0</v>
      </c>
      <c r="BN130" s="912"/>
      <c r="BO130" s="912"/>
      <c r="BP130" s="912"/>
      <c r="BQ130" s="912"/>
      <c r="BR130" s="912"/>
      <c r="BS130" s="912"/>
      <c r="BT130" s="912"/>
      <c r="BU130" s="912"/>
      <c r="BV130" s="912"/>
      <c r="BW130" s="912"/>
      <c r="BX130" s="910">
        <f t="shared" si="52"/>
        <v>0</v>
      </c>
      <c r="BY130" s="912"/>
      <c r="BZ130" s="912"/>
      <c r="CA130" s="912"/>
      <c r="CB130" s="922"/>
    </row>
    <row r="131" spans="1:80" s="168" customFormat="1" ht="31.5" customHeight="1" x14ac:dyDescent="0.2">
      <c r="A131" s="95" t="s">
        <v>370</v>
      </c>
      <c r="B131" s="50" t="s">
        <v>46</v>
      </c>
      <c r="C131" s="157" t="s">
        <v>514</v>
      </c>
      <c r="D131" s="157" t="s">
        <v>598</v>
      </c>
      <c r="E131" s="105" t="s">
        <v>296</v>
      </c>
      <c r="F131" s="81" t="s">
        <v>7</v>
      </c>
      <c r="G131" s="19" t="s">
        <v>496</v>
      </c>
      <c r="H131" s="81" t="s">
        <v>497</v>
      </c>
      <c r="I131" s="49">
        <v>9</v>
      </c>
      <c r="J131" s="50" t="s">
        <v>6</v>
      </c>
      <c r="K131" s="320">
        <f t="shared" si="53"/>
        <v>0</v>
      </c>
      <c r="L131" s="320">
        <f t="shared" si="54"/>
        <v>0</v>
      </c>
      <c r="M131" s="316"/>
      <c r="N131" s="316"/>
      <c r="O131" s="316"/>
      <c r="P131" s="316"/>
      <c r="Q131" s="316"/>
      <c r="R131" s="316"/>
      <c r="S131" s="320">
        <f t="shared" si="55"/>
        <v>0</v>
      </c>
      <c r="T131" s="320">
        <f t="shared" si="56"/>
        <v>0</v>
      </c>
      <c r="U131" s="316"/>
      <c r="V131" s="316"/>
      <c r="W131" s="316"/>
      <c r="X131" s="316"/>
      <c r="Y131" s="316"/>
      <c r="Z131" s="316"/>
      <c r="AA131" s="320">
        <f t="shared" si="57"/>
        <v>0</v>
      </c>
      <c r="AB131" s="320">
        <f t="shared" si="58"/>
        <v>0</v>
      </c>
      <c r="AC131" s="316"/>
      <c r="AD131" s="316"/>
      <c r="AE131" s="316"/>
      <c r="AF131" s="316"/>
      <c r="AG131" s="316"/>
      <c r="AH131" s="316"/>
      <c r="AI131" s="320">
        <f t="shared" si="59"/>
        <v>0</v>
      </c>
      <c r="AJ131" s="320">
        <f t="shared" si="60"/>
        <v>0</v>
      </c>
      <c r="AK131" s="316"/>
      <c r="AL131" s="316"/>
      <c r="AM131" s="316"/>
      <c r="AN131" s="316"/>
      <c r="AO131" s="316"/>
      <c r="AP131" s="316"/>
      <c r="AQ131" s="320">
        <f t="shared" si="61"/>
        <v>0</v>
      </c>
      <c r="AR131" s="320">
        <f t="shared" si="62"/>
        <v>0</v>
      </c>
      <c r="AS131" s="316"/>
      <c r="AT131" s="316"/>
      <c r="AU131" s="316"/>
      <c r="AV131" s="316"/>
      <c r="AW131" s="316"/>
      <c r="AX131" s="316"/>
      <c r="AY131" s="320">
        <f t="shared" si="43"/>
        <v>0</v>
      </c>
      <c r="AZ131" s="320">
        <f t="shared" si="44"/>
        <v>0</v>
      </c>
      <c r="BA131" s="372">
        <f t="shared" si="45"/>
        <v>0</v>
      </c>
      <c r="BB131" s="372">
        <f t="shared" si="46"/>
        <v>0</v>
      </c>
      <c r="BC131" s="372">
        <f t="shared" si="47"/>
        <v>0</v>
      </c>
      <c r="BD131" s="372">
        <f t="shared" si="48"/>
        <v>0</v>
      </c>
      <c r="BE131" s="372">
        <f t="shared" si="49"/>
        <v>0</v>
      </c>
      <c r="BF131" s="372">
        <f t="shared" si="50"/>
        <v>0</v>
      </c>
      <c r="BG131" s="315"/>
      <c r="BH131" s="316"/>
      <c r="BI131" s="316"/>
      <c r="BJ131" s="316"/>
      <c r="BK131" s="316"/>
      <c r="BL131" s="319"/>
      <c r="BM131" s="921">
        <f t="shared" si="51"/>
        <v>0</v>
      </c>
      <c r="BN131" s="912"/>
      <c r="BO131" s="912"/>
      <c r="BP131" s="912"/>
      <c r="BQ131" s="912"/>
      <c r="BR131" s="912"/>
      <c r="BS131" s="912"/>
      <c r="BT131" s="912"/>
      <c r="BU131" s="912"/>
      <c r="BV131" s="912"/>
      <c r="BW131" s="912"/>
      <c r="BX131" s="910">
        <f t="shared" si="52"/>
        <v>0</v>
      </c>
      <c r="BY131" s="912"/>
      <c r="BZ131" s="912"/>
      <c r="CA131" s="912"/>
      <c r="CB131" s="922"/>
    </row>
    <row r="132" spans="1:80" s="168" customFormat="1" ht="17.25" customHeight="1" x14ac:dyDescent="0.2">
      <c r="A132" s="95" t="s">
        <v>370</v>
      </c>
      <c r="B132" s="50" t="s">
        <v>46</v>
      </c>
      <c r="C132" s="215" t="s">
        <v>514</v>
      </c>
      <c r="D132" s="215" t="s">
        <v>600</v>
      </c>
      <c r="E132" s="105" t="s">
        <v>315</v>
      </c>
      <c r="F132" s="81" t="s">
        <v>316</v>
      </c>
      <c r="G132" s="19" t="s">
        <v>563</v>
      </c>
      <c r="H132" s="81" t="s">
        <v>564</v>
      </c>
      <c r="I132" s="49">
        <v>9</v>
      </c>
      <c r="J132" s="50" t="s">
        <v>6</v>
      </c>
      <c r="K132" s="320">
        <f t="shared" si="53"/>
        <v>0</v>
      </c>
      <c r="L132" s="320">
        <f t="shared" si="54"/>
        <v>0</v>
      </c>
      <c r="M132" s="316"/>
      <c r="N132" s="316"/>
      <c r="O132" s="316"/>
      <c r="P132" s="316"/>
      <c r="Q132" s="316"/>
      <c r="R132" s="316"/>
      <c r="S132" s="320">
        <f t="shared" si="55"/>
        <v>0</v>
      </c>
      <c r="T132" s="320">
        <f t="shared" si="56"/>
        <v>0</v>
      </c>
      <c r="U132" s="316"/>
      <c r="V132" s="316"/>
      <c r="W132" s="316"/>
      <c r="X132" s="316"/>
      <c r="Y132" s="316"/>
      <c r="Z132" s="316"/>
      <c r="AA132" s="320">
        <f t="shared" si="57"/>
        <v>0</v>
      </c>
      <c r="AB132" s="320">
        <f t="shared" si="58"/>
        <v>0</v>
      </c>
      <c r="AC132" s="316"/>
      <c r="AD132" s="316"/>
      <c r="AE132" s="316"/>
      <c r="AF132" s="316"/>
      <c r="AG132" s="316"/>
      <c r="AH132" s="316"/>
      <c r="AI132" s="320">
        <f t="shared" si="59"/>
        <v>0</v>
      </c>
      <c r="AJ132" s="320">
        <f t="shared" si="60"/>
        <v>0</v>
      </c>
      <c r="AK132" s="316"/>
      <c r="AL132" s="316"/>
      <c r="AM132" s="316"/>
      <c r="AN132" s="316"/>
      <c r="AO132" s="316"/>
      <c r="AP132" s="316"/>
      <c r="AQ132" s="320">
        <f t="shared" si="61"/>
        <v>0</v>
      </c>
      <c r="AR132" s="320">
        <f t="shared" si="62"/>
        <v>0</v>
      </c>
      <c r="AS132" s="316"/>
      <c r="AT132" s="316"/>
      <c r="AU132" s="316"/>
      <c r="AV132" s="316"/>
      <c r="AW132" s="316"/>
      <c r="AX132" s="316"/>
      <c r="AY132" s="320">
        <f t="shared" si="43"/>
        <v>0</v>
      </c>
      <c r="AZ132" s="320">
        <f t="shared" si="44"/>
        <v>0</v>
      </c>
      <c r="BA132" s="372">
        <f t="shared" si="45"/>
        <v>0</v>
      </c>
      <c r="BB132" s="372">
        <f t="shared" si="46"/>
        <v>0</v>
      </c>
      <c r="BC132" s="372">
        <f t="shared" si="47"/>
        <v>0</v>
      </c>
      <c r="BD132" s="372">
        <f t="shared" si="48"/>
        <v>0</v>
      </c>
      <c r="BE132" s="372">
        <f t="shared" si="49"/>
        <v>0</v>
      </c>
      <c r="BF132" s="372">
        <f t="shared" si="50"/>
        <v>0</v>
      </c>
      <c r="BG132" s="315"/>
      <c r="BH132" s="316"/>
      <c r="BI132" s="316"/>
      <c r="BJ132" s="316"/>
      <c r="BK132" s="316"/>
      <c r="BL132" s="319"/>
      <c r="BM132" s="921">
        <f t="shared" si="51"/>
        <v>0</v>
      </c>
      <c r="BN132" s="912"/>
      <c r="BO132" s="912"/>
      <c r="BP132" s="912"/>
      <c r="BQ132" s="912"/>
      <c r="BR132" s="912"/>
      <c r="BS132" s="912"/>
      <c r="BT132" s="912"/>
      <c r="BU132" s="912"/>
      <c r="BV132" s="912"/>
      <c r="BW132" s="912"/>
      <c r="BX132" s="910">
        <f t="shared" si="52"/>
        <v>0</v>
      </c>
      <c r="BY132" s="912"/>
      <c r="BZ132" s="912"/>
      <c r="CA132" s="912"/>
      <c r="CB132" s="922"/>
    </row>
    <row r="133" spans="1:80" s="168" customFormat="1" ht="21" customHeight="1" x14ac:dyDescent="0.2">
      <c r="A133" s="95" t="s">
        <v>370</v>
      </c>
      <c r="B133" s="50" t="s">
        <v>46</v>
      </c>
      <c r="C133" s="157" t="s">
        <v>514</v>
      </c>
      <c r="D133" s="157" t="s">
        <v>600</v>
      </c>
      <c r="E133" s="105" t="s">
        <v>315</v>
      </c>
      <c r="F133" s="81" t="s">
        <v>316</v>
      </c>
      <c r="G133" s="19" t="s">
        <v>647</v>
      </c>
      <c r="H133" s="81" t="s">
        <v>499</v>
      </c>
      <c r="I133" s="49">
        <v>9</v>
      </c>
      <c r="J133" s="50" t="s">
        <v>6</v>
      </c>
      <c r="K133" s="320">
        <f t="shared" si="53"/>
        <v>0</v>
      </c>
      <c r="L133" s="320">
        <f t="shared" si="54"/>
        <v>0</v>
      </c>
      <c r="M133" s="316"/>
      <c r="N133" s="316"/>
      <c r="O133" s="316"/>
      <c r="P133" s="316"/>
      <c r="Q133" s="316"/>
      <c r="R133" s="316"/>
      <c r="S133" s="320">
        <f t="shared" si="55"/>
        <v>0</v>
      </c>
      <c r="T133" s="320">
        <f t="shared" si="56"/>
        <v>0</v>
      </c>
      <c r="U133" s="316"/>
      <c r="V133" s="316"/>
      <c r="W133" s="316"/>
      <c r="X133" s="316"/>
      <c r="Y133" s="316"/>
      <c r="Z133" s="316"/>
      <c r="AA133" s="320">
        <f t="shared" si="57"/>
        <v>0</v>
      </c>
      <c r="AB133" s="320">
        <f t="shared" si="58"/>
        <v>0</v>
      </c>
      <c r="AC133" s="316"/>
      <c r="AD133" s="316"/>
      <c r="AE133" s="316"/>
      <c r="AF133" s="316"/>
      <c r="AG133" s="316"/>
      <c r="AH133" s="316"/>
      <c r="AI133" s="320">
        <f t="shared" si="59"/>
        <v>0</v>
      </c>
      <c r="AJ133" s="320">
        <f t="shared" si="60"/>
        <v>0</v>
      </c>
      <c r="AK133" s="316"/>
      <c r="AL133" s="316"/>
      <c r="AM133" s="316"/>
      <c r="AN133" s="316"/>
      <c r="AO133" s="316"/>
      <c r="AP133" s="316"/>
      <c r="AQ133" s="320">
        <f t="shared" si="61"/>
        <v>0</v>
      </c>
      <c r="AR133" s="320">
        <f t="shared" si="62"/>
        <v>0</v>
      </c>
      <c r="AS133" s="316"/>
      <c r="AT133" s="316"/>
      <c r="AU133" s="316"/>
      <c r="AV133" s="316"/>
      <c r="AW133" s="316"/>
      <c r="AX133" s="316"/>
      <c r="AY133" s="320">
        <f t="shared" si="43"/>
        <v>0</v>
      </c>
      <c r="AZ133" s="320">
        <f t="shared" si="44"/>
        <v>0</v>
      </c>
      <c r="BA133" s="372">
        <f t="shared" si="45"/>
        <v>0</v>
      </c>
      <c r="BB133" s="372">
        <f t="shared" si="46"/>
        <v>0</v>
      </c>
      <c r="BC133" s="372">
        <f t="shared" si="47"/>
        <v>0</v>
      </c>
      <c r="BD133" s="372">
        <f t="shared" si="48"/>
        <v>0</v>
      </c>
      <c r="BE133" s="372">
        <f t="shared" si="49"/>
        <v>0</v>
      </c>
      <c r="BF133" s="372">
        <f t="shared" si="50"/>
        <v>0</v>
      </c>
      <c r="BG133" s="315"/>
      <c r="BH133" s="316"/>
      <c r="BI133" s="316"/>
      <c r="BJ133" s="316"/>
      <c r="BK133" s="316"/>
      <c r="BL133" s="319"/>
      <c r="BM133" s="921">
        <f t="shared" si="51"/>
        <v>0</v>
      </c>
      <c r="BN133" s="912"/>
      <c r="BO133" s="912"/>
      <c r="BP133" s="912"/>
      <c r="BQ133" s="912"/>
      <c r="BR133" s="912"/>
      <c r="BS133" s="912"/>
      <c r="BT133" s="912"/>
      <c r="BU133" s="912"/>
      <c r="BV133" s="912"/>
      <c r="BW133" s="912"/>
      <c r="BX133" s="910">
        <f t="shared" si="52"/>
        <v>0</v>
      </c>
      <c r="BY133" s="912"/>
      <c r="BZ133" s="912"/>
      <c r="CA133" s="912"/>
      <c r="CB133" s="922"/>
    </row>
    <row r="134" spans="1:80" s="168" customFormat="1" ht="21" customHeight="1" x14ac:dyDescent="0.2">
      <c r="A134" s="95" t="s">
        <v>370</v>
      </c>
      <c r="B134" s="50" t="s">
        <v>46</v>
      </c>
      <c r="C134" s="157" t="s">
        <v>514</v>
      </c>
      <c r="D134" s="157" t="s">
        <v>602</v>
      </c>
      <c r="E134" s="105" t="s">
        <v>322</v>
      </c>
      <c r="F134" s="81" t="s">
        <v>465</v>
      </c>
      <c r="G134" s="19" t="s">
        <v>629</v>
      </c>
      <c r="H134" s="81" t="s">
        <v>630</v>
      </c>
      <c r="I134" s="49">
        <v>9</v>
      </c>
      <c r="J134" s="50" t="s">
        <v>6</v>
      </c>
      <c r="K134" s="320">
        <f t="shared" si="53"/>
        <v>0</v>
      </c>
      <c r="L134" s="320">
        <f t="shared" si="54"/>
        <v>0</v>
      </c>
      <c r="M134" s="316"/>
      <c r="N134" s="316"/>
      <c r="O134" s="316"/>
      <c r="P134" s="316"/>
      <c r="Q134" s="316"/>
      <c r="R134" s="316"/>
      <c r="S134" s="320">
        <f t="shared" si="55"/>
        <v>0</v>
      </c>
      <c r="T134" s="320">
        <f t="shared" si="56"/>
        <v>0</v>
      </c>
      <c r="U134" s="316"/>
      <c r="V134" s="316"/>
      <c r="W134" s="316"/>
      <c r="X134" s="316"/>
      <c r="Y134" s="316"/>
      <c r="Z134" s="316"/>
      <c r="AA134" s="320">
        <f t="shared" si="57"/>
        <v>0</v>
      </c>
      <c r="AB134" s="320">
        <f t="shared" si="58"/>
        <v>0</v>
      </c>
      <c r="AC134" s="316"/>
      <c r="AD134" s="316"/>
      <c r="AE134" s="316"/>
      <c r="AF134" s="316"/>
      <c r="AG134" s="316"/>
      <c r="AH134" s="316"/>
      <c r="AI134" s="320">
        <f t="shared" si="59"/>
        <v>0</v>
      </c>
      <c r="AJ134" s="320">
        <f t="shared" si="60"/>
        <v>0</v>
      </c>
      <c r="AK134" s="316"/>
      <c r="AL134" s="316"/>
      <c r="AM134" s="316"/>
      <c r="AN134" s="316"/>
      <c r="AO134" s="316"/>
      <c r="AP134" s="316"/>
      <c r="AQ134" s="320">
        <f t="shared" si="61"/>
        <v>0</v>
      </c>
      <c r="AR134" s="320">
        <f t="shared" si="62"/>
        <v>0</v>
      </c>
      <c r="AS134" s="316"/>
      <c r="AT134" s="316"/>
      <c r="AU134" s="316"/>
      <c r="AV134" s="316"/>
      <c r="AW134" s="316"/>
      <c r="AX134" s="316"/>
      <c r="AY134" s="320">
        <f t="shared" si="43"/>
        <v>0</v>
      </c>
      <c r="AZ134" s="320">
        <f t="shared" si="44"/>
        <v>0</v>
      </c>
      <c r="BA134" s="372">
        <f t="shared" si="45"/>
        <v>0</v>
      </c>
      <c r="BB134" s="372">
        <f t="shared" si="46"/>
        <v>0</v>
      </c>
      <c r="BC134" s="372">
        <f t="shared" si="47"/>
        <v>0</v>
      </c>
      <c r="BD134" s="372">
        <f t="shared" si="48"/>
        <v>0</v>
      </c>
      <c r="BE134" s="372">
        <f t="shared" si="49"/>
        <v>0</v>
      </c>
      <c r="BF134" s="372">
        <f t="shared" si="50"/>
        <v>0</v>
      </c>
      <c r="BG134" s="315"/>
      <c r="BH134" s="316"/>
      <c r="BI134" s="316"/>
      <c r="BJ134" s="316"/>
      <c r="BK134" s="316"/>
      <c r="BL134" s="319"/>
      <c r="BM134" s="921">
        <f t="shared" si="51"/>
        <v>0</v>
      </c>
      <c r="BN134" s="912"/>
      <c r="BO134" s="912"/>
      <c r="BP134" s="912"/>
      <c r="BQ134" s="912"/>
      <c r="BR134" s="912"/>
      <c r="BS134" s="912"/>
      <c r="BT134" s="912"/>
      <c r="BU134" s="912"/>
      <c r="BV134" s="912"/>
      <c r="BW134" s="912"/>
      <c r="BX134" s="910">
        <f t="shared" si="52"/>
        <v>0</v>
      </c>
      <c r="BY134" s="912"/>
      <c r="BZ134" s="912"/>
      <c r="CA134" s="912"/>
      <c r="CB134" s="922"/>
    </row>
    <row r="135" spans="1:80" s="168" customFormat="1" ht="21" customHeight="1" x14ac:dyDescent="0.2">
      <c r="A135" s="95" t="s">
        <v>370</v>
      </c>
      <c r="B135" s="50" t="s">
        <v>46</v>
      </c>
      <c r="C135" s="157" t="s">
        <v>514</v>
      </c>
      <c r="D135" s="157" t="s">
        <v>598</v>
      </c>
      <c r="E135" s="105" t="s">
        <v>289</v>
      </c>
      <c r="F135" s="81" t="s">
        <v>291</v>
      </c>
      <c r="G135" s="19" t="s">
        <v>498</v>
      </c>
      <c r="H135" s="81" t="s">
        <v>499</v>
      </c>
      <c r="I135" s="49">
        <v>9</v>
      </c>
      <c r="J135" s="50" t="s">
        <v>6</v>
      </c>
      <c r="K135" s="320">
        <f t="shared" si="53"/>
        <v>0</v>
      </c>
      <c r="L135" s="320">
        <f t="shared" si="54"/>
        <v>0</v>
      </c>
      <c r="M135" s="316"/>
      <c r="N135" s="316"/>
      <c r="O135" s="316"/>
      <c r="P135" s="316"/>
      <c r="Q135" s="316"/>
      <c r="R135" s="316"/>
      <c r="S135" s="320">
        <f t="shared" si="55"/>
        <v>0</v>
      </c>
      <c r="T135" s="320">
        <f t="shared" si="56"/>
        <v>0</v>
      </c>
      <c r="U135" s="316"/>
      <c r="V135" s="316"/>
      <c r="W135" s="316"/>
      <c r="X135" s="316"/>
      <c r="Y135" s="316"/>
      <c r="Z135" s="316"/>
      <c r="AA135" s="320">
        <f t="shared" si="57"/>
        <v>0</v>
      </c>
      <c r="AB135" s="320">
        <f t="shared" si="58"/>
        <v>0</v>
      </c>
      <c r="AC135" s="316"/>
      <c r="AD135" s="316"/>
      <c r="AE135" s="316"/>
      <c r="AF135" s="316"/>
      <c r="AG135" s="316"/>
      <c r="AH135" s="316"/>
      <c r="AI135" s="320">
        <f t="shared" si="59"/>
        <v>0</v>
      </c>
      <c r="AJ135" s="320">
        <f t="shared" si="60"/>
        <v>0</v>
      </c>
      <c r="AK135" s="316"/>
      <c r="AL135" s="316"/>
      <c r="AM135" s="316"/>
      <c r="AN135" s="316"/>
      <c r="AO135" s="316"/>
      <c r="AP135" s="316"/>
      <c r="AQ135" s="320">
        <f t="shared" si="61"/>
        <v>0</v>
      </c>
      <c r="AR135" s="320">
        <f t="shared" si="62"/>
        <v>0</v>
      </c>
      <c r="AS135" s="316"/>
      <c r="AT135" s="316"/>
      <c r="AU135" s="316"/>
      <c r="AV135" s="316"/>
      <c r="AW135" s="316"/>
      <c r="AX135" s="316"/>
      <c r="AY135" s="320">
        <f t="shared" si="43"/>
        <v>0</v>
      </c>
      <c r="AZ135" s="320">
        <f t="shared" si="44"/>
        <v>0</v>
      </c>
      <c r="BA135" s="372">
        <f t="shared" si="45"/>
        <v>0</v>
      </c>
      <c r="BB135" s="372">
        <f t="shared" si="46"/>
        <v>0</v>
      </c>
      <c r="BC135" s="372">
        <f t="shared" si="47"/>
        <v>0</v>
      </c>
      <c r="BD135" s="372">
        <f t="shared" si="48"/>
        <v>0</v>
      </c>
      <c r="BE135" s="372">
        <f t="shared" si="49"/>
        <v>0</v>
      </c>
      <c r="BF135" s="372">
        <f t="shared" si="50"/>
        <v>0</v>
      </c>
      <c r="BG135" s="315"/>
      <c r="BH135" s="316"/>
      <c r="BI135" s="316"/>
      <c r="BJ135" s="316"/>
      <c r="BK135" s="316"/>
      <c r="BL135" s="319"/>
      <c r="BM135" s="921">
        <f t="shared" si="51"/>
        <v>0</v>
      </c>
      <c r="BN135" s="912"/>
      <c r="BO135" s="912"/>
      <c r="BP135" s="912"/>
      <c r="BQ135" s="912"/>
      <c r="BR135" s="912"/>
      <c r="BS135" s="912"/>
      <c r="BT135" s="912"/>
      <c r="BU135" s="912"/>
      <c r="BV135" s="912"/>
      <c r="BW135" s="912"/>
      <c r="BX135" s="910">
        <f t="shared" si="52"/>
        <v>0</v>
      </c>
      <c r="BY135" s="912"/>
      <c r="BZ135" s="912"/>
      <c r="CA135" s="912"/>
      <c r="CB135" s="922"/>
    </row>
    <row r="136" spans="1:80" s="168" customFormat="1" ht="21" customHeight="1" x14ac:dyDescent="0.2">
      <c r="A136" s="95" t="s">
        <v>370</v>
      </c>
      <c r="B136" s="50" t="s">
        <v>46</v>
      </c>
      <c r="C136" s="215" t="s">
        <v>584</v>
      </c>
      <c r="D136" s="215" t="s">
        <v>598</v>
      </c>
      <c r="E136" s="105" t="s">
        <v>289</v>
      </c>
      <c r="F136" s="81" t="s">
        <v>291</v>
      </c>
      <c r="G136" s="19" t="s">
        <v>498</v>
      </c>
      <c r="H136" s="81" t="s">
        <v>581</v>
      </c>
      <c r="I136" s="49">
        <v>9</v>
      </c>
      <c r="J136" s="50" t="s">
        <v>6</v>
      </c>
      <c r="K136" s="320">
        <f t="shared" ref="K136:K146" si="63">M136+O136+Q136</f>
        <v>0</v>
      </c>
      <c r="L136" s="320">
        <f t="shared" ref="L136:L146" si="64">N136+P136+R136</f>
        <v>0</v>
      </c>
      <c r="M136" s="316"/>
      <c r="N136" s="316"/>
      <c r="O136" s="316"/>
      <c r="P136" s="316"/>
      <c r="Q136" s="316"/>
      <c r="R136" s="316"/>
      <c r="S136" s="320">
        <f t="shared" ref="S136:S146" si="65">U136+W136+Y136</f>
        <v>0</v>
      </c>
      <c r="T136" s="320">
        <f t="shared" ref="T136:T146" si="66">V136+X136+Z136</f>
        <v>0</v>
      </c>
      <c r="U136" s="316"/>
      <c r="V136" s="316"/>
      <c r="W136" s="316"/>
      <c r="X136" s="316"/>
      <c r="Y136" s="316"/>
      <c r="Z136" s="316"/>
      <c r="AA136" s="320">
        <f t="shared" ref="AA136:AA146" si="67">AC136+AE136+AG136</f>
        <v>0</v>
      </c>
      <c r="AB136" s="320">
        <f t="shared" ref="AB136:AB146" si="68">AD136+AF136+AH136</f>
        <v>0</v>
      </c>
      <c r="AC136" s="316"/>
      <c r="AD136" s="316"/>
      <c r="AE136" s="316"/>
      <c r="AF136" s="316"/>
      <c r="AG136" s="316"/>
      <c r="AH136" s="316"/>
      <c r="AI136" s="320">
        <f t="shared" ref="AI136:AI146" si="69">AK136+AM136+AO136</f>
        <v>0</v>
      </c>
      <c r="AJ136" s="320">
        <f t="shared" ref="AJ136:AJ146" si="70">AL136+AN136+AP136</f>
        <v>0</v>
      </c>
      <c r="AK136" s="316"/>
      <c r="AL136" s="316"/>
      <c r="AM136" s="316"/>
      <c r="AN136" s="316"/>
      <c r="AO136" s="316"/>
      <c r="AP136" s="316"/>
      <c r="AQ136" s="320">
        <f t="shared" ref="AQ136:AQ146" si="71">AS136+AU136+AW136</f>
        <v>0</v>
      </c>
      <c r="AR136" s="320">
        <f t="shared" ref="AR136:AR146" si="72">AT136+AV136+AX136</f>
        <v>0</v>
      </c>
      <c r="AS136" s="316"/>
      <c r="AT136" s="316"/>
      <c r="AU136" s="316"/>
      <c r="AV136" s="316"/>
      <c r="AW136" s="316"/>
      <c r="AX136" s="316"/>
      <c r="AY136" s="320">
        <f t="shared" ref="AY136:AY199" si="73">BA136+BC136+BE136</f>
        <v>0</v>
      </c>
      <c r="AZ136" s="320">
        <f t="shared" ref="AZ136:AZ199" si="74">BB136+BD136+BF136</f>
        <v>0</v>
      </c>
      <c r="BA136" s="372">
        <f t="shared" si="45"/>
        <v>0</v>
      </c>
      <c r="BB136" s="372">
        <f t="shared" si="46"/>
        <v>0</v>
      </c>
      <c r="BC136" s="372">
        <f t="shared" si="47"/>
        <v>0</v>
      </c>
      <c r="BD136" s="372">
        <f t="shared" si="48"/>
        <v>0</v>
      </c>
      <c r="BE136" s="372">
        <f t="shared" si="49"/>
        <v>0</v>
      </c>
      <c r="BF136" s="372">
        <f t="shared" si="50"/>
        <v>0</v>
      </c>
      <c r="BG136" s="315"/>
      <c r="BH136" s="316"/>
      <c r="BI136" s="316"/>
      <c r="BJ136" s="316"/>
      <c r="BK136" s="316"/>
      <c r="BL136" s="319"/>
      <c r="BM136" s="921">
        <f t="shared" si="51"/>
        <v>0</v>
      </c>
      <c r="BN136" s="912"/>
      <c r="BO136" s="912"/>
      <c r="BP136" s="912"/>
      <c r="BQ136" s="912"/>
      <c r="BR136" s="912"/>
      <c r="BS136" s="912"/>
      <c r="BT136" s="912"/>
      <c r="BU136" s="912"/>
      <c r="BV136" s="912"/>
      <c r="BW136" s="912"/>
      <c r="BX136" s="910">
        <f t="shared" si="52"/>
        <v>0</v>
      </c>
      <c r="BY136" s="912"/>
      <c r="BZ136" s="912"/>
      <c r="CA136" s="912"/>
      <c r="CB136" s="922"/>
    </row>
    <row r="137" spans="1:80" s="170" customFormat="1" ht="21" customHeight="1" x14ac:dyDescent="0.2">
      <c r="A137" s="95" t="s">
        <v>370</v>
      </c>
      <c r="B137" s="50" t="s">
        <v>46</v>
      </c>
      <c r="C137" s="215" t="s">
        <v>584</v>
      </c>
      <c r="D137" s="215" t="s">
        <v>598</v>
      </c>
      <c r="E137" s="105" t="s">
        <v>289</v>
      </c>
      <c r="F137" s="81" t="s">
        <v>291</v>
      </c>
      <c r="G137" s="19" t="s">
        <v>552</v>
      </c>
      <c r="H137" s="81" t="s">
        <v>553</v>
      </c>
      <c r="I137" s="49">
        <v>9</v>
      </c>
      <c r="J137" s="50" t="s">
        <v>6</v>
      </c>
      <c r="K137" s="320">
        <f t="shared" si="63"/>
        <v>0</v>
      </c>
      <c r="L137" s="320">
        <f t="shared" si="64"/>
        <v>0</v>
      </c>
      <c r="M137" s="316"/>
      <c r="N137" s="316"/>
      <c r="O137" s="316"/>
      <c r="P137" s="316"/>
      <c r="Q137" s="316"/>
      <c r="R137" s="316"/>
      <c r="S137" s="320">
        <f t="shared" si="65"/>
        <v>0</v>
      </c>
      <c r="T137" s="320">
        <f t="shared" si="66"/>
        <v>0</v>
      </c>
      <c r="U137" s="316"/>
      <c r="V137" s="316"/>
      <c r="W137" s="316"/>
      <c r="X137" s="316"/>
      <c r="Y137" s="316"/>
      <c r="Z137" s="316"/>
      <c r="AA137" s="320">
        <f t="shared" si="67"/>
        <v>0</v>
      </c>
      <c r="AB137" s="320">
        <f t="shared" si="68"/>
        <v>0</v>
      </c>
      <c r="AC137" s="316"/>
      <c r="AD137" s="316"/>
      <c r="AE137" s="316"/>
      <c r="AF137" s="316"/>
      <c r="AG137" s="316"/>
      <c r="AH137" s="316"/>
      <c r="AI137" s="320">
        <f t="shared" si="69"/>
        <v>0</v>
      </c>
      <c r="AJ137" s="320">
        <f t="shared" si="70"/>
        <v>0</v>
      </c>
      <c r="AK137" s="316"/>
      <c r="AL137" s="316"/>
      <c r="AM137" s="316"/>
      <c r="AN137" s="316"/>
      <c r="AO137" s="316"/>
      <c r="AP137" s="316"/>
      <c r="AQ137" s="320">
        <f t="shared" si="71"/>
        <v>0</v>
      </c>
      <c r="AR137" s="320">
        <f t="shared" si="72"/>
        <v>0</v>
      </c>
      <c r="AS137" s="316"/>
      <c r="AT137" s="316"/>
      <c r="AU137" s="316"/>
      <c r="AV137" s="316"/>
      <c r="AW137" s="316"/>
      <c r="AX137" s="316"/>
      <c r="AY137" s="320">
        <f t="shared" si="73"/>
        <v>0</v>
      </c>
      <c r="AZ137" s="320">
        <f t="shared" si="74"/>
        <v>0</v>
      </c>
      <c r="BA137" s="372">
        <f t="shared" ref="BA137:BA200" si="75">M137+U137+AC137+AK137+AS137</f>
        <v>0</v>
      </c>
      <c r="BB137" s="372">
        <f t="shared" ref="BB137:BB200" si="76">N137+V137+AD137+AL137+AT137</f>
        <v>0</v>
      </c>
      <c r="BC137" s="372">
        <f t="shared" ref="BC137:BC200" si="77">O137+W137+AE137+AM137+AU137</f>
        <v>0</v>
      </c>
      <c r="BD137" s="372">
        <f t="shared" ref="BD137:BD200" si="78">P137+X137+AF137+AN137+AV137</f>
        <v>0</v>
      </c>
      <c r="BE137" s="372">
        <f t="shared" ref="BE137:BE200" si="79">Q137+Y137+AG137+AO137+AW137</f>
        <v>0</v>
      </c>
      <c r="BF137" s="372">
        <f t="shared" ref="BF137:BF200" si="80">R137+Z137+AH137+AP137+AX137</f>
        <v>0</v>
      </c>
      <c r="BG137" s="315"/>
      <c r="BH137" s="316"/>
      <c r="BI137" s="316"/>
      <c r="BJ137" s="316"/>
      <c r="BK137" s="316"/>
      <c r="BL137" s="319"/>
      <c r="BM137" s="921">
        <f t="shared" ref="BM137:BM200" si="81">SUM(BQ137:BR137)</f>
        <v>0</v>
      </c>
      <c r="BN137" s="912"/>
      <c r="BO137" s="912"/>
      <c r="BP137" s="912"/>
      <c r="BQ137" s="912"/>
      <c r="BR137" s="912"/>
      <c r="BS137" s="912"/>
      <c r="BT137" s="912"/>
      <c r="BU137" s="912"/>
      <c r="BV137" s="912"/>
      <c r="BW137" s="912"/>
      <c r="BX137" s="910">
        <f t="shared" ref="BX137:BX200" si="82">SUM(BY137:CB137)</f>
        <v>0</v>
      </c>
      <c r="BY137" s="912"/>
      <c r="BZ137" s="912"/>
      <c r="CA137" s="912"/>
      <c r="CB137" s="922"/>
    </row>
    <row r="138" spans="1:80" s="170" customFormat="1" ht="21" customHeight="1" x14ac:dyDescent="0.2">
      <c r="A138" s="95" t="s">
        <v>370</v>
      </c>
      <c r="B138" s="50" t="s">
        <v>46</v>
      </c>
      <c r="C138" s="157" t="s">
        <v>584</v>
      </c>
      <c r="D138" s="157" t="s">
        <v>598</v>
      </c>
      <c r="E138" s="105" t="s">
        <v>309</v>
      </c>
      <c r="F138" s="81" t="s">
        <v>310</v>
      </c>
      <c r="G138" s="19" t="s">
        <v>500</v>
      </c>
      <c r="H138" s="81" t="s">
        <v>501</v>
      </c>
      <c r="I138" s="49">
        <v>9</v>
      </c>
      <c r="J138" s="50" t="s">
        <v>6</v>
      </c>
      <c r="K138" s="320">
        <f t="shared" si="63"/>
        <v>0</v>
      </c>
      <c r="L138" s="320">
        <f t="shared" si="64"/>
        <v>0</v>
      </c>
      <c r="M138" s="313"/>
      <c r="N138" s="313"/>
      <c r="O138" s="313"/>
      <c r="P138" s="313"/>
      <c r="Q138" s="313"/>
      <c r="R138" s="313"/>
      <c r="S138" s="320">
        <f t="shared" si="65"/>
        <v>0</v>
      </c>
      <c r="T138" s="320">
        <f t="shared" si="66"/>
        <v>0</v>
      </c>
      <c r="U138" s="313"/>
      <c r="V138" s="313"/>
      <c r="W138" s="313"/>
      <c r="X138" s="313"/>
      <c r="Y138" s="313"/>
      <c r="Z138" s="313"/>
      <c r="AA138" s="320">
        <f t="shared" si="67"/>
        <v>0</v>
      </c>
      <c r="AB138" s="320">
        <f t="shared" si="68"/>
        <v>0</v>
      </c>
      <c r="AC138" s="313"/>
      <c r="AD138" s="313"/>
      <c r="AE138" s="313"/>
      <c r="AF138" s="313"/>
      <c r="AG138" s="313"/>
      <c r="AH138" s="313"/>
      <c r="AI138" s="320">
        <f t="shared" si="69"/>
        <v>0</v>
      </c>
      <c r="AJ138" s="320">
        <f t="shared" si="70"/>
        <v>0</v>
      </c>
      <c r="AK138" s="313"/>
      <c r="AL138" s="313"/>
      <c r="AM138" s="313"/>
      <c r="AN138" s="313"/>
      <c r="AO138" s="313"/>
      <c r="AP138" s="313"/>
      <c r="AQ138" s="320">
        <f t="shared" si="71"/>
        <v>0</v>
      </c>
      <c r="AR138" s="320">
        <f t="shared" si="72"/>
        <v>0</v>
      </c>
      <c r="AS138" s="313"/>
      <c r="AT138" s="313"/>
      <c r="AU138" s="313"/>
      <c r="AV138" s="313"/>
      <c r="AW138" s="313"/>
      <c r="AX138" s="313"/>
      <c r="AY138" s="320">
        <f t="shared" si="73"/>
        <v>0</v>
      </c>
      <c r="AZ138" s="320">
        <f t="shared" si="74"/>
        <v>0</v>
      </c>
      <c r="BA138" s="372">
        <f t="shared" si="75"/>
        <v>0</v>
      </c>
      <c r="BB138" s="372">
        <f t="shared" si="76"/>
        <v>0</v>
      </c>
      <c r="BC138" s="372">
        <f t="shared" si="77"/>
        <v>0</v>
      </c>
      <c r="BD138" s="372">
        <f t="shared" si="78"/>
        <v>0</v>
      </c>
      <c r="BE138" s="372">
        <f t="shared" si="79"/>
        <v>0</v>
      </c>
      <c r="BF138" s="372">
        <f t="shared" si="80"/>
        <v>0</v>
      </c>
      <c r="BG138" s="315"/>
      <c r="BH138" s="313"/>
      <c r="BI138" s="313"/>
      <c r="BJ138" s="313"/>
      <c r="BK138" s="313"/>
      <c r="BL138" s="314"/>
      <c r="BM138" s="921">
        <f t="shared" si="81"/>
        <v>0</v>
      </c>
      <c r="BN138" s="912"/>
      <c r="BO138" s="912"/>
      <c r="BP138" s="912"/>
      <c r="BQ138" s="912"/>
      <c r="BR138" s="912"/>
      <c r="BS138" s="912"/>
      <c r="BT138" s="912"/>
      <c r="BU138" s="912"/>
      <c r="BV138" s="912"/>
      <c r="BW138" s="912"/>
      <c r="BX138" s="910">
        <f t="shared" si="82"/>
        <v>0</v>
      </c>
      <c r="BY138" s="912"/>
      <c r="BZ138" s="912"/>
      <c r="CA138" s="912"/>
      <c r="CB138" s="922"/>
    </row>
    <row r="139" spans="1:80" s="168" customFormat="1" ht="21" customHeight="1" x14ac:dyDescent="0.2">
      <c r="A139" s="95" t="s">
        <v>370</v>
      </c>
      <c r="B139" s="50" t="s">
        <v>46</v>
      </c>
      <c r="C139" s="157" t="s">
        <v>584</v>
      </c>
      <c r="D139" s="157" t="s">
        <v>598</v>
      </c>
      <c r="E139" s="105" t="s">
        <v>309</v>
      </c>
      <c r="F139" s="81" t="s">
        <v>310</v>
      </c>
      <c r="G139" s="19" t="s">
        <v>502</v>
      </c>
      <c r="H139" s="81" t="s">
        <v>503</v>
      </c>
      <c r="I139" s="49">
        <v>9</v>
      </c>
      <c r="J139" s="50" t="s">
        <v>6</v>
      </c>
      <c r="K139" s="320">
        <f t="shared" si="63"/>
        <v>0</v>
      </c>
      <c r="L139" s="320">
        <f t="shared" si="64"/>
        <v>0</v>
      </c>
      <c r="M139" s="313"/>
      <c r="N139" s="313"/>
      <c r="O139" s="313"/>
      <c r="P139" s="313"/>
      <c r="Q139" s="313"/>
      <c r="R139" s="313"/>
      <c r="S139" s="320">
        <f t="shared" si="65"/>
        <v>0</v>
      </c>
      <c r="T139" s="320">
        <f t="shared" si="66"/>
        <v>0</v>
      </c>
      <c r="U139" s="313"/>
      <c r="V139" s="313"/>
      <c r="W139" s="313"/>
      <c r="X139" s="313"/>
      <c r="Y139" s="313"/>
      <c r="Z139" s="313"/>
      <c r="AA139" s="320">
        <f t="shared" si="67"/>
        <v>0</v>
      </c>
      <c r="AB139" s="320">
        <f t="shared" si="68"/>
        <v>0</v>
      </c>
      <c r="AC139" s="313"/>
      <c r="AD139" s="313"/>
      <c r="AE139" s="313"/>
      <c r="AF139" s="313"/>
      <c r="AG139" s="313"/>
      <c r="AH139" s="313"/>
      <c r="AI139" s="320">
        <f t="shared" si="69"/>
        <v>0</v>
      </c>
      <c r="AJ139" s="320">
        <f t="shared" si="70"/>
        <v>0</v>
      </c>
      <c r="AK139" s="313"/>
      <c r="AL139" s="313"/>
      <c r="AM139" s="313"/>
      <c r="AN139" s="313"/>
      <c r="AO139" s="313"/>
      <c r="AP139" s="313"/>
      <c r="AQ139" s="320">
        <f t="shared" si="71"/>
        <v>0</v>
      </c>
      <c r="AR139" s="320">
        <f t="shared" si="72"/>
        <v>0</v>
      </c>
      <c r="AS139" s="313"/>
      <c r="AT139" s="313"/>
      <c r="AU139" s="313"/>
      <c r="AV139" s="313"/>
      <c r="AW139" s="313"/>
      <c r="AX139" s="313"/>
      <c r="AY139" s="320">
        <f t="shared" si="73"/>
        <v>0</v>
      </c>
      <c r="AZ139" s="320">
        <f t="shared" si="74"/>
        <v>0</v>
      </c>
      <c r="BA139" s="372">
        <f t="shared" si="75"/>
        <v>0</v>
      </c>
      <c r="BB139" s="372">
        <f t="shared" si="76"/>
        <v>0</v>
      </c>
      <c r="BC139" s="372">
        <f t="shared" si="77"/>
        <v>0</v>
      </c>
      <c r="BD139" s="372">
        <f t="shared" si="78"/>
        <v>0</v>
      </c>
      <c r="BE139" s="372">
        <f t="shared" si="79"/>
        <v>0</v>
      </c>
      <c r="BF139" s="372">
        <f t="shared" si="80"/>
        <v>0</v>
      </c>
      <c r="BG139" s="315"/>
      <c r="BH139" s="313"/>
      <c r="BI139" s="313"/>
      <c r="BJ139" s="313"/>
      <c r="BK139" s="313"/>
      <c r="BL139" s="314"/>
      <c r="BM139" s="921">
        <f t="shared" si="81"/>
        <v>0</v>
      </c>
      <c r="BN139" s="912"/>
      <c r="BO139" s="912"/>
      <c r="BP139" s="912"/>
      <c r="BQ139" s="912"/>
      <c r="BR139" s="912"/>
      <c r="BS139" s="912"/>
      <c r="BT139" s="912"/>
      <c r="BU139" s="912"/>
      <c r="BV139" s="912"/>
      <c r="BW139" s="912"/>
      <c r="BX139" s="910">
        <f t="shared" si="82"/>
        <v>0</v>
      </c>
      <c r="BY139" s="912"/>
      <c r="BZ139" s="912"/>
      <c r="CA139" s="912"/>
      <c r="CB139" s="922"/>
    </row>
    <row r="140" spans="1:80" s="168" customFormat="1" ht="21" customHeight="1" x14ac:dyDescent="0.2">
      <c r="A140" s="95" t="s">
        <v>370</v>
      </c>
      <c r="B140" s="50" t="s">
        <v>46</v>
      </c>
      <c r="C140" s="157" t="s">
        <v>584</v>
      </c>
      <c r="D140" s="157"/>
      <c r="E140" s="105"/>
      <c r="F140" s="81"/>
      <c r="G140" s="19"/>
      <c r="H140" s="81" t="s">
        <v>662</v>
      </c>
      <c r="I140" s="49"/>
      <c r="J140" s="50"/>
      <c r="K140" s="320">
        <f t="shared" si="63"/>
        <v>0</v>
      </c>
      <c r="L140" s="320">
        <f t="shared" si="64"/>
        <v>0</v>
      </c>
      <c r="M140" s="313"/>
      <c r="N140" s="313"/>
      <c r="O140" s="313"/>
      <c r="P140" s="313"/>
      <c r="Q140" s="313"/>
      <c r="R140" s="313"/>
      <c r="S140" s="320">
        <f t="shared" si="65"/>
        <v>0</v>
      </c>
      <c r="T140" s="320">
        <f t="shared" si="66"/>
        <v>0</v>
      </c>
      <c r="U140" s="313"/>
      <c r="V140" s="313"/>
      <c r="W140" s="313"/>
      <c r="X140" s="313"/>
      <c r="Y140" s="313"/>
      <c r="Z140" s="313"/>
      <c r="AA140" s="320">
        <f t="shared" si="67"/>
        <v>0</v>
      </c>
      <c r="AB140" s="320">
        <f t="shared" si="68"/>
        <v>0</v>
      </c>
      <c r="AC140" s="313"/>
      <c r="AD140" s="313"/>
      <c r="AE140" s="313"/>
      <c r="AF140" s="313"/>
      <c r="AG140" s="313"/>
      <c r="AH140" s="313"/>
      <c r="AI140" s="320">
        <f t="shared" si="69"/>
        <v>0</v>
      </c>
      <c r="AJ140" s="320">
        <f t="shared" si="70"/>
        <v>0</v>
      </c>
      <c r="AK140" s="313"/>
      <c r="AL140" s="313"/>
      <c r="AM140" s="313"/>
      <c r="AN140" s="313"/>
      <c r="AO140" s="313"/>
      <c r="AP140" s="313"/>
      <c r="AQ140" s="320">
        <f t="shared" si="71"/>
        <v>0</v>
      </c>
      <c r="AR140" s="320">
        <f t="shared" si="72"/>
        <v>0</v>
      </c>
      <c r="AS140" s="313"/>
      <c r="AT140" s="313"/>
      <c r="AU140" s="313"/>
      <c r="AV140" s="313"/>
      <c r="AW140" s="313"/>
      <c r="AX140" s="313"/>
      <c r="AY140" s="320">
        <f t="shared" si="73"/>
        <v>0</v>
      </c>
      <c r="AZ140" s="320">
        <f t="shared" si="74"/>
        <v>0</v>
      </c>
      <c r="BA140" s="372">
        <f t="shared" si="75"/>
        <v>0</v>
      </c>
      <c r="BB140" s="372">
        <f t="shared" si="76"/>
        <v>0</v>
      </c>
      <c r="BC140" s="372">
        <f t="shared" si="77"/>
        <v>0</v>
      </c>
      <c r="BD140" s="372">
        <f t="shared" si="78"/>
        <v>0</v>
      </c>
      <c r="BE140" s="372">
        <f t="shared" si="79"/>
        <v>0</v>
      </c>
      <c r="BF140" s="372">
        <f t="shared" si="80"/>
        <v>0</v>
      </c>
      <c r="BG140" s="315"/>
      <c r="BH140" s="313"/>
      <c r="BI140" s="313"/>
      <c r="BJ140" s="313"/>
      <c r="BK140" s="313"/>
      <c r="BL140" s="314"/>
      <c r="BM140" s="921">
        <f t="shared" si="81"/>
        <v>0</v>
      </c>
      <c r="BN140" s="912"/>
      <c r="BO140" s="912"/>
      <c r="BP140" s="912"/>
      <c r="BQ140" s="912"/>
      <c r="BR140" s="912"/>
      <c r="BS140" s="912"/>
      <c r="BT140" s="912"/>
      <c r="BU140" s="912"/>
      <c r="BV140" s="912"/>
      <c r="BW140" s="912"/>
      <c r="BX140" s="910">
        <f t="shared" si="82"/>
        <v>0</v>
      </c>
      <c r="BY140" s="912"/>
      <c r="BZ140" s="912"/>
      <c r="CA140" s="912"/>
      <c r="CB140" s="922"/>
    </row>
    <row r="141" spans="1:80" s="168" customFormat="1" ht="21" customHeight="1" x14ac:dyDescent="0.2">
      <c r="A141" s="95" t="s">
        <v>370</v>
      </c>
      <c r="B141" s="50" t="s">
        <v>46</v>
      </c>
      <c r="C141" s="157" t="s">
        <v>584</v>
      </c>
      <c r="D141" s="157" t="s">
        <v>599</v>
      </c>
      <c r="E141" s="105" t="s">
        <v>290</v>
      </c>
      <c r="F141" s="81" t="s">
        <v>292</v>
      </c>
      <c r="G141" s="19" t="s">
        <v>472</v>
      </c>
      <c r="H141" s="81" t="s">
        <v>504</v>
      </c>
      <c r="I141" s="49">
        <v>9</v>
      </c>
      <c r="J141" s="50" t="s">
        <v>6</v>
      </c>
      <c r="K141" s="320">
        <f t="shared" si="63"/>
        <v>0</v>
      </c>
      <c r="L141" s="320">
        <f t="shared" si="64"/>
        <v>0</v>
      </c>
      <c r="M141" s="313"/>
      <c r="N141" s="313"/>
      <c r="O141" s="313"/>
      <c r="P141" s="313"/>
      <c r="Q141" s="313"/>
      <c r="R141" s="313"/>
      <c r="S141" s="320">
        <f t="shared" si="65"/>
        <v>0</v>
      </c>
      <c r="T141" s="320">
        <f t="shared" si="66"/>
        <v>0</v>
      </c>
      <c r="U141" s="313"/>
      <c r="V141" s="313"/>
      <c r="W141" s="313"/>
      <c r="X141" s="313"/>
      <c r="Y141" s="313"/>
      <c r="Z141" s="313"/>
      <c r="AA141" s="320">
        <f t="shared" si="67"/>
        <v>0</v>
      </c>
      <c r="AB141" s="320">
        <f t="shared" si="68"/>
        <v>0</v>
      </c>
      <c r="AC141" s="313"/>
      <c r="AD141" s="313"/>
      <c r="AE141" s="313"/>
      <c r="AF141" s="313"/>
      <c r="AG141" s="313"/>
      <c r="AH141" s="313"/>
      <c r="AI141" s="320">
        <f t="shared" si="69"/>
        <v>0</v>
      </c>
      <c r="AJ141" s="320">
        <f t="shared" si="70"/>
        <v>0</v>
      </c>
      <c r="AK141" s="313"/>
      <c r="AL141" s="313"/>
      <c r="AM141" s="313"/>
      <c r="AN141" s="313"/>
      <c r="AO141" s="313"/>
      <c r="AP141" s="313"/>
      <c r="AQ141" s="320">
        <f t="shared" si="71"/>
        <v>0</v>
      </c>
      <c r="AR141" s="320">
        <f t="shared" si="72"/>
        <v>0</v>
      </c>
      <c r="AS141" s="313"/>
      <c r="AT141" s="313"/>
      <c r="AU141" s="313"/>
      <c r="AV141" s="313"/>
      <c r="AW141" s="313"/>
      <c r="AX141" s="313"/>
      <c r="AY141" s="320">
        <f t="shared" si="73"/>
        <v>0</v>
      </c>
      <c r="AZ141" s="320">
        <f t="shared" si="74"/>
        <v>0</v>
      </c>
      <c r="BA141" s="372">
        <f t="shared" si="75"/>
        <v>0</v>
      </c>
      <c r="BB141" s="372">
        <f t="shared" si="76"/>
        <v>0</v>
      </c>
      <c r="BC141" s="372">
        <f t="shared" si="77"/>
        <v>0</v>
      </c>
      <c r="BD141" s="372">
        <f t="shared" si="78"/>
        <v>0</v>
      </c>
      <c r="BE141" s="372">
        <f t="shared" si="79"/>
        <v>0</v>
      </c>
      <c r="BF141" s="372">
        <f t="shared" si="80"/>
        <v>0</v>
      </c>
      <c r="BG141" s="315"/>
      <c r="BH141" s="313"/>
      <c r="BI141" s="313"/>
      <c r="BJ141" s="313"/>
      <c r="BK141" s="313"/>
      <c r="BL141" s="314"/>
      <c r="BM141" s="921">
        <f t="shared" si="81"/>
        <v>0</v>
      </c>
      <c r="BN141" s="912"/>
      <c r="BO141" s="912"/>
      <c r="BP141" s="912"/>
      <c r="BQ141" s="912"/>
      <c r="BR141" s="912"/>
      <c r="BS141" s="912"/>
      <c r="BT141" s="912"/>
      <c r="BU141" s="912"/>
      <c r="BV141" s="912"/>
      <c r="BW141" s="912"/>
      <c r="BX141" s="910">
        <f t="shared" si="82"/>
        <v>0</v>
      </c>
      <c r="BY141" s="912"/>
      <c r="BZ141" s="912"/>
      <c r="CA141" s="912"/>
      <c r="CB141" s="922"/>
    </row>
    <row r="142" spans="1:80" s="168" customFormat="1" ht="21" customHeight="1" x14ac:dyDescent="0.2">
      <c r="A142" s="214" t="s">
        <v>114</v>
      </c>
      <c r="B142" s="96" t="s">
        <v>46</v>
      </c>
      <c r="C142" s="157" t="s">
        <v>515</v>
      </c>
      <c r="D142" s="157" t="s">
        <v>599</v>
      </c>
      <c r="E142" s="97" t="s">
        <v>290</v>
      </c>
      <c r="F142" s="82" t="s">
        <v>292</v>
      </c>
      <c r="G142" s="19" t="s">
        <v>234</v>
      </c>
      <c r="H142" s="85" t="s">
        <v>87</v>
      </c>
      <c r="I142" s="49">
        <v>9</v>
      </c>
      <c r="J142" s="50" t="s">
        <v>12</v>
      </c>
      <c r="K142" s="320">
        <f t="shared" si="63"/>
        <v>0</v>
      </c>
      <c r="L142" s="320">
        <f t="shared" si="64"/>
        <v>0</v>
      </c>
      <c r="M142" s="313"/>
      <c r="N142" s="313"/>
      <c r="O142" s="313"/>
      <c r="P142" s="313"/>
      <c r="Q142" s="313"/>
      <c r="R142" s="313"/>
      <c r="S142" s="320">
        <f t="shared" si="65"/>
        <v>0</v>
      </c>
      <c r="T142" s="320">
        <f t="shared" si="66"/>
        <v>0</v>
      </c>
      <c r="U142" s="313"/>
      <c r="V142" s="313"/>
      <c r="W142" s="313"/>
      <c r="X142" s="313"/>
      <c r="Y142" s="313"/>
      <c r="Z142" s="313"/>
      <c r="AA142" s="320">
        <f t="shared" si="67"/>
        <v>0</v>
      </c>
      <c r="AB142" s="320">
        <f t="shared" si="68"/>
        <v>0</v>
      </c>
      <c r="AC142" s="313"/>
      <c r="AD142" s="313"/>
      <c r="AE142" s="313"/>
      <c r="AF142" s="313"/>
      <c r="AG142" s="313"/>
      <c r="AH142" s="313"/>
      <c r="AI142" s="320">
        <f t="shared" si="69"/>
        <v>0</v>
      </c>
      <c r="AJ142" s="320">
        <f t="shared" si="70"/>
        <v>0</v>
      </c>
      <c r="AK142" s="313"/>
      <c r="AL142" s="313"/>
      <c r="AM142" s="313"/>
      <c r="AN142" s="313"/>
      <c r="AO142" s="313"/>
      <c r="AP142" s="313"/>
      <c r="AQ142" s="320">
        <f t="shared" si="71"/>
        <v>0</v>
      </c>
      <c r="AR142" s="320">
        <f t="shared" si="72"/>
        <v>0</v>
      </c>
      <c r="AS142" s="313"/>
      <c r="AT142" s="313"/>
      <c r="AU142" s="313"/>
      <c r="AV142" s="313"/>
      <c r="AW142" s="313"/>
      <c r="AX142" s="313"/>
      <c r="AY142" s="320">
        <f t="shared" si="73"/>
        <v>0</v>
      </c>
      <c r="AZ142" s="320">
        <f t="shared" si="74"/>
        <v>0</v>
      </c>
      <c r="BA142" s="372">
        <f t="shared" si="75"/>
        <v>0</v>
      </c>
      <c r="BB142" s="372">
        <f t="shared" si="76"/>
        <v>0</v>
      </c>
      <c r="BC142" s="372">
        <f t="shared" si="77"/>
        <v>0</v>
      </c>
      <c r="BD142" s="372">
        <f t="shared" si="78"/>
        <v>0</v>
      </c>
      <c r="BE142" s="372">
        <f t="shared" si="79"/>
        <v>0</v>
      </c>
      <c r="BF142" s="372">
        <f t="shared" si="80"/>
        <v>0</v>
      </c>
      <c r="BG142" s="315"/>
      <c r="BH142" s="313"/>
      <c r="BI142" s="313"/>
      <c r="BJ142" s="313"/>
      <c r="BK142" s="313"/>
      <c r="BL142" s="314"/>
      <c r="BM142" s="921">
        <f t="shared" si="81"/>
        <v>0</v>
      </c>
      <c r="BN142" s="912"/>
      <c r="BO142" s="912"/>
      <c r="BP142" s="912"/>
      <c r="BQ142" s="912"/>
      <c r="BR142" s="912"/>
      <c r="BS142" s="912"/>
      <c r="BT142" s="912"/>
      <c r="BU142" s="912"/>
      <c r="BV142" s="912"/>
      <c r="BW142" s="912"/>
      <c r="BX142" s="910">
        <f t="shared" si="82"/>
        <v>0</v>
      </c>
      <c r="BY142" s="912"/>
      <c r="BZ142" s="912"/>
      <c r="CA142" s="912"/>
      <c r="CB142" s="922"/>
    </row>
    <row r="143" spans="1:80" s="168" customFormat="1" ht="31.5" customHeight="1" x14ac:dyDescent="0.2">
      <c r="A143" s="214" t="s">
        <v>114</v>
      </c>
      <c r="B143" s="96" t="s">
        <v>46</v>
      </c>
      <c r="C143" s="157" t="s">
        <v>515</v>
      </c>
      <c r="D143" s="157" t="s">
        <v>599</v>
      </c>
      <c r="E143" s="97" t="s">
        <v>290</v>
      </c>
      <c r="F143" s="82" t="s">
        <v>292</v>
      </c>
      <c r="G143" s="19" t="s">
        <v>234</v>
      </c>
      <c r="H143" s="85" t="s">
        <v>87</v>
      </c>
      <c r="I143" s="49">
        <v>11</v>
      </c>
      <c r="J143" s="50" t="s">
        <v>12</v>
      </c>
      <c r="K143" s="320">
        <f t="shared" si="63"/>
        <v>0</v>
      </c>
      <c r="L143" s="320">
        <f t="shared" si="64"/>
        <v>0</v>
      </c>
      <c r="M143" s="313"/>
      <c r="N143" s="313"/>
      <c r="O143" s="313"/>
      <c r="P143" s="313"/>
      <c r="Q143" s="313"/>
      <c r="R143" s="313"/>
      <c r="S143" s="320">
        <f t="shared" si="65"/>
        <v>0</v>
      </c>
      <c r="T143" s="320">
        <f t="shared" si="66"/>
        <v>0</v>
      </c>
      <c r="U143" s="313"/>
      <c r="V143" s="313"/>
      <c r="W143" s="313"/>
      <c r="X143" s="313"/>
      <c r="Y143" s="313"/>
      <c r="Z143" s="313"/>
      <c r="AA143" s="320">
        <f t="shared" si="67"/>
        <v>0</v>
      </c>
      <c r="AB143" s="320">
        <f t="shared" si="68"/>
        <v>0</v>
      </c>
      <c r="AC143" s="313"/>
      <c r="AD143" s="313"/>
      <c r="AE143" s="313"/>
      <c r="AF143" s="313"/>
      <c r="AG143" s="313"/>
      <c r="AH143" s="313"/>
      <c r="AI143" s="320">
        <f t="shared" si="69"/>
        <v>0</v>
      </c>
      <c r="AJ143" s="320">
        <f t="shared" si="70"/>
        <v>0</v>
      </c>
      <c r="AK143" s="313"/>
      <c r="AL143" s="313"/>
      <c r="AM143" s="313"/>
      <c r="AN143" s="313"/>
      <c r="AO143" s="313"/>
      <c r="AP143" s="313"/>
      <c r="AQ143" s="320">
        <f t="shared" si="71"/>
        <v>0</v>
      </c>
      <c r="AR143" s="320">
        <f t="shared" si="72"/>
        <v>0</v>
      </c>
      <c r="AS143" s="313"/>
      <c r="AT143" s="313"/>
      <c r="AU143" s="313"/>
      <c r="AV143" s="313"/>
      <c r="AW143" s="313"/>
      <c r="AX143" s="313"/>
      <c r="AY143" s="320">
        <f t="shared" si="73"/>
        <v>0</v>
      </c>
      <c r="AZ143" s="320">
        <f t="shared" si="74"/>
        <v>0</v>
      </c>
      <c r="BA143" s="372">
        <f t="shared" si="75"/>
        <v>0</v>
      </c>
      <c r="BB143" s="372">
        <f t="shared" si="76"/>
        <v>0</v>
      </c>
      <c r="BC143" s="372">
        <f t="shared" si="77"/>
        <v>0</v>
      </c>
      <c r="BD143" s="372">
        <f t="shared" si="78"/>
        <v>0</v>
      </c>
      <c r="BE143" s="372">
        <f t="shared" si="79"/>
        <v>0</v>
      </c>
      <c r="BF143" s="372">
        <f t="shared" si="80"/>
        <v>0</v>
      </c>
      <c r="BG143" s="315"/>
      <c r="BH143" s="313"/>
      <c r="BI143" s="313"/>
      <c r="BJ143" s="313"/>
      <c r="BK143" s="313"/>
      <c r="BL143" s="314"/>
      <c r="BM143" s="921">
        <f t="shared" si="81"/>
        <v>0</v>
      </c>
      <c r="BN143" s="912"/>
      <c r="BO143" s="912"/>
      <c r="BP143" s="912"/>
      <c r="BQ143" s="912"/>
      <c r="BR143" s="912"/>
      <c r="BS143" s="912"/>
      <c r="BT143" s="912"/>
      <c r="BU143" s="912"/>
      <c r="BV143" s="912"/>
      <c r="BW143" s="912"/>
      <c r="BX143" s="910">
        <f t="shared" si="82"/>
        <v>0</v>
      </c>
      <c r="BY143" s="912"/>
      <c r="BZ143" s="912"/>
      <c r="CA143" s="912"/>
      <c r="CB143" s="922"/>
    </row>
    <row r="144" spans="1:80" s="168" customFormat="1" ht="21" customHeight="1" x14ac:dyDescent="0.2">
      <c r="A144" s="214" t="s">
        <v>114</v>
      </c>
      <c r="B144" s="96" t="s">
        <v>46</v>
      </c>
      <c r="C144" s="215" t="s">
        <v>515</v>
      </c>
      <c r="D144" s="215" t="s">
        <v>599</v>
      </c>
      <c r="E144" s="97" t="s">
        <v>290</v>
      </c>
      <c r="F144" s="82" t="s">
        <v>292</v>
      </c>
      <c r="G144" s="19" t="s">
        <v>234</v>
      </c>
      <c r="H144" s="85" t="s">
        <v>87</v>
      </c>
      <c r="I144" s="49">
        <v>9</v>
      </c>
      <c r="J144" s="50" t="s">
        <v>6</v>
      </c>
      <c r="K144" s="320">
        <f t="shared" si="63"/>
        <v>0</v>
      </c>
      <c r="L144" s="320">
        <f t="shared" si="64"/>
        <v>0</v>
      </c>
      <c r="M144" s="316"/>
      <c r="N144" s="316"/>
      <c r="O144" s="316"/>
      <c r="P144" s="316"/>
      <c r="Q144" s="316"/>
      <c r="R144" s="316"/>
      <c r="S144" s="320">
        <f t="shared" si="65"/>
        <v>0</v>
      </c>
      <c r="T144" s="320">
        <f t="shared" si="66"/>
        <v>0</v>
      </c>
      <c r="U144" s="316"/>
      <c r="V144" s="316"/>
      <c r="W144" s="316"/>
      <c r="X144" s="316"/>
      <c r="Y144" s="316"/>
      <c r="Z144" s="316"/>
      <c r="AA144" s="320">
        <f t="shared" si="67"/>
        <v>0</v>
      </c>
      <c r="AB144" s="320">
        <f t="shared" si="68"/>
        <v>0</v>
      </c>
      <c r="AC144" s="316"/>
      <c r="AD144" s="316"/>
      <c r="AE144" s="316"/>
      <c r="AF144" s="316"/>
      <c r="AG144" s="316"/>
      <c r="AH144" s="316"/>
      <c r="AI144" s="320">
        <f t="shared" si="69"/>
        <v>0</v>
      </c>
      <c r="AJ144" s="320">
        <f t="shared" si="70"/>
        <v>0</v>
      </c>
      <c r="AK144" s="316"/>
      <c r="AL144" s="316"/>
      <c r="AM144" s="316"/>
      <c r="AN144" s="316"/>
      <c r="AO144" s="316"/>
      <c r="AP144" s="316"/>
      <c r="AQ144" s="320">
        <f t="shared" si="71"/>
        <v>0</v>
      </c>
      <c r="AR144" s="320">
        <f t="shared" si="72"/>
        <v>0</v>
      </c>
      <c r="AS144" s="316"/>
      <c r="AT144" s="316"/>
      <c r="AU144" s="316"/>
      <c r="AV144" s="316"/>
      <c r="AW144" s="316"/>
      <c r="AX144" s="316"/>
      <c r="AY144" s="320">
        <f t="shared" si="73"/>
        <v>0</v>
      </c>
      <c r="AZ144" s="320">
        <f t="shared" si="74"/>
        <v>0</v>
      </c>
      <c r="BA144" s="372">
        <f t="shared" si="75"/>
        <v>0</v>
      </c>
      <c r="BB144" s="372">
        <f t="shared" si="76"/>
        <v>0</v>
      </c>
      <c r="BC144" s="372">
        <f t="shared" si="77"/>
        <v>0</v>
      </c>
      <c r="BD144" s="372">
        <f t="shared" si="78"/>
        <v>0</v>
      </c>
      <c r="BE144" s="372">
        <f t="shared" si="79"/>
        <v>0</v>
      </c>
      <c r="BF144" s="372">
        <f t="shared" si="80"/>
        <v>0</v>
      </c>
      <c r="BG144" s="315"/>
      <c r="BH144" s="316"/>
      <c r="BI144" s="316"/>
      <c r="BJ144" s="316"/>
      <c r="BK144" s="316"/>
      <c r="BL144" s="319"/>
      <c r="BM144" s="921">
        <f t="shared" si="81"/>
        <v>0</v>
      </c>
      <c r="BN144" s="912"/>
      <c r="BO144" s="912"/>
      <c r="BP144" s="912"/>
      <c r="BQ144" s="912"/>
      <c r="BR144" s="912"/>
      <c r="BS144" s="912"/>
      <c r="BT144" s="912"/>
      <c r="BU144" s="912"/>
      <c r="BV144" s="912"/>
      <c r="BW144" s="912"/>
      <c r="BX144" s="910">
        <f t="shared" si="82"/>
        <v>0</v>
      </c>
      <c r="BY144" s="912"/>
      <c r="BZ144" s="912"/>
      <c r="CA144" s="912"/>
      <c r="CB144" s="922"/>
    </row>
    <row r="145" spans="1:80" s="168" customFormat="1" ht="21" customHeight="1" x14ac:dyDescent="0.2">
      <c r="A145" s="214" t="s">
        <v>114</v>
      </c>
      <c r="B145" s="96" t="s">
        <v>46</v>
      </c>
      <c r="C145" s="215" t="s">
        <v>515</v>
      </c>
      <c r="D145" s="215" t="s">
        <v>599</v>
      </c>
      <c r="E145" s="97" t="s">
        <v>290</v>
      </c>
      <c r="F145" s="82" t="s">
        <v>292</v>
      </c>
      <c r="G145" s="19" t="s">
        <v>235</v>
      </c>
      <c r="H145" s="81" t="s">
        <v>109</v>
      </c>
      <c r="I145" s="49">
        <v>9</v>
      </c>
      <c r="J145" s="52" t="s">
        <v>6</v>
      </c>
      <c r="K145" s="320">
        <f t="shared" si="63"/>
        <v>0</v>
      </c>
      <c r="L145" s="320">
        <f t="shared" si="64"/>
        <v>0</v>
      </c>
      <c r="M145" s="316"/>
      <c r="N145" s="316"/>
      <c r="O145" s="316"/>
      <c r="P145" s="316"/>
      <c r="Q145" s="316"/>
      <c r="R145" s="316"/>
      <c r="S145" s="320">
        <f t="shared" si="65"/>
        <v>0</v>
      </c>
      <c r="T145" s="320">
        <f t="shared" si="66"/>
        <v>0</v>
      </c>
      <c r="U145" s="316"/>
      <c r="V145" s="316"/>
      <c r="W145" s="316"/>
      <c r="X145" s="316"/>
      <c r="Y145" s="316"/>
      <c r="Z145" s="316"/>
      <c r="AA145" s="320">
        <f t="shared" si="67"/>
        <v>0</v>
      </c>
      <c r="AB145" s="320">
        <f t="shared" si="68"/>
        <v>0</v>
      </c>
      <c r="AC145" s="316"/>
      <c r="AD145" s="316"/>
      <c r="AE145" s="316"/>
      <c r="AF145" s="316"/>
      <c r="AG145" s="316"/>
      <c r="AH145" s="316"/>
      <c r="AI145" s="320">
        <f t="shared" si="69"/>
        <v>0</v>
      </c>
      <c r="AJ145" s="320">
        <f t="shared" si="70"/>
        <v>0</v>
      </c>
      <c r="AK145" s="316"/>
      <c r="AL145" s="316"/>
      <c r="AM145" s="316"/>
      <c r="AN145" s="316"/>
      <c r="AO145" s="316"/>
      <c r="AP145" s="316"/>
      <c r="AQ145" s="320">
        <f t="shared" si="71"/>
        <v>0</v>
      </c>
      <c r="AR145" s="320">
        <f t="shared" si="72"/>
        <v>0</v>
      </c>
      <c r="AS145" s="316"/>
      <c r="AT145" s="316"/>
      <c r="AU145" s="316"/>
      <c r="AV145" s="316"/>
      <c r="AW145" s="316"/>
      <c r="AX145" s="316"/>
      <c r="AY145" s="320">
        <f t="shared" si="73"/>
        <v>0</v>
      </c>
      <c r="AZ145" s="320">
        <f t="shared" si="74"/>
        <v>0</v>
      </c>
      <c r="BA145" s="372">
        <f t="shared" si="75"/>
        <v>0</v>
      </c>
      <c r="BB145" s="372">
        <f t="shared" si="76"/>
        <v>0</v>
      </c>
      <c r="BC145" s="372">
        <f t="shared" si="77"/>
        <v>0</v>
      </c>
      <c r="BD145" s="372">
        <f t="shared" si="78"/>
        <v>0</v>
      </c>
      <c r="BE145" s="372">
        <f t="shared" si="79"/>
        <v>0</v>
      </c>
      <c r="BF145" s="372">
        <f t="shared" si="80"/>
        <v>0</v>
      </c>
      <c r="BG145" s="315"/>
      <c r="BH145" s="316"/>
      <c r="BI145" s="316"/>
      <c r="BJ145" s="316"/>
      <c r="BK145" s="316"/>
      <c r="BL145" s="319"/>
      <c r="BM145" s="921">
        <f t="shared" si="81"/>
        <v>0</v>
      </c>
      <c r="BN145" s="912"/>
      <c r="BO145" s="912"/>
      <c r="BP145" s="912"/>
      <c r="BQ145" s="912"/>
      <c r="BR145" s="912"/>
      <c r="BS145" s="912"/>
      <c r="BT145" s="912"/>
      <c r="BU145" s="912"/>
      <c r="BV145" s="912"/>
      <c r="BW145" s="912"/>
      <c r="BX145" s="910">
        <f t="shared" si="82"/>
        <v>0</v>
      </c>
      <c r="BY145" s="912"/>
      <c r="BZ145" s="912"/>
      <c r="CA145" s="912"/>
      <c r="CB145" s="922"/>
    </row>
    <row r="146" spans="1:80" s="168" customFormat="1" ht="21" customHeight="1" x14ac:dyDescent="0.2">
      <c r="A146" s="156" t="s">
        <v>114</v>
      </c>
      <c r="B146" s="96" t="s">
        <v>46</v>
      </c>
      <c r="C146" s="157" t="s">
        <v>515</v>
      </c>
      <c r="D146" s="157" t="s">
        <v>599</v>
      </c>
      <c r="E146" s="97" t="s">
        <v>290</v>
      </c>
      <c r="F146" s="82" t="s">
        <v>292</v>
      </c>
      <c r="G146" s="19" t="s">
        <v>235</v>
      </c>
      <c r="H146" s="81" t="s">
        <v>109</v>
      </c>
      <c r="I146" s="49">
        <v>11</v>
      </c>
      <c r="J146" s="52" t="s">
        <v>12</v>
      </c>
      <c r="K146" s="320">
        <f t="shared" si="63"/>
        <v>0</v>
      </c>
      <c r="L146" s="320">
        <f t="shared" si="64"/>
        <v>0</v>
      </c>
      <c r="M146" s="316"/>
      <c r="N146" s="316"/>
      <c r="O146" s="316"/>
      <c r="P146" s="316"/>
      <c r="Q146" s="316"/>
      <c r="R146" s="316"/>
      <c r="S146" s="320">
        <f t="shared" si="65"/>
        <v>0</v>
      </c>
      <c r="T146" s="320">
        <f t="shared" si="66"/>
        <v>0</v>
      </c>
      <c r="U146" s="316"/>
      <c r="V146" s="316"/>
      <c r="W146" s="316"/>
      <c r="X146" s="316"/>
      <c r="Y146" s="316"/>
      <c r="Z146" s="316"/>
      <c r="AA146" s="320">
        <f t="shared" si="67"/>
        <v>0</v>
      </c>
      <c r="AB146" s="320">
        <f t="shared" si="68"/>
        <v>0</v>
      </c>
      <c r="AC146" s="316"/>
      <c r="AD146" s="316"/>
      <c r="AE146" s="316"/>
      <c r="AF146" s="316"/>
      <c r="AG146" s="316"/>
      <c r="AH146" s="316"/>
      <c r="AI146" s="320">
        <f t="shared" si="69"/>
        <v>0</v>
      </c>
      <c r="AJ146" s="320">
        <f t="shared" si="70"/>
        <v>0</v>
      </c>
      <c r="AK146" s="316"/>
      <c r="AL146" s="316"/>
      <c r="AM146" s="316"/>
      <c r="AN146" s="316"/>
      <c r="AO146" s="316"/>
      <c r="AP146" s="316"/>
      <c r="AQ146" s="320">
        <f t="shared" si="71"/>
        <v>0</v>
      </c>
      <c r="AR146" s="320">
        <f t="shared" si="72"/>
        <v>0</v>
      </c>
      <c r="AS146" s="316"/>
      <c r="AT146" s="316"/>
      <c r="AU146" s="316"/>
      <c r="AV146" s="316"/>
      <c r="AW146" s="316"/>
      <c r="AX146" s="316"/>
      <c r="AY146" s="320">
        <f t="shared" si="73"/>
        <v>0</v>
      </c>
      <c r="AZ146" s="320">
        <f t="shared" si="74"/>
        <v>0</v>
      </c>
      <c r="BA146" s="372">
        <f t="shared" si="75"/>
        <v>0</v>
      </c>
      <c r="BB146" s="372">
        <f t="shared" si="76"/>
        <v>0</v>
      </c>
      <c r="BC146" s="372">
        <f t="shared" si="77"/>
        <v>0</v>
      </c>
      <c r="BD146" s="372">
        <f t="shared" si="78"/>
        <v>0</v>
      </c>
      <c r="BE146" s="372">
        <f t="shared" si="79"/>
        <v>0</v>
      </c>
      <c r="BF146" s="372">
        <f t="shared" si="80"/>
        <v>0</v>
      </c>
      <c r="BG146" s="315"/>
      <c r="BH146" s="316"/>
      <c r="BI146" s="316"/>
      <c r="BJ146" s="316"/>
      <c r="BK146" s="316"/>
      <c r="BL146" s="319"/>
      <c r="BM146" s="921">
        <f t="shared" si="81"/>
        <v>0</v>
      </c>
      <c r="BN146" s="912"/>
      <c r="BO146" s="912"/>
      <c r="BP146" s="912"/>
      <c r="BQ146" s="912"/>
      <c r="BR146" s="912"/>
      <c r="BS146" s="912"/>
      <c r="BT146" s="912"/>
      <c r="BU146" s="912"/>
      <c r="BV146" s="912"/>
      <c r="BW146" s="912"/>
      <c r="BX146" s="910">
        <f t="shared" si="82"/>
        <v>0</v>
      </c>
      <c r="BY146" s="912"/>
      <c r="BZ146" s="912"/>
      <c r="CA146" s="912"/>
      <c r="CB146" s="922"/>
    </row>
    <row r="147" spans="1:80" s="359" customFormat="1" ht="21" customHeight="1" x14ac:dyDescent="0.2">
      <c r="A147" s="353" t="s">
        <v>114</v>
      </c>
      <c r="B147" s="354" t="s">
        <v>46</v>
      </c>
      <c r="C147" s="335" t="s">
        <v>515</v>
      </c>
      <c r="D147" s="215" t="s">
        <v>598</v>
      </c>
      <c r="E147" s="116" t="s">
        <v>282</v>
      </c>
      <c r="F147" s="81" t="s">
        <v>288</v>
      </c>
      <c r="G147" s="19" t="s">
        <v>200</v>
      </c>
      <c r="H147" s="336" t="s">
        <v>56</v>
      </c>
      <c r="I147" s="338">
        <v>11</v>
      </c>
      <c r="J147" s="338" t="s">
        <v>12</v>
      </c>
      <c r="K147" s="320"/>
      <c r="L147" s="320"/>
      <c r="M147" s="316"/>
      <c r="N147" s="316"/>
      <c r="O147" s="316"/>
      <c r="P147" s="316"/>
      <c r="Q147" s="316"/>
      <c r="R147" s="316"/>
      <c r="S147" s="320"/>
      <c r="T147" s="320"/>
      <c r="U147" s="316"/>
      <c r="V147" s="316"/>
      <c r="W147" s="316"/>
      <c r="X147" s="316"/>
      <c r="Y147" s="316"/>
      <c r="Z147" s="316"/>
      <c r="AA147" s="320"/>
      <c r="AB147" s="320"/>
      <c r="AC147" s="316"/>
      <c r="AD147" s="316"/>
      <c r="AE147" s="316"/>
      <c r="AF147" s="316"/>
      <c r="AG147" s="316"/>
      <c r="AH147" s="316"/>
      <c r="AI147" s="320"/>
      <c r="AJ147" s="320"/>
      <c r="AK147" s="316"/>
      <c r="AL147" s="316"/>
      <c r="AM147" s="316"/>
      <c r="AN147" s="316"/>
      <c r="AO147" s="316"/>
      <c r="AP147" s="316"/>
      <c r="AQ147" s="320"/>
      <c r="AR147" s="320"/>
      <c r="AS147" s="316"/>
      <c r="AT147" s="316"/>
      <c r="AU147" s="316"/>
      <c r="AV147" s="316"/>
      <c r="AW147" s="316"/>
      <c r="AX147" s="316"/>
      <c r="AY147" s="320">
        <f t="shared" si="73"/>
        <v>0</v>
      </c>
      <c r="AZ147" s="320">
        <f t="shared" si="74"/>
        <v>0</v>
      </c>
      <c r="BA147" s="372">
        <f t="shared" si="75"/>
        <v>0</v>
      </c>
      <c r="BB147" s="372">
        <f t="shared" si="76"/>
        <v>0</v>
      </c>
      <c r="BC147" s="372">
        <f t="shared" si="77"/>
        <v>0</v>
      </c>
      <c r="BD147" s="372">
        <f t="shared" si="78"/>
        <v>0</v>
      </c>
      <c r="BE147" s="372">
        <f t="shared" si="79"/>
        <v>0</v>
      </c>
      <c r="BF147" s="372">
        <f t="shared" si="80"/>
        <v>0</v>
      </c>
      <c r="BG147" s="315"/>
      <c r="BH147" s="316"/>
      <c r="BI147" s="316"/>
      <c r="BJ147" s="316"/>
      <c r="BK147" s="316"/>
      <c r="BL147" s="319"/>
      <c r="BM147" s="921">
        <f t="shared" si="81"/>
        <v>0</v>
      </c>
      <c r="BN147" s="912"/>
      <c r="BO147" s="912"/>
      <c r="BP147" s="912"/>
      <c r="BQ147" s="912"/>
      <c r="BR147" s="912"/>
      <c r="BS147" s="912"/>
      <c r="BT147" s="912"/>
      <c r="BU147" s="912"/>
      <c r="BV147" s="912"/>
      <c r="BW147" s="912"/>
      <c r="BX147" s="910">
        <f t="shared" si="82"/>
        <v>0</v>
      </c>
      <c r="BY147" s="912"/>
      <c r="BZ147" s="912"/>
      <c r="CA147" s="912"/>
      <c r="CB147" s="922"/>
    </row>
    <row r="148" spans="1:80" s="168" customFormat="1" ht="21" customHeight="1" x14ac:dyDescent="0.2">
      <c r="A148" s="95" t="s">
        <v>114</v>
      </c>
      <c r="B148" s="50" t="s">
        <v>46</v>
      </c>
      <c r="C148" s="215" t="s">
        <v>514</v>
      </c>
      <c r="D148" s="215" t="s">
        <v>598</v>
      </c>
      <c r="E148" s="105" t="s">
        <v>285</v>
      </c>
      <c r="F148" s="81" t="s">
        <v>286</v>
      </c>
      <c r="G148" s="19" t="s">
        <v>458</v>
      </c>
      <c r="H148" s="81" t="s">
        <v>594</v>
      </c>
      <c r="I148" s="49">
        <v>9</v>
      </c>
      <c r="J148" s="50" t="s">
        <v>6</v>
      </c>
      <c r="K148" s="320">
        <f t="shared" ref="K148:K211" si="83">M148+O148+Q148</f>
        <v>0</v>
      </c>
      <c r="L148" s="320">
        <f t="shared" ref="L148:L211" si="84">N148+P148+R148</f>
        <v>0</v>
      </c>
      <c r="M148" s="316"/>
      <c r="N148" s="316"/>
      <c r="O148" s="316"/>
      <c r="P148" s="316"/>
      <c r="Q148" s="316"/>
      <c r="R148" s="316"/>
      <c r="S148" s="320">
        <f t="shared" ref="S148:S211" si="85">U148+W148+Y148</f>
        <v>0</v>
      </c>
      <c r="T148" s="320">
        <f t="shared" ref="T148:T211" si="86">V148+X148+Z148</f>
        <v>0</v>
      </c>
      <c r="U148" s="316"/>
      <c r="V148" s="316"/>
      <c r="W148" s="316"/>
      <c r="X148" s="316"/>
      <c r="Y148" s="316"/>
      <c r="Z148" s="316"/>
      <c r="AA148" s="320">
        <f t="shared" ref="AA148:AA211" si="87">AC148+AE148+AG148</f>
        <v>0</v>
      </c>
      <c r="AB148" s="320">
        <f t="shared" ref="AB148:AB211" si="88">AD148+AF148+AH148</f>
        <v>0</v>
      </c>
      <c r="AC148" s="316"/>
      <c r="AD148" s="316"/>
      <c r="AE148" s="316"/>
      <c r="AF148" s="316"/>
      <c r="AG148" s="316"/>
      <c r="AH148" s="316"/>
      <c r="AI148" s="320">
        <f t="shared" ref="AI148:AI211" si="89">AK148+AM148+AO148</f>
        <v>0</v>
      </c>
      <c r="AJ148" s="320">
        <f t="shared" ref="AJ148:AJ211" si="90">AL148+AN148+AP148</f>
        <v>0</v>
      </c>
      <c r="AK148" s="316"/>
      <c r="AL148" s="316"/>
      <c r="AM148" s="316"/>
      <c r="AN148" s="316"/>
      <c r="AO148" s="316"/>
      <c r="AP148" s="316"/>
      <c r="AQ148" s="320">
        <f t="shared" ref="AQ148:AQ211" si="91">AS148+AU148+AW148</f>
        <v>0</v>
      </c>
      <c r="AR148" s="320">
        <f t="shared" ref="AR148:AR211" si="92">AT148+AV148+AX148</f>
        <v>0</v>
      </c>
      <c r="AS148" s="316"/>
      <c r="AT148" s="316"/>
      <c r="AU148" s="316"/>
      <c r="AV148" s="316"/>
      <c r="AW148" s="316"/>
      <c r="AX148" s="316"/>
      <c r="AY148" s="320">
        <f t="shared" si="73"/>
        <v>0</v>
      </c>
      <c r="AZ148" s="320">
        <f t="shared" si="74"/>
        <v>0</v>
      </c>
      <c r="BA148" s="372">
        <f t="shared" si="75"/>
        <v>0</v>
      </c>
      <c r="BB148" s="372">
        <f t="shared" si="76"/>
        <v>0</v>
      </c>
      <c r="BC148" s="372">
        <f t="shared" si="77"/>
        <v>0</v>
      </c>
      <c r="BD148" s="372">
        <f t="shared" si="78"/>
        <v>0</v>
      </c>
      <c r="BE148" s="372">
        <f t="shared" si="79"/>
        <v>0</v>
      </c>
      <c r="BF148" s="372">
        <f t="shared" si="80"/>
        <v>0</v>
      </c>
      <c r="BG148" s="315"/>
      <c r="BH148" s="316"/>
      <c r="BI148" s="316"/>
      <c r="BJ148" s="316"/>
      <c r="BK148" s="316"/>
      <c r="BL148" s="319"/>
      <c r="BM148" s="921">
        <f t="shared" si="81"/>
        <v>0</v>
      </c>
      <c r="BN148" s="912"/>
      <c r="BO148" s="912"/>
      <c r="BP148" s="912"/>
      <c r="BQ148" s="912"/>
      <c r="BR148" s="912"/>
      <c r="BS148" s="912"/>
      <c r="BT148" s="912"/>
      <c r="BU148" s="912"/>
      <c r="BV148" s="912"/>
      <c r="BW148" s="912"/>
      <c r="BX148" s="910">
        <f t="shared" si="82"/>
        <v>0</v>
      </c>
      <c r="BY148" s="912"/>
      <c r="BZ148" s="912"/>
      <c r="CA148" s="912"/>
      <c r="CB148" s="922"/>
    </row>
    <row r="149" spans="1:80" s="168" customFormat="1" ht="21" customHeight="1" x14ac:dyDescent="0.2">
      <c r="A149" s="95" t="s">
        <v>114</v>
      </c>
      <c r="B149" s="50" t="s">
        <v>46</v>
      </c>
      <c r="C149" s="215" t="s">
        <v>514</v>
      </c>
      <c r="D149" s="215" t="s">
        <v>598</v>
      </c>
      <c r="E149" s="105" t="s">
        <v>285</v>
      </c>
      <c r="F149" s="81" t="s">
        <v>286</v>
      </c>
      <c r="G149" s="19" t="s">
        <v>526</v>
      </c>
      <c r="H149" s="81" t="s">
        <v>527</v>
      </c>
      <c r="I149" s="49">
        <v>9</v>
      </c>
      <c r="J149" s="50" t="s">
        <v>6</v>
      </c>
      <c r="K149" s="320">
        <f t="shared" si="83"/>
        <v>0</v>
      </c>
      <c r="L149" s="320">
        <f t="shared" si="84"/>
        <v>0</v>
      </c>
      <c r="M149" s="316"/>
      <c r="N149" s="316"/>
      <c r="O149" s="316"/>
      <c r="P149" s="316"/>
      <c r="Q149" s="316"/>
      <c r="R149" s="316"/>
      <c r="S149" s="320">
        <f t="shared" si="85"/>
        <v>0</v>
      </c>
      <c r="T149" s="320">
        <f t="shared" si="86"/>
        <v>0</v>
      </c>
      <c r="U149" s="316"/>
      <c r="V149" s="316"/>
      <c r="W149" s="316"/>
      <c r="X149" s="316"/>
      <c r="Y149" s="316"/>
      <c r="Z149" s="316"/>
      <c r="AA149" s="320">
        <f t="shared" si="87"/>
        <v>0</v>
      </c>
      <c r="AB149" s="320">
        <f t="shared" si="88"/>
        <v>0</v>
      </c>
      <c r="AC149" s="316"/>
      <c r="AD149" s="316"/>
      <c r="AE149" s="316"/>
      <c r="AF149" s="316"/>
      <c r="AG149" s="316"/>
      <c r="AH149" s="316"/>
      <c r="AI149" s="320">
        <f t="shared" si="89"/>
        <v>0</v>
      </c>
      <c r="AJ149" s="320">
        <f t="shared" si="90"/>
        <v>0</v>
      </c>
      <c r="AK149" s="316"/>
      <c r="AL149" s="316"/>
      <c r="AM149" s="316"/>
      <c r="AN149" s="316"/>
      <c r="AO149" s="316"/>
      <c r="AP149" s="316"/>
      <c r="AQ149" s="320">
        <f t="shared" si="91"/>
        <v>0</v>
      </c>
      <c r="AR149" s="320">
        <f t="shared" si="92"/>
        <v>0</v>
      </c>
      <c r="AS149" s="316"/>
      <c r="AT149" s="316"/>
      <c r="AU149" s="316"/>
      <c r="AV149" s="316"/>
      <c r="AW149" s="316"/>
      <c r="AX149" s="316"/>
      <c r="AY149" s="320">
        <f t="shared" si="73"/>
        <v>0</v>
      </c>
      <c r="AZ149" s="320">
        <f t="shared" si="74"/>
        <v>0</v>
      </c>
      <c r="BA149" s="372">
        <f t="shared" si="75"/>
        <v>0</v>
      </c>
      <c r="BB149" s="372">
        <f t="shared" si="76"/>
        <v>0</v>
      </c>
      <c r="BC149" s="372">
        <f t="shared" si="77"/>
        <v>0</v>
      </c>
      <c r="BD149" s="372">
        <f t="shared" si="78"/>
        <v>0</v>
      </c>
      <c r="BE149" s="372">
        <f t="shared" si="79"/>
        <v>0</v>
      </c>
      <c r="BF149" s="372">
        <f t="shared" si="80"/>
        <v>0</v>
      </c>
      <c r="BG149" s="315"/>
      <c r="BH149" s="316"/>
      <c r="BI149" s="316"/>
      <c r="BJ149" s="316"/>
      <c r="BK149" s="316"/>
      <c r="BL149" s="319"/>
      <c r="BM149" s="921">
        <f t="shared" si="81"/>
        <v>0</v>
      </c>
      <c r="BN149" s="912"/>
      <c r="BO149" s="912"/>
      <c r="BP149" s="912"/>
      <c r="BQ149" s="912"/>
      <c r="BR149" s="912"/>
      <c r="BS149" s="912"/>
      <c r="BT149" s="912"/>
      <c r="BU149" s="912"/>
      <c r="BV149" s="912"/>
      <c r="BW149" s="912"/>
      <c r="BX149" s="910">
        <f t="shared" si="82"/>
        <v>0</v>
      </c>
      <c r="BY149" s="912"/>
      <c r="BZ149" s="912"/>
      <c r="CA149" s="912"/>
      <c r="CB149" s="922"/>
    </row>
    <row r="150" spans="1:80" s="168" customFormat="1" ht="21" customHeight="1" x14ac:dyDescent="0.2">
      <c r="A150" s="95" t="s">
        <v>114</v>
      </c>
      <c r="B150" s="50" t="s">
        <v>46</v>
      </c>
      <c r="C150" s="215" t="s">
        <v>514</v>
      </c>
      <c r="D150" s="215" t="s">
        <v>598</v>
      </c>
      <c r="E150" s="105" t="s">
        <v>285</v>
      </c>
      <c r="F150" s="81" t="s">
        <v>286</v>
      </c>
      <c r="G150" s="19" t="s">
        <v>528</v>
      </c>
      <c r="H150" s="81" t="s">
        <v>529</v>
      </c>
      <c r="I150" s="49">
        <v>9</v>
      </c>
      <c r="J150" s="50" t="s">
        <v>6</v>
      </c>
      <c r="K150" s="320">
        <f t="shared" si="83"/>
        <v>0</v>
      </c>
      <c r="L150" s="320">
        <f t="shared" si="84"/>
        <v>0</v>
      </c>
      <c r="M150" s="316"/>
      <c r="N150" s="316"/>
      <c r="O150" s="316"/>
      <c r="P150" s="316"/>
      <c r="Q150" s="316"/>
      <c r="R150" s="316"/>
      <c r="S150" s="320">
        <f t="shared" si="85"/>
        <v>0</v>
      </c>
      <c r="T150" s="320">
        <f t="shared" si="86"/>
        <v>0</v>
      </c>
      <c r="U150" s="316"/>
      <c r="V150" s="316"/>
      <c r="W150" s="316"/>
      <c r="X150" s="316"/>
      <c r="Y150" s="316"/>
      <c r="Z150" s="316"/>
      <c r="AA150" s="320">
        <f t="shared" si="87"/>
        <v>0</v>
      </c>
      <c r="AB150" s="320">
        <f t="shared" si="88"/>
        <v>0</v>
      </c>
      <c r="AC150" s="316"/>
      <c r="AD150" s="316"/>
      <c r="AE150" s="316"/>
      <c r="AF150" s="316"/>
      <c r="AG150" s="316"/>
      <c r="AH150" s="316"/>
      <c r="AI150" s="320">
        <f t="shared" si="89"/>
        <v>0</v>
      </c>
      <c r="AJ150" s="320">
        <f t="shared" si="90"/>
        <v>0</v>
      </c>
      <c r="AK150" s="316"/>
      <c r="AL150" s="316"/>
      <c r="AM150" s="316"/>
      <c r="AN150" s="316"/>
      <c r="AO150" s="316"/>
      <c r="AP150" s="316"/>
      <c r="AQ150" s="320">
        <f t="shared" si="91"/>
        <v>0</v>
      </c>
      <c r="AR150" s="320">
        <f t="shared" si="92"/>
        <v>0</v>
      </c>
      <c r="AS150" s="316"/>
      <c r="AT150" s="316"/>
      <c r="AU150" s="316"/>
      <c r="AV150" s="316"/>
      <c r="AW150" s="316"/>
      <c r="AX150" s="316"/>
      <c r="AY150" s="320">
        <f t="shared" si="73"/>
        <v>0</v>
      </c>
      <c r="AZ150" s="320">
        <f t="shared" si="74"/>
        <v>0</v>
      </c>
      <c r="BA150" s="372">
        <f t="shared" si="75"/>
        <v>0</v>
      </c>
      <c r="BB150" s="372">
        <f t="shared" si="76"/>
        <v>0</v>
      </c>
      <c r="BC150" s="372">
        <f t="shared" si="77"/>
        <v>0</v>
      </c>
      <c r="BD150" s="372">
        <f t="shared" si="78"/>
        <v>0</v>
      </c>
      <c r="BE150" s="372">
        <f t="shared" si="79"/>
        <v>0</v>
      </c>
      <c r="BF150" s="372">
        <f t="shared" si="80"/>
        <v>0</v>
      </c>
      <c r="BG150" s="315"/>
      <c r="BH150" s="316"/>
      <c r="BI150" s="316"/>
      <c r="BJ150" s="316"/>
      <c r="BK150" s="316"/>
      <c r="BL150" s="319"/>
      <c r="BM150" s="921">
        <f t="shared" si="81"/>
        <v>0</v>
      </c>
      <c r="BN150" s="912"/>
      <c r="BO150" s="912"/>
      <c r="BP150" s="912"/>
      <c r="BQ150" s="912"/>
      <c r="BR150" s="912"/>
      <c r="BS150" s="912"/>
      <c r="BT150" s="912"/>
      <c r="BU150" s="912"/>
      <c r="BV150" s="912"/>
      <c r="BW150" s="912"/>
      <c r="BX150" s="910">
        <f t="shared" si="82"/>
        <v>0</v>
      </c>
      <c r="BY150" s="912"/>
      <c r="BZ150" s="912"/>
      <c r="CA150" s="912"/>
      <c r="CB150" s="922"/>
    </row>
    <row r="151" spans="1:80" s="168" customFormat="1" ht="21" customHeight="1" x14ac:dyDescent="0.2">
      <c r="A151" s="95" t="s">
        <v>114</v>
      </c>
      <c r="B151" s="50" t="s">
        <v>46</v>
      </c>
      <c r="C151" s="157" t="s">
        <v>514</v>
      </c>
      <c r="D151" s="157" t="s">
        <v>598</v>
      </c>
      <c r="E151" s="105" t="s">
        <v>282</v>
      </c>
      <c r="F151" s="81" t="s">
        <v>288</v>
      </c>
      <c r="G151" s="19" t="s">
        <v>516</v>
      </c>
      <c r="H151" s="81" t="s">
        <v>517</v>
      </c>
      <c r="I151" s="49">
        <v>9</v>
      </c>
      <c r="J151" s="50" t="s">
        <v>6</v>
      </c>
      <c r="K151" s="320">
        <f t="shared" si="83"/>
        <v>0</v>
      </c>
      <c r="L151" s="320">
        <f t="shared" si="84"/>
        <v>0</v>
      </c>
      <c r="M151" s="316"/>
      <c r="N151" s="316"/>
      <c r="O151" s="316"/>
      <c r="P151" s="316"/>
      <c r="Q151" s="316"/>
      <c r="R151" s="316"/>
      <c r="S151" s="320">
        <f t="shared" si="85"/>
        <v>0</v>
      </c>
      <c r="T151" s="320">
        <f t="shared" si="86"/>
        <v>0</v>
      </c>
      <c r="U151" s="316"/>
      <c r="V151" s="316"/>
      <c r="W151" s="316"/>
      <c r="X151" s="316"/>
      <c r="Y151" s="316"/>
      <c r="Z151" s="316"/>
      <c r="AA151" s="320">
        <f t="shared" si="87"/>
        <v>0</v>
      </c>
      <c r="AB151" s="320">
        <f t="shared" si="88"/>
        <v>0</v>
      </c>
      <c r="AC151" s="316"/>
      <c r="AD151" s="316"/>
      <c r="AE151" s="316"/>
      <c r="AF151" s="316"/>
      <c r="AG151" s="316"/>
      <c r="AH151" s="316"/>
      <c r="AI151" s="320">
        <f t="shared" si="89"/>
        <v>0</v>
      </c>
      <c r="AJ151" s="320">
        <f t="shared" si="90"/>
        <v>0</v>
      </c>
      <c r="AK151" s="316"/>
      <c r="AL151" s="316"/>
      <c r="AM151" s="316"/>
      <c r="AN151" s="316"/>
      <c r="AO151" s="316"/>
      <c r="AP151" s="316"/>
      <c r="AQ151" s="320">
        <f t="shared" si="91"/>
        <v>0</v>
      </c>
      <c r="AR151" s="320">
        <f t="shared" si="92"/>
        <v>0</v>
      </c>
      <c r="AS151" s="316"/>
      <c r="AT151" s="316"/>
      <c r="AU151" s="316"/>
      <c r="AV151" s="316"/>
      <c r="AW151" s="316"/>
      <c r="AX151" s="316"/>
      <c r="AY151" s="320">
        <f t="shared" si="73"/>
        <v>0</v>
      </c>
      <c r="AZ151" s="320">
        <f t="shared" si="74"/>
        <v>0</v>
      </c>
      <c r="BA151" s="372">
        <f t="shared" si="75"/>
        <v>0</v>
      </c>
      <c r="BB151" s="372">
        <f t="shared" si="76"/>
        <v>0</v>
      </c>
      <c r="BC151" s="372">
        <f t="shared" si="77"/>
        <v>0</v>
      </c>
      <c r="BD151" s="372">
        <f t="shared" si="78"/>
        <v>0</v>
      </c>
      <c r="BE151" s="372">
        <f t="shared" si="79"/>
        <v>0</v>
      </c>
      <c r="BF151" s="372">
        <f t="shared" si="80"/>
        <v>0</v>
      </c>
      <c r="BG151" s="315"/>
      <c r="BH151" s="316"/>
      <c r="BI151" s="316"/>
      <c r="BJ151" s="316"/>
      <c r="BK151" s="316"/>
      <c r="BL151" s="319"/>
      <c r="BM151" s="921">
        <f t="shared" si="81"/>
        <v>0</v>
      </c>
      <c r="BN151" s="912"/>
      <c r="BO151" s="912"/>
      <c r="BP151" s="912"/>
      <c r="BQ151" s="912"/>
      <c r="BR151" s="912"/>
      <c r="BS151" s="912"/>
      <c r="BT151" s="912"/>
      <c r="BU151" s="912"/>
      <c r="BV151" s="912"/>
      <c r="BW151" s="912"/>
      <c r="BX151" s="910">
        <f t="shared" si="82"/>
        <v>0</v>
      </c>
      <c r="BY151" s="912"/>
      <c r="BZ151" s="912"/>
      <c r="CA151" s="912"/>
      <c r="CB151" s="922"/>
    </row>
    <row r="152" spans="1:80" s="168" customFormat="1" ht="21" customHeight="1" x14ac:dyDescent="0.2">
      <c r="A152" s="95" t="s">
        <v>114</v>
      </c>
      <c r="B152" s="50" t="s">
        <v>46</v>
      </c>
      <c r="C152" s="157" t="s">
        <v>514</v>
      </c>
      <c r="D152" s="157" t="s">
        <v>598</v>
      </c>
      <c r="E152" s="105" t="s">
        <v>282</v>
      </c>
      <c r="F152" s="81" t="s">
        <v>288</v>
      </c>
      <c r="G152" s="19" t="s">
        <v>530</v>
      </c>
      <c r="H152" s="81" t="s">
        <v>531</v>
      </c>
      <c r="I152" s="49">
        <v>9</v>
      </c>
      <c r="J152" s="50" t="s">
        <v>6</v>
      </c>
      <c r="K152" s="320">
        <f t="shared" si="83"/>
        <v>0</v>
      </c>
      <c r="L152" s="320">
        <f t="shared" si="84"/>
        <v>0</v>
      </c>
      <c r="M152" s="316"/>
      <c r="N152" s="316"/>
      <c r="O152" s="316"/>
      <c r="P152" s="316"/>
      <c r="Q152" s="316"/>
      <c r="R152" s="316"/>
      <c r="S152" s="320">
        <f t="shared" si="85"/>
        <v>0</v>
      </c>
      <c r="T152" s="320">
        <f t="shared" si="86"/>
        <v>0</v>
      </c>
      <c r="U152" s="316"/>
      <c r="V152" s="316"/>
      <c r="W152" s="316"/>
      <c r="X152" s="316"/>
      <c r="Y152" s="316"/>
      <c r="Z152" s="316"/>
      <c r="AA152" s="320">
        <f t="shared" si="87"/>
        <v>0</v>
      </c>
      <c r="AB152" s="320">
        <f t="shared" si="88"/>
        <v>0</v>
      </c>
      <c r="AC152" s="316"/>
      <c r="AD152" s="316"/>
      <c r="AE152" s="316"/>
      <c r="AF152" s="316"/>
      <c r="AG152" s="316"/>
      <c r="AH152" s="316"/>
      <c r="AI152" s="320">
        <f t="shared" si="89"/>
        <v>0</v>
      </c>
      <c r="AJ152" s="320">
        <f t="shared" si="90"/>
        <v>0</v>
      </c>
      <c r="AK152" s="316"/>
      <c r="AL152" s="316"/>
      <c r="AM152" s="316"/>
      <c r="AN152" s="316"/>
      <c r="AO152" s="316"/>
      <c r="AP152" s="316"/>
      <c r="AQ152" s="320">
        <f t="shared" si="91"/>
        <v>0</v>
      </c>
      <c r="AR152" s="320">
        <f t="shared" si="92"/>
        <v>0</v>
      </c>
      <c r="AS152" s="316"/>
      <c r="AT152" s="316"/>
      <c r="AU152" s="316"/>
      <c r="AV152" s="316"/>
      <c r="AW152" s="316"/>
      <c r="AX152" s="316"/>
      <c r="AY152" s="320">
        <f t="shared" si="73"/>
        <v>0</v>
      </c>
      <c r="AZ152" s="320">
        <f t="shared" si="74"/>
        <v>0</v>
      </c>
      <c r="BA152" s="372">
        <f t="shared" si="75"/>
        <v>0</v>
      </c>
      <c r="BB152" s="372">
        <f t="shared" si="76"/>
        <v>0</v>
      </c>
      <c r="BC152" s="372">
        <f t="shared" si="77"/>
        <v>0</v>
      </c>
      <c r="BD152" s="372">
        <f t="shared" si="78"/>
        <v>0</v>
      </c>
      <c r="BE152" s="372">
        <f t="shared" si="79"/>
        <v>0</v>
      </c>
      <c r="BF152" s="372">
        <f t="shared" si="80"/>
        <v>0</v>
      </c>
      <c r="BG152" s="315"/>
      <c r="BH152" s="316"/>
      <c r="BI152" s="316"/>
      <c r="BJ152" s="316"/>
      <c r="BK152" s="316"/>
      <c r="BL152" s="319"/>
      <c r="BM152" s="921">
        <f t="shared" si="81"/>
        <v>0</v>
      </c>
      <c r="BN152" s="912"/>
      <c r="BO152" s="912"/>
      <c r="BP152" s="912"/>
      <c r="BQ152" s="912"/>
      <c r="BR152" s="912"/>
      <c r="BS152" s="912"/>
      <c r="BT152" s="912"/>
      <c r="BU152" s="912"/>
      <c r="BV152" s="912"/>
      <c r="BW152" s="912"/>
      <c r="BX152" s="910">
        <f t="shared" si="82"/>
        <v>0</v>
      </c>
      <c r="BY152" s="912"/>
      <c r="BZ152" s="912"/>
      <c r="CA152" s="912"/>
      <c r="CB152" s="922"/>
    </row>
    <row r="153" spans="1:80" s="168" customFormat="1" ht="21" customHeight="1" x14ac:dyDescent="0.2">
      <c r="A153" s="95" t="s">
        <v>114</v>
      </c>
      <c r="B153" s="50" t="s">
        <v>46</v>
      </c>
      <c r="C153" s="157" t="s">
        <v>514</v>
      </c>
      <c r="D153" s="157" t="s">
        <v>598</v>
      </c>
      <c r="E153" s="105" t="s">
        <v>282</v>
      </c>
      <c r="F153" s="81" t="s">
        <v>288</v>
      </c>
      <c r="G153" s="19" t="s">
        <v>532</v>
      </c>
      <c r="H153" s="81" t="s">
        <v>533</v>
      </c>
      <c r="I153" s="49">
        <v>9</v>
      </c>
      <c r="J153" s="50" t="s">
        <v>6</v>
      </c>
      <c r="K153" s="320">
        <f t="shared" si="83"/>
        <v>0</v>
      </c>
      <c r="L153" s="320">
        <f t="shared" si="84"/>
        <v>0</v>
      </c>
      <c r="M153" s="316"/>
      <c r="N153" s="316"/>
      <c r="O153" s="316"/>
      <c r="P153" s="316"/>
      <c r="Q153" s="316"/>
      <c r="R153" s="316"/>
      <c r="S153" s="320">
        <f t="shared" si="85"/>
        <v>0</v>
      </c>
      <c r="T153" s="320">
        <f t="shared" si="86"/>
        <v>0</v>
      </c>
      <c r="U153" s="316"/>
      <c r="V153" s="316"/>
      <c r="W153" s="316"/>
      <c r="X153" s="316"/>
      <c r="Y153" s="316"/>
      <c r="Z153" s="316"/>
      <c r="AA153" s="320">
        <f t="shared" si="87"/>
        <v>0</v>
      </c>
      <c r="AB153" s="320">
        <f t="shared" si="88"/>
        <v>0</v>
      </c>
      <c r="AC153" s="316"/>
      <c r="AD153" s="316"/>
      <c r="AE153" s="316"/>
      <c r="AF153" s="316"/>
      <c r="AG153" s="316"/>
      <c r="AH153" s="316"/>
      <c r="AI153" s="320">
        <f t="shared" si="89"/>
        <v>0</v>
      </c>
      <c r="AJ153" s="320">
        <f t="shared" si="90"/>
        <v>0</v>
      </c>
      <c r="AK153" s="316"/>
      <c r="AL153" s="316"/>
      <c r="AM153" s="316"/>
      <c r="AN153" s="316"/>
      <c r="AO153" s="316"/>
      <c r="AP153" s="316"/>
      <c r="AQ153" s="320">
        <f t="shared" si="91"/>
        <v>0</v>
      </c>
      <c r="AR153" s="320">
        <f t="shared" si="92"/>
        <v>0</v>
      </c>
      <c r="AS153" s="316"/>
      <c r="AT153" s="316"/>
      <c r="AU153" s="316"/>
      <c r="AV153" s="316"/>
      <c r="AW153" s="316"/>
      <c r="AX153" s="316"/>
      <c r="AY153" s="320">
        <f t="shared" si="73"/>
        <v>0</v>
      </c>
      <c r="AZ153" s="320">
        <f t="shared" si="74"/>
        <v>0</v>
      </c>
      <c r="BA153" s="372">
        <f t="shared" si="75"/>
        <v>0</v>
      </c>
      <c r="BB153" s="372">
        <f t="shared" si="76"/>
        <v>0</v>
      </c>
      <c r="BC153" s="372">
        <f t="shared" si="77"/>
        <v>0</v>
      </c>
      <c r="BD153" s="372">
        <f t="shared" si="78"/>
        <v>0</v>
      </c>
      <c r="BE153" s="372">
        <f t="shared" si="79"/>
        <v>0</v>
      </c>
      <c r="BF153" s="372">
        <f t="shared" si="80"/>
        <v>0</v>
      </c>
      <c r="BG153" s="315"/>
      <c r="BH153" s="316"/>
      <c r="BI153" s="316"/>
      <c r="BJ153" s="316"/>
      <c r="BK153" s="316"/>
      <c r="BL153" s="319"/>
      <c r="BM153" s="921">
        <f t="shared" si="81"/>
        <v>0</v>
      </c>
      <c r="BN153" s="912"/>
      <c r="BO153" s="912"/>
      <c r="BP153" s="912"/>
      <c r="BQ153" s="912"/>
      <c r="BR153" s="912"/>
      <c r="BS153" s="912"/>
      <c r="BT153" s="912"/>
      <c r="BU153" s="912"/>
      <c r="BV153" s="912"/>
      <c r="BW153" s="912"/>
      <c r="BX153" s="910">
        <f t="shared" si="82"/>
        <v>0</v>
      </c>
      <c r="BY153" s="912"/>
      <c r="BZ153" s="912"/>
      <c r="CA153" s="912"/>
      <c r="CB153" s="922"/>
    </row>
    <row r="154" spans="1:80" s="168" customFormat="1" ht="21" customHeight="1" x14ac:dyDescent="0.2">
      <c r="A154" s="95" t="s">
        <v>114</v>
      </c>
      <c r="B154" s="50" t="s">
        <v>46</v>
      </c>
      <c r="C154" s="157" t="s">
        <v>514</v>
      </c>
      <c r="D154" s="157" t="s">
        <v>598</v>
      </c>
      <c r="E154" s="105" t="s">
        <v>282</v>
      </c>
      <c r="F154" s="81" t="s">
        <v>288</v>
      </c>
      <c r="G154" s="19" t="s">
        <v>512</v>
      </c>
      <c r="H154" s="81" t="s">
        <v>513</v>
      </c>
      <c r="I154" s="49">
        <v>9</v>
      </c>
      <c r="J154" s="50" t="s">
        <v>6</v>
      </c>
      <c r="K154" s="320">
        <f t="shared" si="83"/>
        <v>0</v>
      </c>
      <c r="L154" s="320">
        <f t="shared" si="84"/>
        <v>0</v>
      </c>
      <c r="M154" s="316"/>
      <c r="N154" s="316"/>
      <c r="O154" s="316"/>
      <c r="P154" s="316"/>
      <c r="Q154" s="316"/>
      <c r="R154" s="316"/>
      <c r="S154" s="320">
        <f t="shared" si="85"/>
        <v>0</v>
      </c>
      <c r="T154" s="320">
        <f t="shared" si="86"/>
        <v>0</v>
      </c>
      <c r="U154" s="316"/>
      <c r="V154" s="316"/>
      <c r="W154" s="316"/>
      <c r="X154" s="316"/>
      <c r="Y154" s="316"/>
      <c r="Z154" s="316"/>
      <c r="AA154" s="320">
        <f t="shared" si="87"/>
        <v>0</v>
      </c>
      <c r="AB154" s="320">
        <f t="shared" si="88"/>
        <v>0</v>
      </c>
      <c r="AC154" s="316"/>
      <c r="AD154" s="316"/>
      <c r="AE154" s="316"/>
      <c r="AF154" s="316"/>
      <c r="AG154" s="316"/>
      <c r="AH154" s="316"/>
      <c r="AI154" s="320">
        <f t="shared" si="89"/>
        <v>0</v>
      </c>
      <c r="AJ154" s="320">
        <f t="shared" si="90"/>
        <v>0</v>
      </c>
      <c r="AK154" s="316"/>
      <c r="AL154" s="316"/>
      <c r="AM154" s="316"/>
      <c r="AN154" s="316"/>
      <c r="AO154" s="316"/>
      <c r="AP154" s="316"/>
      <c r="AQ154" s="320">
        <f t="shared" si="91"/>
        <v>0</v>
      </c>
      <c r="AR154" s="320">
        <f t="shared" si="92"/>
        <v>0</v>
      </c>
      <c r="AS154" s="316"/>
      <c r="AT154" s="316"/>
      <c r="AU154" s="316"/>
      <c r="AV154" s="316"/>
      <c r="AW154" s="316"/>
      <c r="AX154" s="316"/>
      <c r="AY154" s="320">
        <f t="shared" si="73"/>
        <v>0</v>
      </c>
      <c r="AZ154" s="320">
        <f t="shared" si="74"/>
        <v>0</v>
      </c>
      <c r="BA154" s="372">
        <f t="shared" si="75"/>
        <v>0</v>
      </c>
      <c r="BB154" s="372">
        <f t="shared" si="76"/>
        <v>0</v>
      </c>
      <c r="BC154" s="372">
        <f t="shared" si="77"/>
        <v>0</v>
      </c>
      <c r="BD154" s="372">
        <f t="shared" si="78"/>
        <v>0</v>
      </c>
      <c r="BE154" s="372">
        <f t="shared" si="79"/>
        <v>0</v>
      </c>
      <c r="BF154" s="372">
        <f t="shared" si="80"/>
        <v>0</v>
      </c>
      <c r="BG154" s="315"/>
      <c r="BH154" s="316"/>
      <c r="BI154" s="316"/>
      <c r="BJ154" s="316"/>
      <c r="BK154" s="316"/>
      <c r="BL154" s="319"/>
      <c r="BM154" s="921">
        <f t="shared" si="81"/>
        <v>0</v>
      </c>
      <c r="BN154" s="912"/>
      <c r="BO154" s="912"/>
      <c r="BP154" s="912"/>
      <c r="BQ154" s="912"/>
      <c r="BR154" s="912"/>
      <c r="BS154" s="912"/>
      <c r="BT154" s="912"/>
      <c r="BU154" s="912"/>
      <c r="BV154" s="912"/>
      <c r="BW154" s="912"/>
      <c r="BX154" s="910">
        <f t="shared" si="82"/>
        <v>0</v>
      </c>
      <c r="BY154" s="912"/>
      <c r="BZ154" s="912"/>
      <c r="CA154" s="912"/>
      <c r="CB154" s="922"/>
    </row>
    <row r="155" spans="1:80" s="168" customFormat="1" ht="21" customHeight="1" x14ac:dyDescent="0.2">
      <c r="A155" s="95" t="s">
        <v>114</v>
      </c>
      <c r="B155" s="50" t="s">
        <v>46</v>
      </c>
      <c r="C155" s="157" t="s">
        <v>514</v>
      </c>
      <c r="D155" s="157" t="s">
        <v>598</v>
      </c>
      <c r="E155" s="105" t="s">
        <v>282</v>
      </c>
      <c r="F155" s="81" t="s">
        <v>288</v>
      </c>
      <c r="G155" s="19" t="s">
        <v>639</v>
      </c>
      <c r="H155" s="81" t="s">
        <v>640</v>
      </c>
      <c r="I155" s="49">
        <v>9</v>
      </c>
      <c r="J155" s="50" t="s">
        <v>6</v>
      </c>
      <c r="K155" s="320">
        <f t="shared" si="83"/>
        <v>0</v>
      </c>
      <c r="L155" s="320">
        <f t="shared" si="84"/>
        <v>0</v>
      </c>
      <c r="M155" s="316"/>
      <c r="N155" s="316"/>
      <c r="O155" s="316"/>
      <c r="P155" s="316"/>
      <c r="Q155" s="316"/>
      <c r="R155" s="316"/>
      <c r="S155" s="320">
        <f t="shared" si="85"/>
        <v>0</v>
      </c>
      <c r="T155" s="320">
        <f t="shared" si="86"/>
        <v>0</v>
      </c>
      <c r="U155" s="316"/>
      <c r="V155" s="316"/>
      <c r="W155" s="316"/>
      <c r="X155" s="316"/>
      <c r="Y155" s="316"/>
      <c r="Z155" s="316"/>
      <c r="AA155" s="320">
        <f t="shared" si="87"/>
        <v>0</v>
      </c>
      <c r="AB155" s="320">
        <f t="shared" si="88"/>
        <v>0</v>
      </c>
      <c r="AC155" s="316"/>
      <c r="AD155" s="316"/>
      <c r="AE155" s="316"/>
      <c r="AF155" s="316"/>
      <c r="AG155" s="316"/>
      <c r="AH155" s="316"/>
      <c r="AI155" s="320">
        <f t="shared" si="89"/>
        <v>0</v>
      </c>
      <c r="AJ155" s="320">
        <f t="shared" si="90"/>
        <v>0</v>
      </c>
      <c r="AK155" s="316"/>
      <c r="AL155" s="316"/>
      <c r="AM155" s="316"/>
      <c r="AN155" s="316"/>
      <c r="AO155" s="316"/>
      <c r="AP155" s="316"/>
      <c r="AQ155" s="320">
        <f t="shared" si="91"/>
        <v>0</v>
      </c>
      <c r="AR155" s="320">
        <f t="shared" si="92"/>
        <v>0</v>
      </c>
      <c r="AS155" s="316"/>
      <c r="AT155" s="316"/>
      <c r="AU155" s="316"/>
      <c r="AV155" s="316"/>
      <c r="AW155" s="316"/>
      <c r="AX155" s="316"/>
      <c r="AY155" s="320">
        <f t="shared" si="73"/>
        <v>0</v>
      </c>
      <c r="AZ155" s="320">
        <f t="shared" si="74"/>
        <v>0</v>
      </c>
      <c r="BA155" s="372">
        <f t="shared" si="75"/>
        <v>0</v>
      </c>
      <c r="BB155" s="372">
        <f t="shared" si="76"/>
        <v>0</v>
      </c>
      <c r="BC155" s="372">
        <f t="shared" si="77"/>
        <v>0</v>
      </c>
      <c r="BD155" s="372">
        <f t="shared" si="78"/>
        <v>0</v>
      </c>
      <c r="BE155" s="372">
        <f t="shared" si="79"/>
        <v>0</v>
      </c>
      <c r="BF155" s="372">
        <f t="shared" si="80"/>
        <v>0</v>
      </c>
      <c r="BG155" s="315"/>
      <c r="BH155" s="316"/>
      <c r="BI155" s="316"/>
      <c r="BJ155" s="316"/>
      <c r="BK155" s="316"/>
      <c r="BL155" s="319"/>
      <c r="BM155" s="921">
        <f t="shared" si="81"/>
        <v>0</v>
      </c>
      <c r="BN155" s="912"/>
      <c r="BO155" s="912"/>
      <c r="BP155" s="912"/>
      <c r="BQ155" s="912"/>
      <c r="BR155" s="912"/>
      <c r="BS155" s="912"/>
      <c r="BT155" s="912"/>
      <c r="BU155" s="912"/>
      <c r="BV155" s="912"/>
      <c r="BW155" s="912"/>
      <c r="BX155" s="910">
        <f t="shared" si="82"/>
        <v>0</v>
      </c>
      <c r="BY155" s="912"/>
      <c r="BZ155" s="912"/>
      <c r="CA155" s="912"/>
      <c r="CB155" s="922"/>
    </row>
    <row r="156" spans="1:80" s="168" customFormat="1" ht="21" customHeight="1" x14ac:dyDescent="0.2">
      <c r="A156" s="95" t="s">
        <v>114</v>
      </c>
      <c r="B156" s="50" t="s">
        <v>46</v>
      </c>
      <c r="C156" s="157" t="s">
        <v>514</v>
      </c>
      <c r="D156" s="157" t="s">
        <v>599</v>
      </c>
      <c r="E156" s="105" t="s">
        <v>290</v>
      </c>
      <c r="F156" s="81" t="s">
        <v>292</v>
      </c>
      <c r="G156" s="19" t="s">
        <v>534</v>
      </c>
      <c r="H156" s="81" t="s">
        <v>535</v>
      </c>
      <c r="I156" s="49">
        <v>9</v>
      </c>
      <c r="J156" s="50" t="s">
        <v>6</v>
      </c>
      <c r="K156" s="320">
        <f t="shared" si="83"/>
        <v>0</v>
      </c>
      <c r="L156" s="320">
        <f t="shared" si="84"/>
        <v>0</v>
      </c>
      <c r="M156" s="316"/>
      <c r="N156" s="316"/>
      <c r="O156" s="316"/>
      <c r="P156" s="316"/>
      <c r="Q156" s="316"/>
      <c r="R156" s="316"/>
      <c r="S156" s="320">
        <f t="shared" si="85"/>
        <v>0</v>
      </c>
      <c r="T156" s="320">
        <f t="shared" si="86"/>
        <v>0</v>
      </c>
      <c r="U156" s="316"/>
      <c r="V156" s="316"/>
      <c r="W156" s="316"/>
      <c r="X156" s="316"/>
      <c r="Y156" s="316"/>
      <c r="Z156" s="316"/>
      <c r="AA156" s="320">
        <f t="shared" si="87"/>
        <v>0</v>
      </c>
      <c r="AB156" s="320">
        <f t="shared" si="88"/>
        <v>0</v>
      </c>
      <c r="AC156" s="316"/>
      <c r="AD156" s="316"/>
      <c r="AE156" s="316"/>
      <c r="AF156" s="316"/>
      <c r="AG156" s="316"/>
      <c r="AH156" s="316"/>
      <c r="AI156" s="320">
        <f t="shared" si="89"/>
        <v>0</v>
      </c>
      <c r="AJ156" s="320">
        <f t="shared" si="90"/>
        <v>0</v>
      </c>
      <c r="AK156" s="316"/>
      <c r="AL156" s="316"/>
      <c r="AM156" s="316"/>
      <c r="AN156" s="316"/>
      <c r="AO156" s="316"/>
      <c r="AP156" s="316"/>
      <c r="AQ156" s="320">
        <f t="shared" si="91"/>
        <v>0</v>
      </c>
      <c r="AR156" s="320">
        <f t="shared" si="92"/>
        <v>0</v>
      </c>
      <c r="AS156" s="316"/>
      <c r="AT156" s="316"/>
      <c r="AU156" s="316"/>
      <c r="AV156" s="316"/>
      <c r="AW156" s="316"/>
      <c r="AX156" s="316"/>
      <c r="AY156" s="320">
        <f t="shared" si="73"/>
        <v>0</v>
      </c>
      <c r="AZ156" s="320">
        <f t="shared" si="74"/>
        <v>0</v>
      </c>
      <c r="BA156" s="372">
        <f t="shared" si="75"/>
        <v>0</v>
      </c>
      <c r="BB156" s="372">
        <f t="shared" si="76"/>
        <v>0</v>
      </c>
      <c r="BC156" s="372">
        <f t="shared" si="77"/>
        <v>0</v>
      </c>
      <c r="BD156" s="372">
        <f t="shared" si="78"/>
        <v>0</v>
      </c>
      <c r="BE156" s="372">
        <f t="shared" si="79"/>
        <v>0</v>
      </c>
      <c r="BF156" s="372">
        <f t="shared" si="80"/>
        <v>0</v>
      </c>
      <c r="BG156" s="315"/>
      <c r="BH156" s="316"/>
      <c r="BI156" s="316"/>
      <c r="BJ156" s="316"/>
      <c r="BK156" s="316"/>
      <c r="BL156" s="319"/>
      <c r="BM156" s="921">
        <f t="shared" si="81"/>
        <v>0</v>
      </c>
      <c r="BN156" s="912"/>
      <c r="BO156" s="912"/>
      <c r="BP156" s="912"/>
      <c r="BQ156" s="912"/>
      <c r="BR156" s="912"/>
      <c r="BS156" s="912"/>
      <c r="BT156" s="912"/>
      <c r="BU156" s="912"/>
      <c r="BV156" s="912"/>
      <c r="BW156" s="912"/>
      <c r="BX156" s="910">
        <f t="shared" si="82"/>
        <v>0</v>
      </c>
      <c r="BY156" s="912"/>
      <c r="BZ156" s="912"/>
      <c r="CA156" s="912"/>
      <c r="CB156" s="922"/>
    </row>
    <row r="157" spans="1:80" s="168" customFormat="1" ht="21" customHeight="1" x14ac:dyDescent="0.2">
      <c r="A157" s="95" t="s">
        <v>114</v>
      </c>
      <c r="B157" s="50" t="s">
        <v>46</v>
      </c>
      <c r="C157" s="157" t="s">
        <v>514</v>
      </c>
      <c r="D157" s="157" t="s">
        <v>599</v>
      </c>
      <c r="E157" s="105" t="s">
        <v>290</v>
      </c>
      <c r="F157" s="81" t="s">
        <v>292</v>
      </c>
      <c r="G157" s="19" t="s">
        <v>587</v>
      </c>
      <c r="H157" s="81" t="s">
        <v>585</v>
      </c>
      <c r="I157" s="49">
        <v>9</v>
      </c>
      <c r="J157" s="50" t="s">
        <v>6</v>
      </c>
      <c r="K157" s="320">
        <f t="shared" si="83"/>
        <v>0</v>
      </c>
      <c r="L157" s="320">
        <f t="shared" si="84"/>
        <v>0</v>
      </c>
      <c r="M157" s="316"/>
      <c r="N157" s="316"/>
      <c r="O157" s="316"/>
      <c r="P157" s="316"/>
      <c r="Q157" s="316"/>
      <c r="R157" s="316"/>
      <c r="S157" s="320">
        <f t="shared" si="85"/>
        <v>0</v>
      </c>
      <c r="T157" s="320">
        <f t="shared" si="86"/>
        <v>0</v>
      </c>
      <c r="U157" s="316"/>
      <c r="V157" s="316"/>
      <c r="W157" s="316"/>
      <c r="X157" s="316"/>
      <c r="Y157" s="316"/>
      <c r="Z157" s="316"/>
      <c r="AA157" s="320">
        <f t="shared" si="87"/>
        <v>0</v>
      </c>
      <c r="AB157" s="320">
        <f t="shared" si="88"/>
        <v>0</v>
      </c>
      <c r="AC157" s="316"/>
      <c r="AD157" s="316"/>
      <c r="AE157" s="316"/>
      <c r="AF157" s="316"/>
      <c r="AG157" s="316"/>
      <c r="AH157" s="316"/>
      <c r="AI157" s="320">
        <f t="shared" si="89"/>
        <v>0</v>
      </c>
      <c r="AJ157" s="320">
        <f t="shared" si="90"/>
        <v>0</v>
      </c>
      <c r="AK157" s="316"/>
      <c r="AL157" s="316"/>
      <c r="AM157" s="316"/>
      <c r="AN157" s="316"/>
      <c r="AO157" s="316"/>
      <c r="AP157" s="316"/>
      <c r="AQ157" s="320">
        <f t="shared" si="91"/>
        <v>0</v>
      </c>
      <c r="AR157" s="320">
        <f t="shared" si="92"/>
        <v>0</v>
      </c>
      <c r="AS157" s="316"/>
      <c r="AT157" s="316"/>
      <c r="AU157" s="316"/>
      <c r="AV157" s="316"/>
      <c r="AW157" s="316"/>
      <c r="AX157" s="316"/>
      <c r="AY157" s="320">
        <f t="shared" si="73"/>
        <v>0</v>
      </c>
      <c r="AZ157" s="320">
        <f t="shared" si="74"/>
        <v>0</v>
      </c>
      <c r="BA157" s="372">
        <f t="shared" si="75"/>
        <v>0</v>
      </c>
      <c r="BB157" s="372">
        <f t="shared" si="76"/>
        <v>0</v>
      </c>
      <c r="BC157" s="372">
        <f t="shared" si="77"/>
        <v>0</v>
      </c>
      <c r="BD157" s="372">
        <f t="shared" si="78"/>
        <v>0</v>
      </c>
      <c r="BE157" s="372">
        <f t="shared" si="79"/>
        <v>0</v>
      </c>
      <c r="BF157" s="372">
        <f t="shared" si="80"/>
        <v>0</v>
      </c>
      <c r="BG157" s="315"/>
      <c r="BH157" s="316"/>
      <c r="BI157" s="316"/>
      <c r="BJ157" s="316"/>
      <c r="BK157" s="316"/>
      <c r="BL157" s="319"/>
      <c r="BM157" s="921">
        <f t="shared" si="81"/>
        <v>0</v>
      </c>
      <c r="BN157" s="912"/>
      <c r="BO157" s="912"/>
      <c r="BP157" s="912"/>
      <c r="BQ157" s="912"/>
      <c r="BR157" s="912"/>
      <c r="BS157" s="912"/>
      <c r="BT157" s="912"/>
      <c r="BU157" s="912"/>
      <c r="BV157" s="912"/>
      <c r="BW157" s="912"/>
      <c r="BX157" s="910">
        <f t="shared" si="82"/>
        <v>0</v>
      </c>
      <c r="BY157" s="912"/>
      <c r="BZ157" s="912"/>
      <c r="CA157" s="912"/>
      <c r="CB157" s="922"/>
    </row>
    <row r="158" spans="1:80" s="168" customFormat="1" ht="21" customHeight="1" x14ac:dyDescent="0.2">
      <c r="A158" s="95" t="s">
        <v>114</v>
      </c>
      <c r="B158" s="50" t="s">
        <v>46</v>
      </c>
      <c r="C158" s="157" t="s">
        <v>514</v>
      </c>
      <c r="D158" s="157" t="s">
        <v>599</v>
      </c>
      <c r="E158" s="105" t="s">
        <v>290</v>
      </c>
      <c r="F158" s="81" t="s">
        <v>292</v>
      </c>
      <c r="G158" s="19" t="s">
        <v>536</v>
      </c>
      <c r="H158" s="81" t="s">
        <v>537</v>
      </c>
      <c r="I158" s="49">
        <v>9</v>
      </c>
      <c r="J158" s="50" t="s">
        <v>6</v>
      </c>
      <c r="K158" s="320">
        <f t="shared" si="83"/>
        <v>0</v>
      </c>
      <c r="L158" s="320">
        <f t="shared" si="84"/>
        <v>0</v>
      </c>
      <c r="M158" s="316"/>
      <c r="N158" s="316"/>
      <c r="O158" s="316"/>
      <c r="P158" s="316"/>
      <c r="Q158" s="316"/>
      <c r="R158" s="316"/>
      <c r="S158" s="320">
        <f t="shared" si="85"/>
        <v>0</v>
      </c>
      <c r="T158" s="320">
        <f t="shared" si="86"/>
        <v>0</v>
      </c>
      <c r="U158" s="316"/>
      <c r="V158" s="316"/>
      <c r="W158" s="316"/>
      <c r="X158" s="316"/>
      <c r="Y158" s="316"/>
      <c r="Z158" s="316"/>
      <c r="AA158" s="320">
        <f t="shared" si="87"/>
        <v>0</v>
      </c>
      <c r="AB158" s="320">
        <f t="shared" si="88"/>
        <v>0</v>
      </c>
      <c r="AC158" s="316"/>
      <c r="AD158" s="316"/>
      <c r="AE158" s="316"/>
      <c r="AF158" s="316"/>
      <c r="AG158" s="316"/>
      <c r="AH158" s="316"/>
      <c r="AI158" s="320">
        <f t="shared" si="89"/>
        <v>0</v>
      </c>
      <c r="AJ158" s="320">
        <f t="shared" si="90"/>
        <v>0</v>
      </c>
      <c r="AK158" s="316"/>
      <c r="AL158" s="316"/>
      <c r="AM158" s="316"/>
      <c r="AN158" s="316"/>
      <c r="AO158" s="316"/>
      <c r="AP158" s="316"/>
      <c r="AQ158" s="320">
        <f t="shared" si="91"/>
        <v>0</v>
      </c>
      <c r="AR158" s="320">
        <f t="shared" si="92"/>
        <v>0</v>
      </c>
      <c r="AS158" s="316"/>
      <c r="AT158" s="316"/>
      <c r="AU158" s="316"/>
      <c r="AV158" s="316"/>
      <c r="AW158" s="316"/>
      <c r="AX158" s="316"/>
      <c r="AY158" s="320">
        <f t="shared" si="73"/>
        <v>0</v>
      </c>
      <c r="AZ158" s="320">
        <f t="shared" si="74"/>
        <v>0</v>
      </c>
      <c r="BA158" s="372">
        <f t="shared" si="75"/>
        <v>0</v>
      </c>
      <c r="BB158" s="372">
        <f t="shared" si="76"/>
        <v>0</v>
      </c>
      <c r="BC158" s="372">
        <f t="shared" si="77"/>
        <v>0</v>
      </c>
      <c r="BD158" s="372">
        <f t="shared" si="78"/>
        <v>0</v>
      </c>
      <c r="BE158" s="372">
        <f t="shared" si="79"/>
        <v>0</v>
      </c>
      <c r="BF158" s="372">
        <f t="shared" si="80"/>
        <v>0</v>
      </c>
      <c r="BG158" s="315"/>
      <c r="BH158" s="316"/>
      <c r="BI158" s="316"/>
      <c r="BJ158" s="316"/>
      <c r="BK158" s="316"/>
      <c r="BL158" s="319"/>
      <c r="BM158" s="921">
        <f t="shared" si="81"/>
        <v>0</v>
      </c>
      <c r="BN158" s="912"/>
      <c r="BO158" s="912"/>
      <c r="BP158" s="912"/>
      <c r="BQ158" s="912"/>
      <c r="BR158" s="912"/>
      <c r="BS158" s="912"/>
      <c r="BT158" s="912"/>
      <c r="BU158" s="912"/>
      <c r="BV158" s="912"/>
      <c r="BW158" s="912"/>
      <c r="BX158" s="910">
        <f t="shared" si="82"/>
        <v>0</v>
      </c>
      <c r="BY158" s="912"/>
      <c r="BZ158" s="912"/>
      <c r="CA158" s="912"/>
      <c r="CB158" s="922"/>
    </row>
    <row r="159" spans="1:80" s="168" customFormat="1" ht="21" customHeight="1" x14ac:dyDescent="0.2">
      <c r="A159" s="214" t="s">
        <v>39</v>
      </c>
      <c r="B159" s="96" t="s">
        <v>46</v>
      </c>
      <c r="C159" s="157" t="s">
        <v>515</v>
      </c>
      <c r="D159" s="157" t="s">
        <v>598</v>
      </c>
      <c r="E159" s="97" t="s">
        <v>297</v>
      </c>
      <c r="F159" s="81" t="s">
        <v>300</v>
      </c>
      <c r="G159" s="19" t="s">
        <v>240</v>
      </c>
      <c r="H159" s="81" t="s">
        <v>63</v>
      </c>
      <c r="I159" s="49">
        <v>9</v>
      </c>
      <c r="J159" s="49" t="s">
        <v>6</v>
      </c>
      <c r="K159" s="320">
        <f t="shared" si="83"/>
        <v>0</v>
      </c>
      <c r="L159" s="320">
        <f t="shared" si="84"/>
        <v>0</v>
      </c>
      <c r="M159" s="316"/>
      <c r="N159" s="316"/>
      <c r="O159" s="316"/>
      <c r="P159" s="316"/>
      <c r="Q159" s="316"/>
      <c r="R159" s="316"/>
      <c r="S159" s="320">
        <f t="shared" si="85"/>
        <v>0</v>
      </c>
      <c r="T159" s="320">
        <f t="shared" si="86"/>
        <v>0</v>
      </c>
      <c r="U159" s="316"/>
      <c r="V159" s="316"/>
      <c r="W159" s="316"/>
      <c r="X159" s="316"/>
      <c r="Y159" s="316"/>
      <c r="Z159" s="316"/>
      <c r="AA159" s="320">
        <f t="shared" si="87"/>
        <v>0</v>
      </c>
      <c r="AB159" s="320">
        <f t="shared" si="88"/>
        <v>0</v>
      </c>
      <c r="AC159" s="316"/>
      <c r="AD159" s="316"/>
      <c r="AE159" s="316"/>
      <c r="AF159" s="316"/>
      <c r="AG159" s="316"/>
      <c r="AH159" s="316"/>
      <c r="AI159" s="320">
        <f t="shared" si="89"/>
        <v>0</v>
      </c>
      <c r="AJ159" s="320">
        <f t="shared" si="90"/>
        <v>0</v>
      </c>
      <c r="AK159" s="316"/>
      <c r="AL159" s="316"/>
      <c r="AM159" s="316"/>
      <c r="AN159" s="316"/>
      <c r="AO159" s="316"/>
      <c r="AP159" s="316"/>
      <c r="AQ159" s="320">
        <f t="shared" si="91"/>
        <v>0</v>
      </c>
      <c r="AR159" s="320">
        <f t="shared" si="92"/>
        <v>0</v>
      </c>
      <c r="AS159" s="316"/>
      <c r="AT159" s="316"/>
      <c r="AU159" s="316"/>
      <c r="AV159" s="316"/>
      <c r="AW159" s="316"/>
      <c r="AX159" s="316"/>
      <c r="AY159" s="320">
        <f t="shared" si="73"/>
        <v>0</v>
      </c>
      <c r="AZ159" s="320">
        <f t="shared" si="74"/>
        <v>0</v>
      </c>
      <c r="BA159" s="372">
        <f t="shared" si="75"/>
        <v>0</v>
      </c>
      <c r="BB159" s="372">
        <f t="shared" si="76"/>
        <v>0</v>
      </c>
      <c r="BC159" s="372">
        <f t="shared" si="77"/>
        <v>0</v>
      </c>
      <c r="BD159" s="372">
        <f t="shared" si="78"/>
        <v>0</v>
      </c>
      <c r="BE159" s="372">
        <f t="shared" si="79"/>
        <v>0</v>
      </c>
      <c r="BF159" s="372">
        <f t="shared" si="80"/>
        <v>0</v>
      </c>
      <c r="BG159" s="315"/>
      <c r="BH159" s="316"/>
      <c r="BI159" s="316"/>
      <c r="BJ159" s="316"/>
      <c r="BK159" s="316"/>
      <c r="BL159" s="319"/>
      <c r="BM159" s="921">
        <f t="shared" si="81"/>
        <v>0</v>
      </c>
      <c r="BN159" s="912"/>
      <c r="BO159" s="912"/>
      <c r="BP159" s="912"/>
      <c r="BQ159" s="912"/>
      <c r="BR159" s="912"/>
      <c r="BS159" s="912"/>
      <c r="BT159" s="912"/>
      <c r="BU159" s="912"/>
      <c r="BV159" s="912"/>
      <c r="BW159" s="912"/>
      <c r="BX159" s="910">
        <f t="shared" si="82"/>
        <v>0</v>
      </c>
      <c r="BY159" s="912"/>
      <c r="BZ159" s="912"/>
      <c r="CA159" s="912"/>
      <c r="CB159" s="922"/>
    </row>
    <row r="160" spans="1:80" s="168" customFormat="1" ht="21" customHeight="1" x14ac:dyDescent="0.2">
      <c r="A160" s="214" t="s">
        <v>39</v>
      </c>
      <c r="B160" s="96" t="s">
        <v>46</v>
      </c>
      <c r="C160" s="157" t="s">
        <v>515</v>
      </c>
      <c r="D160" s="157" t="s">
        <v>598</v>
      </c>
      <c r="E160" s="97" t="s">
        <v>297</v>
      </c>
      <c r="F160" s="81" t="s">
        <v>300</v>
      </c>
      <c r="G160" s="19" t="s">
        <v>240</v>
      </c>
      <c r="H160" s="81" t="s">
        <v>63</v>
      </c>
      <c r="I160" s="49">
        <v>9</v>
      </c>
      <c r="J160" s="49" t="s">
        <v>12</v>
      </c>
      <c r="K160" s="320">
        <f t="shared" si="83"/>
        <v>0</v>
      </c>
      <c r="L160" s="320">
        <f t="shared" si="84"/>
        <v>0</v>
      </c>
      <c r="M160" s="316"/>
      <c r="N160" s="316"/>
      <c r="O160" s="316"/>
      <c r="P160" s="316"/>
      <c r="Q160" s="316"/>
      <c r="R160" s="316"/>
      <c r="S160" s="320">
        <f t="shared" si="85"/>
        <v>0</v>
      </c>
      <c r="T160" s="320">
        <f t="shared" si="86"/>
        <v>0</v>
      </c>
      <c r="U160" s="316"/>
      <c r="V160" s="316"/>
      <c r="W160" s="316"/>
      <c r="X160" s="316"/>
      <c r="Y160" s="316"/>
      <c r="Z160" s="316"/>
      <c r="AA160" s="320">
        <f t="shared" si="87"/>
        <v>0</v>
      </c>
      <c r="AB160" s="320">
        <f t="shared" si="88"/>
        <v>0</v>
      </c>
      <c r="AC160" s="316"/>
      <c r="AD160" s="316"/>
      <c r="AE160" s="316"/>
      <c r="AF160" s="316"/>
      <c r="AG160" s="316"/>
      <c r="AH160" s="316"/>
      <c r="AI160" s="320">
        <f t="shared" si="89"/>
        <v>0</v>
      </c>
      <c r="AJ160" s="320">
        <f t="shared" si="90"/>
        <v>0</v>
      </c>
      <c r="AK160" s="316"/>
      <c r="AL160" s="316"/>
      <c r="AM160" s="316"/>
      <c r="AN160" s="316"/>
      <c r="AO160" s="316"/>
      <c r="AP160" s="316"/>
      <c r="AQ160" s="320">
        <f t="shared" si="91"/>
        <v>0</v>
      </c>
      <c r="AR160" s="320">
        <f t="shared" si="92"/>
        <v>0</v>
      </c>
      <c r="AS160" s="316"/>
      <c r="AT160" s="316"/>
      <c r="AU160" s="316"/>
      <c r="AV160" s="316"/>
      <c r="AW160" s="316"/>
      <c r="AX160" s="316"/>
      <c r="AY160" s="320">
        <f t="shared" si="73"/>
        <v>0</v>
      </c>
      <c r="AZ160" s="320">
        <f t="shared" si="74"/>
        <v>0</v>
      </c>
      <c r="BA160" s="372">
        <f t="shared" si="75"/>
        <v>0</v>
      </c>
      <c r="BB160" s="372">
        <f t="shared" si="76"/>
        <v>0</v>
      </c>
      <c r="BC160" s="372">
        <f t="shared" si="77"/>
        <v>0</v>
      </c>
      <c r="BD160" s="372">
        <f t="shared" si="78"/>
        <v>0</v>
      </c>
      <c r="BE160" s="372">
        <f t="shared" si="79"/>
        <v>0</v>
      </c>
      <c r="BF160" s="372">
        <f t="shared" si="80"/>
        <v>0</v>
      </c>
      <c r="BG160" s="315"/>
      <c r="BH160" s="316"/>
      <c r="BI160" s="316"/>
      <c r="BJ160" s="316"/>
      <c r="BK160" s="316"/>
      <c r="BL160" s="319"/>
      <c r="BM160" s="921">
        <f t="shared" si="81"/>
        <v>0</v>
      </c>
      <c r="BN160" s="912"/>
      <c r="BO160" s="912"/>
      <c r="BP160" s="912"/>
      <c r="BQ160" s="912"/>
      <c r="BR160" s="912"/>
      <c r="BS160" s="912"/>
      <c r="BT160" s="912"/>
      <c r="BU160" s="912"/>
      <c r="BV160" s="912"/>
      <c r="BW160" s="912"/>
      <c r="BX160" s="910">
        <f t="shared" si="82"/>
        <v>0</v>
      </c>
      <c r="BY160" s="912"/>
      <c r="BZ160" s="912"/>
      <c r="CA160" s="912"/>
      <c r="CB160" s="922"/>
    </row>
    <row r="161" spans="1:80" s="168" customFormat="1" ht="21" customHeight="1" x14ac:dyDescent="0.2">
      <c r="A161" s="156" t="s">
        <v>39</v>
      </c>
      <c r="B161" s="96" t="s">
        <v>46</v>
      </c>
      <c r="C161" s="157" t="s">
        <v>515</v>
      </c>
      <c r="D161" s="157" t="s">
        <v>598</v>
      </c>
      <c r="E161" s="97" t="s">
        <v>297</v>
      </c>
      <c r="F161" s="81" t="s">
        <v>300</v>
      </c>
      <c r="G161" s="19" t="s">
        <v>663</v>
      </c>
      <c r="H161" s="81" t="s">
        <v>664</v>
      </c>
      <c r="I161" s="49">
        <v>9</v>
      </c>
      <c r="J161" s="49" t="s">
        <v>6</v>
      </c>
      <c r="K161" s="320">
        <f t="shared" si="83"/>
        <v>0</v>
      </c>
      <c r="L161" s="320">
        <f t="shared" si="84"/>
        <v>0</v>
      </c>
      <c r="M161" s="316"/>
      <c r="N161" s="316"/>
      <c r="O161" s="316"/>
      <c r="P161" s="316"/>
      <c r="Q161" s="316"/>
      <c r="R161" s="316"/>
      <c r="S161" s="320">
        <f t="shared" si="85"/>
        <v>0</v>
      </c>
      <c r="T161" s="320">
        <f t="shared" si="86"/>
        <v>0</v>
      </c>
      <c r="U161" s="316"/>
      <c r="V161" s="316"/>
      <c r="W161" s="316"/>
      <c r="X161" s="316"/>
      <c r="Y161" s="316"/>
      <c r="Z161" s="316"/>
      <c r="AA161" s="320">
        <f t="shared" si="87"/>
        <v>0</v>
      </c>
      <c r="AB161" s="320">
        <f t="shared" si="88"/>
        <v>0</v>
      </c>
      <c r="AC161" s="316"/>
      <c r="AD161" s="316"/>
      <c r="AE161" s="316"/>
      <c r="AF161" s="316"/>
      <c r="AG161" s="316"/>
      <c r="AH161" s="316"/>
      <c r="AI161" s="320">
        <f t="shared" si="89"/>
        <v>0</v>
      </c>
      <c r="AJ161" s="320">
        <f t="shared" si="90"/>
        <v>0</v>
      </c>
      <c r="AK161" s="316"/>
      <c r="AL161" s="316"/>
      <c r="AM161" s="316"/>
      <c r="AN161" s="316"/>
      <c r="AO161" s="316"/>
      <c r="AP161" s="316"/>
      <c r="AQ161" s="320">
        <f t="shared" si="91"/>
        <v>0</v>
      </c>
      <c r="AR161" s="320">
        <f t="shared" si="92"/>
        <v>0</v>
      </c>
      <c r="AS161" s="316"/>
      <c r="AT161" s="316"/>
      <c r="AU161" s="316"/>
      <c r="AV161" s="316"/>
      <c r="AW161" s="316"/>
      <c r="AX161" s="316"/>
      <c r="AY161" s="320">
        <f t="shared" si="73"/>
        <v>0</v>
      </c>
      <c r="AZ161" s="320">
        <f t="shared" si="74"/>
        <v>0</v>
      </c>
      <c r="BA161" s="372">
        <f t="shared" si="75"/>
        <v>0</v>
      </c>
      <c r="BB161" s="372">
        <f t="shared" si="76"/>
        <v>0</v>
      </c>
      <c r="BC161" s="372">
        <f t="shared" si="77"/>
        <v>0</v>
      </c>
      <c r="BD161" s="372">
        <f t="shared" si="78"/>
        <v>0</v>
      </c>
      <c r="BE161" s="372">
        <f t="shared" si="79"/>
        <v>0</v>
      </c>
      <c r="BF161" s="372">
        <f t="shared" si="80"/>
        <v>0</v>
      </c>
      <c r="BG161" s="315"/>
      <c r="BH161" s="316"/>
      <c r="BI161" s="316"/>
      <c r="BJ161" s="316"/>
      <c r="BK161" s="316"/>
      <c r="BL161" s="319"/>
      <c r="BM161" s="921">
        <f t="shared" si="81"/>
        <v>0</v>
      </c>
      <c r="BN161" s="912"/>
      <c r="BO161" s="912"/>
      <c r="BP161" s="912"/>
      <c r="BQ161" s="912"/>
      <c r="BR161" s="912"/>
      <c r="BS161" s="912"/>
      <c r="BT161" s="912"/>
      <c r="BU161" s="912"/>
      <c r="BV161" s="912"/>
      <c r="BW161" s="912"/>
      <c r="BX161" s="910">
        <f t="shared" si="82"/>
        <v>0</v>
      </c>
      <c r="BY161" s="912"/>
      <c r="BZ161" s="912"/>
      <c r="CA161" s="912"/>
      <c r="CB161" s="922"/>
    </row>
    <row r="162" spans="1:80" s="170" customFormat="1" ht="21" customHeight="1" x14ac:dyDescent="0.2">
      <c r="A162" s="214" t="s">
        <v>39</v>
      </c>
      <c r="B162" s="96" t="s">
        <v>46</v>
      </c>
      <c r="C162" s="157" t="s">
        <v>515</v>
      </c>
      <c r="D162" s="157" t="s">
        <v>598</v>
      </c>
      <c r="E162" s="97" t="s">
        <v>297</v>
      </c>
      <c r="F162" s="81" t="s">
        <v>300</v>
      </c>
      <c r="G162" s="19" t="s">
        <v>331</v>
      </c>
      <c r="H162" s="85" t="s">
        <v>66</v>
      </c>
      <c r="I162" s="49">
        <v>9</v>
      </c>
      <c r="J162" s="49" t="s">
        <v>6</v>
      </c>
      <c r="K162" s="320">
        <f t="shared" si="83"/>
        <v>0</v>
      </c>
      <c r="L162" s="320">
        <f t="shared" si="84"/>
        <v>0</v>
      </c>
      <c r="M162" s="316"/>
      <c r="N162" s="316"/>
      <c r="O162" s="316"/>
      <c r="P162" s="316"/>
      <c r="Q162" s="316"/>
      <c r="R162" s="316"/>
      <c r="S162" s="320">
        <f t="shared" si="85"/>
        <v>0</v>
      </c>
      <c r="T162" s="320">
        <f t="shared" si="86"/>
        <v>0</v>
      </c>
      <c r="U162" s="316"/>
      <c r="V162" s="316"/>
      <c r="W162" s="316"/>
      <c r="X162" s="316"/>
      <c r="Y162" s="316"/>
      <c r="Z162" s="316"/>
      <c r="AA162" s="320">
        <f t="shared" si="87"/>
        <v>0</v>
      </c>
      <c r="AB162" s="320">
        <f t="shared" si="88"/>
        <v>0</v>
      </c>
      <c r="AC162" s="316"/>
      <c r="AD162" s="316"/>
      <c r="AE162" s="316"/>
      <c r="AF162" s="316"/>
      <c r="AG162" s="316"/>
      <c r="AH162" s="316"/>
      <c r="AI162" s="320">
        <f t="shared" si="89"/>
        <v>0</v>
      </c>
      <c r="AJ162" s="320">
        <f t="shared" si="90"/>
        <v>0</v>
      </c>
      <c r="AK162" s="316"/>
      <c r="AL162" s="316"/>
      <c r="AM162" s="316"/>
      <c r="AN162" s="316"/>
      <c r="AO162" s="316"/>
      <c r="AP162" s="316"/>
      <c r="AQ162" s="320">
        <f t="shared" si="91"/>
        <v>0</v>
      </c>
      <c r="AR162" s="320">
        <f t="shared" si="92"/>
        <v>0</v>
      </c>
      <c r="AS162" s="316"/>
      <c r="AT162" s="316"/>
      <c r="AU162" s="316"/>
      <c r="AV162" s="316"/>
      <c r="AW162" s="316"/>
      <c r="AX162" s="316"/>
      <c r="AY162" s="320">
        <f t="shared" si="73"/>
        <v>0</v>
      </c>
      <c r="AZ162" s="320">
        <f t="shared" si="74"/>
        <v>0</v>
      </c>
      <c r="BA162" s="372">
        <f t="shared" si="75"/>
        <v>0</v>
      </c>
      <c r="BB162" s="372">
        <f t="shared" si="76"/>
        <v>0</v>
      </c>
      <c r="BC162" s="372">
        <f t="shared" si="77"/>
        <v>0</v>
      </c>
      <c r="BD162" s="372">
        <f t="shared" si="78"/>
        <v>0</v>
      </c>
      <c r="BE162" s="372">
        <f t="shared" si="79"/>
        <v>0</v>
      </c>
      <c r="BF162" s="372">
        <f t="shared" si="80"/>
        <v>0</v>
      </c>
      <c r="BG162" s="315"/>
      <c r="BH162" s="316"/>
      <c r="BI162" s="316"/>
      <c r="BJ162" s="316"/>
      <c r="BK162" s="316"/>
      <c r="BL162" s="319"/>
      <c r="BM162" s="921">
        <f t="shared" si="81"/>
        <v>0</v>
      </c>
      <c r="BN162" s="912"/>
      <c r="BO162" s="912"/>
      <c r="BP162" s="912"/>
      <c r="BQ162" s="912"/>
      <c r="BR162" s="912"/>
      <c r="BS162" s="912"/>
      <c r="BT162" s="912"/>
      <c r="BU162" s="912"/>
      <c r="BV162" s="912"/>
      <c r="BW162" s="912"/>
      <c r="BX162" s="910">
        <f t="shared" si="82"/>
        <v>0</v>
      </c>
      <c r="BY162" s="912"/>
      <c r="BZ162" s="912"/>
      <c r="CA162" s="912"/>
      <c r="CB162" s="922"/>
    </row>
    <row r="163" spans="1:80" s="170" customFormat="1" ht="21" customHeight="1" x14ac:dyDescent="0.2">
      <c r="A163" s="156" t="s">
        <v>39</v>
      </c>
      <c r="B163" s="96" t="s">
        <v>46</v>
      </c>
      <c r="C163" s="157" t="s">
        <v>515</v>
      </c>
      <c r="D163" s="157" t="s">
        <v>598</v>
      </c>
      <c r="E163" s="19" t="s">
        <v>297</v>
      </c>
      <c r="F163" s="81" t="s">
        <v>300</v>
      </c>
      <c r="G163" s="19" t="s">
        <v>272</v>
      </c>
      <c r="H163" s="85" t="s">
        <v>273</v>
      </c>
      <c r="I163" s="49">
        <v>9</v>
      </c>
      <c r="J163" s="49" t="s">
        <v>6</v>
      </c>
      <c r="K163" s="320">
        <f t="shared" si="83"/>
        <v>0</v>
      </c>
      <c r="L163" s="320">
        <f t="shared" si="84"/>
        <v>0</v>
      </c>
      <c r="M163" s="317"/>
      <c r="N163" s="317"/>
      <c r="O163" s="317"/>
      <c r="P163" s="317"/>
      <c r="Q163" s="317"/>
      <c r="R163" s="317"/>
      <c r="S163" s="320">
        <f t="shared" si="85"/>
        <v>0</v>
      </c>
      <c r="T163" s="320">
        <f t="shared" si="86"/>
        <v>0</v>
      </c>
      <c r="U163" s="317"/>
      <c r="V163" s="317"/>
      <c r="W163" s="317"/>
      <c r="X163" s="317"/>
      <c r="Y163" s="317"/>
      <c r="Z163" s="317"/>
      <c r="AA163" s="320">
        <f t="shared" si="87"/>
        <v>0</v>
      </c>
      <c r="AB163" s="320">
        <f t="shared" si="88"/>
        <v>0</v>
      </c>
      <c r="AC163" s="317"/>
      <c r="AD163" s="317"/>
      <c r="AE163" s="317"/>
      <c r="AF163" s="317"/>
      <c r="AG163" s="317"/>
      <c r="AH163" s="317"/>
      <c r="AI163" s="320">
        <f t="shared" si="89"/>
        <v>0</v>
      </c>
      <c r="AJ163" s="320">
        <f t="shared" si="90"/>
        <v>0</v>
      </c>
      <c r="AK163" s="317"/>
      <c r="AL163" s="317"/>
      <c r="AM163" s="317"/>
      <c r="AN163" s="317"/>
      <c r="AO163" s="317"/>
      <c r="AP163" s="317"/>
      <c r="AQ163" s="320">
        <f t="shared" si="91"/>
        <v>0</v>
      </c>
      <c r="AR163" s="320">
        <f t="shared" si="92"/>
        <v>0</v>
      </c>
      <c r="AS163" s="317"/>
      <c r="AT163" s="317"/>
      <c r="AU163" s="317"/>
      <c r="AV163" s="317"/>
      <c r="AW163" s="317"/>
      <c r="AX163" s="317"/>
      <c r="AY163" s="320">
        <f t="shared" si="73"/>
        <v>0</v>
      </c>
      <c r="AZ163" s="320">
        <f t="shared" si="74"/>
        <v>0</v>
      </c>
      <c r="BA163" s="372">
        <f t="shared" si="75"/>
        <v>0</v>
      </c>
      <c r="BB163" s="372">
        <f t="shared" si="76"/>
        <v>0</v>
      </c>
      <c r="BC163" s="372">
        <f t="shared" si="77"/>
        <v>0</v>
      </c>
      <c r="BD163" s="372">
        <f t="shared" si="78"/>
        <v>0</v>
      </c>
      <c r="BE163" s="372">
        <f t="shared" si="79"/>
        <v>0</v>
      </c>
      <c r="BF163" s="372">
        <f t="shared" si="80"/>
        <v>0</v>
      </c>
      <c r="BG163" s="315"/>
      <c r="BH163" s="325"/>
      <c r="BI163" s="325"/>
      <c r="BJ163" s="325"/>
      <c r="BK163" s="325"/>
      <c r="BL163" s="326"/>
      <c r="BM163" s="921">
        <f t="shared" si="81"/>
        <v>0</v>
      </c>
      <c r="BN163" s="912"/>
      <c r="BO163" s="912"/>
      <c r="BP163" s="912"/>
      <c r="BQ163" s="912"/>
      <c r="BR163" s="912"/>
      <c r="BS163" s="912"/>
      <c r="BT163" s="912"/>
      <c r="BU163" s="912"/>
      <c r="BV163" s="912"/>
      <c r="BW163" s="912"/>
      <c r="BX163" s="910">
        <f t="shared" si="82"/>
        <v>0</v>
      </c>
      <c r="BY163" s="912"/>
      <c r="BZ163" s="912"/>
      <c r="CA163" s="912"/>
      <c r="CB163" s="922"/>
    </row>
    <row r="164" spans="1:80" s="168" customFormat="1" ht="21" customHeight="1" x14ac:dyDescent="0.2">
      <c r="A164" s="214" t="s">
        <v>39</v>
      </c>
      <c r="B164" s="96" t="s">
        <v>46</v>
      </c>
      <c r="C164" s="157" t="s">
        <v>515</v>
      </c>
      <c r="D164" s="157" t="s">
        <v>598</v>
      </c>
      <c r="E164" s="97" t="s">
        <v>297</v>
      </c>
      <c r="F164" s="81" t="s">
        <v>300</v>
      </c>
      <c r="G164" s="19" t="s">
        <v>272</v>
      </c>
      <c r="H164" s="85" t="s">
        <v>273</v>
      </c>
      <c r="I164" s="49">
        <v>9</v>
      </c>
      <c r="J164" s="50" t="s">
        <v>12</v>
      </c>
      <c r="K164" s="320">
        <f t="shared" si="83"/>
        <v>0</v>
      </c>
      <c r="L164" s="320">
        <f t="shared" si="84"/>
        <v>0</v>
      </c>
      <c r="M164" s="317"/>
      <c r="N164" s="317"/>
      <c r="O164" s="317"/>
      <c r="P164" s="317"/>
      <c r="Q164" s="317"/>
      <c r="R164" s="317"/>
      <c r="S164" s="320">
        <f t="shared" si="85"/>
        <v>0</v>
      </c>
      <c r="T164" s="320">
        <f t="shared" si="86"/>
        <v>0</v>
      </c>
      <c r="U164" s="317"/>
      <c r="V164" s="317"/>
      <c r="W164" s="317"/>
      <c r="X164" s="317"/>
      <c r="Y164" s="317"/>
      <c r="Z164" s="317"/>
      <c r="AA164" s="320">
        <f t="shared" si="87"/>
        <v>0</v>
      </c>
      <c r="AB164" s="320">
        <f t="shared" si="88"/>
        <v>0</v>
      </c>
      <c r="AC164" s="317"/>
      <c r="AD164" s="317"/>
      <c r="AE164" s="317"/>
      <c r="AF164" s="317"/>
      <c r="AG164" s="317"/>
      <c r="AH164" s="317"/>
      <c r="AI164" s="320">
        <f t="shared" si="89"/>
        <v>0</v>
      </c>
      <c r="AJ164" s="320">
        <f t="shared" si="90"/>
        <v>0</v>
      </c>
      <c r="AK164" s="317"/>
      <c r="AL164" s="317"/>
      <c r="AM164" s="317"/>
      <c r="AN164" s="317"/>
      <c r="AO164" s="317"/>
      <c r="AP164" s="317"/>
      <c r="AQ164" s="320">
        <f t="shared" si="91"/>
        <v>0</v>
      </c>
      <c r="AR164" s="320">
        <f t="shared" si="92"/>
        <v>0</v>
      </c>
      <c r="AS164" s="317"/>
      <c r="AT164" s="317"/>
      <c r="AU164" s="317"/>
      <c r="AV164" s="317"/>
      <c r="AW164" s="317"/>
      <c r="AX164" s="317"/>
      <c r="AY164" s="320">
        <f t="shared" si="73"/>
        <v>0</v>
      </c>
      <c r="AZ164" s="320">
        <f t="shared" si="74"/>
        <v>0</v>
      </c>
      <c r="BA164" s="372">
        <f t="shared" si="75"/>
        <v>0</v>
      </c>
      <c r="BB164" s="372">
        <f t="shared" si="76"/>
        <v>0</v>
      </c>
      <c r="BC164" s="372">
        <f t="shared" si="77"/>
        <v>0</v>
      </c>
      <c r="BD164" s="372">
        <f t="shared" si="78"/>
        <v>0</v>
      </c>
      <c r="BE164" s="372">
        <f t="shared" si="79"/>
        <v>0</v>
      </c>
      <c r="BF164" s="372">
        <f t="shared" si="80"/>
        <v>0</v>
      </c>
      <c r="BG164" s="315"/>
      <c r="BH164" s="325"/>
      <c r="BI164" s="325"/>
      <c r="BJ164" s="325"/>
      <c r="BK164" s="325"/>
      <c r="BL164" s="326"/>
      <c r="BM164" s="921">
        <f t="shared" si="81"/>
        <v>0</v>
      </c>
      <c r="BN164" s="912"/>
      <c r="BO164" s="912"/>
      <c r="BP164" s="912"/>
      <c r="BQ164" s="912"/>
      <c r="BR164" s="912"/>
      <c r="BS164" s="912"/>
      <c r="BT164" s="912"/>
      <c r="BU164" s="912"/>
      <c r="BV164" s="912"/>
      <c r="BW164" s="912"/>
      <c r="BX164" s="910">
        <f t="shared" si="82"/>
        <v>0</v>
      </c>
      <c r="BY164" s="912"/>
      <c r="BZ164" s="912"/>
      <c r="CA164" s="912"/>
      <c r="CB164" s="922"/>
    </row>
    <row r="165" spans="1:80" s="168" customFormat="1" ht="21" customHeight="1" x14ac:dyDescent="0.2">
      <c r="A165" s="214" t="s">
        <v>39</v>
      </c>
      <c r="B165" s="96" t="s">
        <v>46</v>
      </c>
      <c r="C165" s="215" t="s">
        <v>515</v>
      </c>
      <c r="D165" s="215" t="s">
        <v>598</v>
      </c>
      <c r="E165" s="97" t="s">
        <v>297</v>
      </c>
      <c r="F165" s="81" t="s">
        <v>300</v>
      </c>
      <c r="G165" s="19" t="s">
        <v>665</v>
      </c>
      <c r="H165" s="85" t="s">
        <v>666</v>
      </c>
      <c r="I165" s="49">
        <v>9</v>
      </c>
      <c r="J165" s="50" t="s">
        <v>6</v>
      </c>
      <c r="K165" s="320">
        <f t="shared" si="83"/>
        <v>0</v>
      </c>
      <c r="L165" s="320">
        <f t="shared" si="84"/>
        <v>0</v>
      </c>
      <c r="M165" s="316"/>
      <c r="N165" s="316"/>
      <c r="O165" s="316"/>
      <c r="P165" s="316"/>
      <c r="Q165" s="316"/>
      <c r="R165" s="316"/>
      <c r="S165" s="320">
        <f t="shared" si="85"/>
        <v>0</v>
      </c>
      <c r="T165" s="320">
        <f t="shared" si="86"/>
        <v>0</v>
      </c>
      <c r="U165" s="316"/>
      <c r="V165" s="316"/>
      <c r="W165" s="316"/>
      <c r="X165" s="316"/>
      <c r="Y165" s="316"/>
      <c r="Z165" s="316"/>
      <c r="AA165" s="320">
        <f t="shared" si="87"/>
        <v>0</v>
      </c>
      <c r="AB165" s="320">
        <f t="shared" si="88"/>
        <v>0</v>
      </c>
      <c r="AC165" s="316"/>
      <c r="AD165" s="316"/>
      <c r="AE165" s="316"/>
      <c r="AF165" s="316"/>
      <c r="AG165" s="316"/>
      <c r="AH165" s="316"/>
      <c r="AI165" s="320">
        <f t="shared" si="89"/>
        <v>0</v>
      </c>
      <c r="AJ165" s="320">
        <f t="shared" si="90"/>
        <v>0</v>
      </c>
      <c r="AK165" s="316"/>
      <c r="AL165" s="316"/>
      <c r="AM165" s="316"/>
      <c r="AN165" s="316"/>
      <c r="AO165" s="316"/>
      <c r="AP165" s="316"/>
      <c r="AQ165" s="320">
        <f t="shared" si="91"/>
        <v>0</v>
      </c>
      <c r="AR165" s="320">
        <f t="shared" si="92"/>
        <v>0</v>
      </c>
      <c r="AS165" s="316"/>
      <c r="AT165" s="316"/>
      <c r="AU165" s="316"/>
      <c r="AV165" s="316"/>
      <c r="AW165" s="316"/>
      <c r="AX165" s="316"/>
      <c r="AY165" s="320">
        <f t="shared" si="73"/>
        <v>0</v>
      </c>
      <c r="AZ165" s="320">
        <f t="shared" si="74"/>
        <v>0</v>
      </c>
      <c r="BA165" s="372">
        <f t="shared" si="75"/>
        <v>0</v>
      </c>
      <c r="BB165" s="372">
        <f t="shared" si="76"/>
        <v>0</v>
      </c>
      <c r="BC165" s="372">
        <f t="shared" si="77"/>
        <v>0</v>
      </c>
      <c r="BD165" s="372">
        <f t="shared" si="78"/>
        <v>0</v>
      </c>
      <c r="BE165" s="372">
        <f t="shared" si="79"/>
        <v>0</v>
      </c>
      <c r="BF165" s="372">
        <f t="shared" si="80"/>
        <v>0</v>
      </c>
      <c r="BG165" s="315"/>
      <c r="BH165" s="316"/>
      <c r="BI165" s="316"/>
      <c r="BJ165" s="316"/>
      <c r="BK165" s="316"/>
      <c r="BL165" s="319"/>
      <c r="BM165" s="921">
        <f t="shared" si="81"/>
        <v>0</v>
      </c>
      <c r="BN165" s="912"/>
      <c r="BO165" s="912"/>
      <c r="BP165" s="912"/>
      <c r="BQ165" s="912"/>
      <c r="BR165" s="912"/>
      <c r="BS165" s="912"/>
      <c r="BT165" s="912"/>
      <c r="BU165" s="912"/>
      <c r="BV165" s="912"/>
      <c r="BW165" s="912"/>
      <c r="BX165" s="910">
        <f t="shared" si="82"/>
        <v>0</v>
      </c>
      <c r="BY165" s="912"/>
      <c r="BZ165" s="912"/>
      <c r="CA165" s="912"/>
      <c r="CB165" s="922"/>
    </row>
    <row r="166" spans="1:80" s="168" customFormat="1" ht="21" customHeight="1" x14ac:dyDescent="0.2">
      <c r="A166" s="214" t="s">
        <v>39</v>
      </c>
      <c r="B166" s="96" t="s">
        <v>46</v>
      </c>
      <c r="C166" s="215" t="s">
        <v>515</v>
      </c>
      <c r="D166" s="215" t="s">
        <v>598</v>
      </c>
      <c r="E166" s="97" t="s">
        <v>297</v>
      </c>
      <c r="F166" s="81" t="s">
        <v>300</v>
      </c>
      <c r="G166" s="19" t="s">
        <v>665</v>
      </c>
      <c r="H166" s="85" t="s">
        <v>666</v>
      </c>
      <c r="I166" s="49">
        <v>9</v>
      </c>
      <c r="J166" s="50" t="s">
        <v>12</v>
      </c>
      <c r="K166" s="320">
        <f t="shared" si="83"/>
        <v>0</v>
      </c>
      <c r="L166" s="320">
        <f t="shared" si="84"/>
        <v>0</v>
      </c>
      <c r="M166" s="316"/>
      <c r="N166" s="316"/>
      <c r="O166" s="316"/>
      <c r="P166" s="316"/>
      <c r="Q166" s="316"/>
      <c r="R166" s="316"/>
      <c r="S166" s="320">
        <f t="shared" si="85"/>
        <v>0</v>
      </c>
      <c r="T166" s="320">
        <f t="shared" si="86"/>
        <v>0</v>
      </c>
      <c r="U166" s="316"/>
      <c r="V166" s="316"/>
      <c r="W166" s="316"/>
      <c r="X166" s="316"/>
      <c r="Y166" s="316"/>
      <c r="Z166" s="316"/>
      <c r="AA166" s="320">
        <f t="shared" si="87"/>
        <v>0</v>
      </c>
      <c r="AB166" s="320">
        <f t="shared" si="88"/>
        <v>0</v>
      </c>
      <c r="AC166" s="316"/>
      <c r="AD166" s="316"/>
      <c r="AE166" s="316"/>
      <c r="AF166" s="316"/>
      <c r="AG166" s="316"/>
      <c r="AH166" s="316"/>
      <c r="AI166" s="320">
        <f t="shared" si="89"/>
        <v>0</v>
      </c>
      <c r="AJ166" s="320">
        <f t="shared" si="90"/>
        <v>0</v>
      </c>
      <c r="AK166" s="316"/>
      <c r="AL166" s="316"/>
      <c r="AM166" s="316"/>
      <c r="AN166" s="316"/>
      <c r="AO166" s="316"/>
      <c r="AP166" s="316"/>
      <c r="AQ166" s="320">
        <f t="shared" si="91"/>
        <v>0</v>
      </c>
      <c r="AR166" s="320">
        <f t="shared" si="92"/>
        <v>0</v>
      </c>
      <c r="AS166" s="316"/>
      <c r="AT166" s="316"/>
      <c r="AU166" s="316"/>
      <c r="AV166" s="316"/>
      <c r="AW166" s="316"/>
      <c r="AX166" s="316"/>
      <c r="AY166" s="320">
        <f t="shared" si="73"/>
        <v>0</v>
      </c>
      <c r="AZ166" s="320">
        <f t="shared" si="74"/>
        <v>0</v>
      </c>
      <c r="BA166" s="372">
        <f t="shared" si="75"/>
        <v>0</v>
      </c>
      <c r="BB166" s="372">
        <f t="shared" si="76"/>
        <v>0</v>
      </c>
      <c r="BC166" s="372">
        <f t="shared" si="77"/>
        <v>0</v>
      </c>
      <c r="BD166" s="372">
        <f t="shared" si="78"/>
        <v>0</v>
      </c>
      <c r="BE166" s="372">
        <f t="shared" si="79"/>
        <v>0</v>
      </c>
      <c r="BF166" s="372">
        <f t="shared" si="80"/>
        <v>0</v>
      </c>
      <c r="BG166" s="315"/>
      <c r="BH166" s="316"/>
      <c r="BI166" s="316"/>
      <c r="BJ166" s="316"/>
      <c r="BK166" s="316"/>
      <c r="BL166" s="319"/>
      <c r="BM166" s="921">
        <f t="shared" si="81"/>
        <v>0</v>
      </c>
      <c r="BN166" s="912"/>
      <c r="BO166" s="912"/>
      <c r="BP166" s="912"/>
      <c r="BQ166" s="912"/>
      <c r="BR166" s="912"/>
      <c r="BS166" s="912"/>
      <c r="BT166" s="912"/>
      <c r="BU166" s="912"/>
      <c r="BV166" s="912"/>
      <c r="BW166" s="912"/>
      <c r="BX166" s="910">
        <f t="shared" si="82"/>
        <v>0</v>
      </c>
      <c r="BY166" s="912"/>
      <c r="BZ166" s="912"/>
      <c r="CA166" s="912"/>
      <c r="CB166" s="922"/>
    </row>
    <row r="167" spans="1:80" s="168" customFormat="1" ht="21" customHeight="1" x14ac:dyDescent="0.2">
      <c r="A167" s="214" t="s">
        <v>39</v>
      </c>
      <c r="B167" s="96" t="s">
        <v>46</v>
      </c>
      <c r="C167" s="215" t="s">
        <v>515</v>
      </c>
      <c r="D167" s="215" t="s">
        <v>598</v>
      </c>
      <c r="E167" s="116" t="s">
        <v>296</v>
      </c>
      <c r="F167" s="81" t="s">
        <v>7</v>
      </c>
      <c r="G167" s="19" t="s">
        <v>224</v>
      </c>
      <c r="H167" s="85" t="s">
        <v>134</v>
      </c>
      <c r="I167" s="49">
        <v>9</v>
      </c>
      <c r="J167" s="50" t="s">
        <v>6</v>
      </c>
      <c r="K167" s="320">
        <f t="shared" si="83"/>
        <v>0</v>
      </c>
      <c r="L167" s="320">
        <f t="shared" si="84"/>
        <v>0</v>
      </c>
      <c r="M167" s="316"/>
      <c r="N167" s="316"/>
      <c r="O167" s="316"/>
      <c r="P167" s="316"/>
      <c r="Q167" s="316"/>
      <c r="R167" s="316"/>
      <c r="S167" s="320">
        <f t="shared" si="85"/>
        <v>0</v>
      </c>
      <c r="T167" s="320">
        <f t="shared" si="86"/>
        <v>0</v>
      </c>
      <c r="U167" s="316"/>
      <c r="V167" s="316"/>
      <c r="W167" s="316"/>
      <c r="X167" s="316"/>
      <c r="Y167" s="316"/>
      <c r="Z167" s="316"/>
      <c r="AA167" s="320">
        <f t="shared" si="87"/>
        <v>0</v>
      </c>
      <c r="AB167" s="320">
        <f t="shared" si="88"/>
        <v>0</v>
      </c>
      <c r="AC167" s="316"/>
      <c r="AD167" s="316"/>
      <c r="AE167" s="316"/>
      <c r="AF167" s="316"/>
      <c r="AG167" s="316"/>
      <c r="AH167" s="316"/>
      <c r="AI167" s="320">
        <f t="shared" si="89"/>
        <v>0</v>
      </c>
      <c r="AJ167" s="320">
        <f t="shared" si="90"/>
        <v>0</v>
      </c>
      <c r="AK167" s="316"/>
      <c r="AL167" s="316"/>
      <c r="AM167" s="316"/>
      <c r="AN167" s="316"/>
      <c r="AO167" s="316"/>
      <c r="AP167" s="316"/>
      <c r="AQ167" s="320">
        <f t="shared" si="91"/>
        <v>0</v>
      </c>
      <c r="AR167" s="320">
        <f t="shared" si="92"/>
        <v>0</v>
      </c>
      <c r="AS167" s="316"/>
      <c r="AT167" s="316"/>
      <c r="AU167" s="316"/>
      <c r="AV167" s="316"/>
      <c r="AW167" s="316"/>
      <c r="AX167" s="316"/>
      <c r="AY167" s="320">
        <f t="shared" si="73"/>
        <v>0</v>
      </c>
      <c r="AZ167" s="320">
        <f t="shared" si="74"/>
        <v>0</v>
      </c>
      <c r="BA167" s="372">
        <f t="shared" si="75"/>
        <v>0</v>
      </c>
      <c r="BB167" s="372">
        <f t="shared" si="76"/>
        <v>0</v>
      </c>
      <c r="BC167" s="372">
        <f t="shared" si="77"/>
        <v>0</v>
      </c>
      <c r="BD167" s="372">
        <f t="shared" si="78"/>
        <v>0</v>
      </c>
      <c r="BE167" s="372">
        <f t="shared" si="79"/>
        <v>0</v>
      </c>
      <c r="BF167" s="372">
        <f t="shared" si="80"/>
        <v>0</v>
      </c>
      <c r="BG167" s="315"/>
      <c r="BH167" s="316"/>
      <c r="BI167" s="316"/>
      <c r="BJ167" s="316"/>
      <c r="BK167" s="316"/>
      <c r="BL167" s="319"/>
      <c r="BM167" s="921">
        <f t="shared" si="81"/>
        <v>0</v>
      </c>
      <c r="BN167" s="912"/>
      <c r="BO167" s="912"/>
      <c r="BP167" s="912"/>
      <c r="BQ167" s="912"/>
      <c r="BR167" s="912"/>
      <c r="BS167" s="912"/>
      <c r="BT167" s="912"/>
      <c r="BU167" s="912"/>
      <c r="BV167" s="912"/>
      <c r="BW167" s="912"/>
      <c r="BX167" s="910">
        <f t="shared" si="82"/>
        <v>0</v>
      </c>
      <c r="BY167" s="912"/>
      <c r="BZ167" s="912"/>
      <c r="CA167" s="912"/>
      <c r="CB167" s="922"/>
    </row>
    <row r="168" spans="1:80" s="168" customFormat="1" ht="21" customHeight="1" x14ac:dyDescent="0.2">
      <c r="A168" s="214" t="s">
        <v>39</v>
      </c>
      <c r="B168" s="96" t="s">
        <v>46</v>
      </c>
      <c r="C168" s="157" t="s">
        <v>515</v>
      </c>
      <c r="D168" s="157" t="s">
        <v>598</v>
      </c>
      <c r="E168" s="116" t="s">
        <v>296</v>
      </c>
      <c r="F168" s="81" t="s">
        <v>7</v>
      </c>
      <c r="G168" s="19" t="s">
        <v>631</v>
      </c>
      <c r="H168" s="85" t="s">
        <v>632</v>
      </c>
      <c r="I168" s="49">
        <v>9</v>
      </c>
      <c r="J168" s="50" t="s">
        <v>6</v>
      </c>
      <c r="K168" s="320">
        <f t="shared" si="83"/>
        <v>0</v>
      </c>
      <c r="L168" s="320">
        <f t="shared" si="84"/>
        <v>0</v>
      </c>
      <c r="M168" s="316"/>
      <c r="N168" s="316"/>
      <c r="O168" s="316"/>
      <c r="P168" s="316"/>
      <c r="Q168" s="316"/>
      <c r="R168" s="316"/>
      <c r="S168" s="320">
        <f t="shared" si="85"/>
        <v>0</v>
      </c>
      <c r="T168" s="320">
        <f t="shared" si="86"/>
        <v>0</v>
      </c>
      <c r="U168" s="316"/>
      <c r="V168" s="316"/>
      <c r="W168" s="316"/>
      <c r="X168" s="316"/>
      <c r="Y168" s="316"/>
      <c r="Z168" s="316"/>
      <c r="AA168" s="320">
        <f t="shared" si="87"/>
        <v>0</v>
      </c>
      <c r="AB168" s="320">
        <f t="shared" si="88"/>
        <v>0</v>
      </c>
      <c r="AC168" s="316"/>
      <c r="AD168" s="316"/>
      <c r="AE168" s="316"/>
      <c r="AF168" s="316"/>
      <c r="AG168" s="316"/>
      <c r="AH168" s="316"/>
      <c r="AI168" s="320">
        <f t="shared" si="89"/>
        <v>0</v>
      </c>
      <c r="AJ168" s="320">
        <f t="shared" si="90"/>
        <v>0</v>
      </c>
      <c r="AK168" s="316"/>
      <c r="AL168" s="316"/>
      <c r="AM168" s="316"/>
      <c r="AN168" s="316"/>
      <c r="AO168" s="316"/>
      <c r="AP168" s="316"/>
      <c r="AQ168" s="320">
        <f t="shared" si="91"/>
        <v>0</v>
      </c>
      <c r="AR168" s="320">
        <f t="shared" si="92"/>
        <v>0</v>
      </c>
      <c r="AS168" s="316"/>
      <c r="AT168" s="316"/>
      <c r="AU168" s="316"/>
      <c r="AV168" s="316"/>
      <c r="AW168" s="316"/>
      <c r="AX168" s="316"/>
      <c r="AY168" s="320">
        <f t="shared" si="73"/>
        <v>0</v>
      </c>
      <c r="AZ168" s="320">
        <f t="shared" si="74"/>
        <v>0</v>
      </c>
      <c r="BA168" s="372">
        <f t="shared" si="75"/>
        <v>0</v>
      </c>
      <c r="BB168" s="372">
        <f t="shared" si="76"/>
        <v>0</v>
      </c>
      <c r="BC168" s="372">
        <f t="shared" si="77"/>
        <v>0</v>
      </c>
      <c r="BD168" s="372">
        <f t="shared" si="78"/>
        <v>0</v>
      </c>
      <c r="BE168" s="372">
        <f t="shared" si="79"/>
        <v>0</v>
      </c>
      <c r="BF168" s="372">
        <f t="shared" si="80"/>
        <v>0</v>
      </c>
      <c r="BG168" s="315"/>
      <c r="BH168" s="316"/>
      <c r="BI168" s="316"/>
      <c r="BJ168" s="316"/>
      <c r="BK168" s="316"/>
      <c r="BL168" s="319"/>
      <c r="BM168" s="921">
        <f t="shared" si="81"/>
        <v>0</v>
      </c>
      <c r="BN168" s="912"/>
      <c r="BO168" s="912"/>
      <c r="BP168" s="912"/>
      <c r="BQ168" s="912"/>
      <c r="BR168" s="912"/>
      <c r="BS168" s="912"/>
      <c r="BT168" s="912"/>
      <c r="BU168" s="912"/>
      <c r="BV168" s="912"/>
      <c r="BW168" s="912"/>
      <c r="BX168" s="910">
        <f t="shared" si="82"/>
        <v>0</v>
      </c>
      <c r="BY168" s="912"/>
      <c r="BZ168" s="912"/>
      <c r="CA168" s="912"/>
      <c r="CB168" s="922"/>
    </row>
    <row r="169" spans="1:80" s="168" customFormat="1" ht="21" customHeight="1" x14ac:dyDescent="0.2">
      <c r="A169" s="214" t="s">
        <v>39</v>
      </c>
      <c r="B169" s="96" t="s">
        <v>46</v>
      </c>
      <c r="C169" s="157" t="s">
        <v>515</v>
      </c>
      <c r="D169" s="157" t="s">
        <v>598</v>
      </c>
      <c r="E169" s="116" t="s">
        <v>282</v>
      </c>
      <c r="F169" s="81" t="s">
        <v>288</v>
      </c>
      <c r="G169" s="19" t="s">
        <v>200</v>
      </c>
      <c r="H169" s="85" t="s">
        <v>56</v>
      </c>
      <c r="I169" s="49">
        <v>9</v>
      </c>
      <c r="J169" s="50" t="s">
        <v>6</v>
      </c>
      <c r="K169" s="320">
        <f t="shared" si="83"/>
        <v>0</v>
      </c>
      <c r="L169" s="320">
        <f t="shared" si="84"/>
        <v>0</v>
      </c>
      <c r="M169" s="316"/>
      <c r="N169" s="316"/>
      <c r="O169" s="316"/>
      <c r="P169" s="316"/>
      <c r="Q169" s="316"/>
      <c r="R169" s="316"/>
      <c r="S169" s="320">
        <f t="shared" si="85"/>
        <v>0</v>
      </c>
      <c r="T169" s="320">
        <f t="shared" si="86"/>
        <v>0</v>
      </c>
      <c r="U169" s="316"/>
      <c r="V169" s="316"/>
      <c r="W169" s="316"/>
      <c r="X169" s="316"/>
      <c r="Y169" s="316"/>
      <c r="Z169" s="316"/>
      <c r="AA169" s="320">
        <f t="shared" si="87"/>
        <v>0</v>
      </c>
      <c r="AB169" s="320">
        <f t="shared" si="88"/>
        <v>0</v>
      </c>
      <c r="AC169" s="316"/>
      <c r="AD169" s="316"/>
      <c r="AE169" s="316"/>
      <c r="AF169" s="316"/>
      <c r="AG169" s="316"/>
      <c r="AH169" s="316"/>
      <c r="AI169" s="320">
        <f t="shared" si="89"/>
        <v>0</v>
      </c>
      <c r="AJ169" s="320">
        <f t="shared" si="90"/>
        <v>0</v>
      </c>
      <c r="AK169" s="316"/>
      <c r="AL169" s="316"/>
      <c r="AM169" s="316"/>
      <c r="AN169" s="316"/>
      <c r="AO169" s="316"/>
      <c r="AP169" s="316"/>
      <c r="AQ169" s="320">
        <f t="shared" si="91"/>
        <v>0</v>
      </c>
      <c r="AR169" s="320">
        <f t="shared" si="92"/>
        <v>0</v>
      </c>
      <c r="AS169" s="316"/>
      <c r="AT169" s="316"/>
      <c r="AU169" s="316"/>
      <c r="AV169" s="316"/>
      <c r="AW169" s="316"/>
      <c r="AX169" s="316"/>
      <c r="AY169" s="320">
        <f t="shared" si="73"/>
        <v>0</v>
      </c>
      <c r="AZ169" s="320">
        <f t="shared" si="74"/>
        <v>0</v>
      </c>
      <c r="BA169" s="372">
        <f t="shared" si="75"/>
        <v>0</v>
      </c>
      <c r="BB169" s="372">
        <f t="shared" si="76"/>
        <v>0</v>
      </c>
      <c r="BC169" s="372">
        <f t="shared" si="77"/>
        <v>0</v>
      </c>
      <c r="BD169" s="372">
        <f t="shared" si="78"/>
        <v>0</v>
      </c>
      <c r="BE169" s="372">
        <f t="shared" si="79"/>
        <v>0</v>
      </c>
      <c r="BF169" s="372">
        <f t="shared" si="80"/>
        <v>0</v>
      </c>
      <c r="BG169" s="315"/>
      <c r="BH169" s="316"/>
      <c r="BI169" s="316"/>
      <c r="BJ169" s="316"/>
      <c r="BK169" s="316"/>
      <c r="BL169" s="319"/>
      <c r="BM169" s="921">
        <f t="shared" si="81"/>
        <v>0</v>
      </c>
      <c r="BN169" s="912"/>
      <c r="BO169" s="912"/>
      <c r="BP169" s="912"/>
      <c r="BQ169" s="912"/>
      <c r="BR169" s="912"/>
      <c r="BS169" s="912"/>
      <c r="BT169" s="912"/>
      <c r="BU169" s="912"/>
      <c r="BV169" s="912"/>
      <c r="BW169" s="912"/>
      <c r="BX169" s="910">
        <f t="shared" si="82"/>
        <v>0</v>
      </c>
      <c r="BY169" s="912"/>
      <c r="BZ169" s="912"/>
      <c r="CA169" s="912"/>
      <c r="CB169" s="922"/>
    </row>
    <row r="170" spans="1:80" s="168" customFormat="1" ht="21" customHeight="1" x14ac:dyDescent="0.2">
      <c r="A170" s="214" t="s">
        <v>39</v>
      </c>
      <c r="B170" s="96" t="s">
        <v>46</v>
      </c>
      <c r="C170" s="157" t="s">
        <v>515</v>
      </c>
      <c r="D170" s="157" t="s">
        <v>598</v>
      </c>
      <c r="E170" s="116" t="s">
        <v>282</v>
      </c>
      <c r="F170" s="81" t="s">
        <v>288</v>
      </c>
      <c r="G170" s="19" t="s">
        <v>200</v>
      </c>
      <c r="H170" s="85" t="s">
        <v>56</v>
      </c>
      <c r="I170" s="49">
        <v>9</v>
      </c>
      <c r="J170" s="50" t="s">
        <v>12</v>
      </c>
      <c r="K170" s="320">
        <f t="shared" si="83"/>
        <v>0</v>
      </c>
      <c r="L170" s="320">
        <f t="shared" si="84"/>
        <v>0</v>
      </c>
      <c r="M170" s="316"/>
      <c r="N170" s="316"/>
      <c r="O170" s="316"/>
      <c r="P170" s="316"/>
      <c r="Q170" s="316"/>
      <c r="R170" s="316"/>
      <c r="S170" s="320">
        <f t="shared" si="85"/>
        <v>0</v>
      </c>
      <c r="T170" s="320">
        <f t="shared" si="86"/>
        <v>0</v>
      </c>
      <c r="U170" s="316"/>
      <c r="V170" s="316"/>
      <c r="W170" s="316"/>
      <c r="X170" s="316"/>
      <c r="Y170" s="316"/>
      <c r="Z170" s="316"/>
      <c r="AA170" s="320">
        <f t="shared" si="87"/>
        <v>0</v>
      </c>
      <c r="AB170" s="320">
        <f t="shared" si="88"/>
        <v>0</v>
      </c>
      <c r="AC170" s="316"/>
      <c r="AD170" s="316"/>
      <c r="AE170" s="316"/>
      <c r="AF170" s="316"/>
      <c r="AG170" s="316"/>
      <c r="AH170" s="316"/>
      <c r="AI170" s="320">
        <f t="shared" si="89"/>
        <v>0</v>
      </c>
      <c r="AJ170" s="320">
        <f t="shared" si="90"/>
        <v>0</v>
      </c>
      <c r="AK170" s="316"/>
      <c r="AL170" s="316"/>
      <c r="AM170" s="316"/>
      <c r="AN170" s="316"/>
      <c r="AO170" s="316"/>
      <c r="AP170" s="316"/>
      <c r="AQ170" s="320">
        <f t="shared" si="91"/>
        <v>0</v>
      </c>
      <c r="AR170" s="320">
        <f t="shared" si="92"/>
        <v>0</v>
      </c>
      <c r="AS170" s="316"/>
      <c r="AT170" s="316"/>
      <c r="AU170" s="316"/>
      <c r="AV170" s="316"/>
      <c r="AW170" s="316"/>
      <c r="AX170" s="316"/>
      <c r="AY170" s="320">
        <f t="shared" si="73"/>
        <v>0</v>
      </c>
      <c r="AZ170" s="320">
        <f t="shared" si="74"/>
        <v>0</v>
      </c>
      <c r="BA170" s="372">
        <f t="shared" si="75"/>
        <v>0</v>
      </c>
      <c r="BB170" s="372">
        <f t="shared" si="76"/>
        <v>0</v>
      </c>
      <c r="BC170" s="372">
        <f t="shared" si="77"/>
        <v>0</v>
      </c>
      <c r="BD170" s="372">
        <f t="shared" si="78"/>
        <v>0</v>
      </c>
      <c r="BE170" s="372">
        <f t="shared" si="79"/>
        <v>0</v>
      </c>
      <c r="BF170" s="372">
        <f t="shared" si="80"/>
        <v>0</v>
      </c>
      <c r="BG170" s="315"/>
      <c r="BH170" s="316"/>
      <c r="BI170" s="316"/>
      <c r="BJ170" s="316"/>
      <c r="BK170" s="316"/>
      <c r="BL170" s="319"/>
      <c r="BM170" s="921">
        <f t="shared" si="81"/>
        <v>0</v>
      </c>
      <c r="BN170" s="912"/>
      <c r="BO170" s="912"/>
      <c r="BP170" s="912"/>
      <c r="BQ170" s="912"/>
      <c r="BR170" s="912"/>
      <c r="BS170" s="912"/>
      <c r="BT170" s="912"/>
      <c r="BU170" s="912"/>
      <c r="BV170" s="912"/>
      <c r="BW170" s="912"/>
      <c r="BX170" s="910">
        <f t="shared" si="82"/>
        <v>0</v>
      </c>
      <c r="BY170" s="912"/>
      <c r="BZ170" s="912"/>
      <c r="CA170" s="912"/>
      <c r="CB170" s="922"/>
    </row>
    <row r="171" spans="1:80" s="168" customFormat="1" ht="21.75" customHeight="1" x14ac:dyDescent="0.2">
      <c r="A171" s="214" t="s">
        <v>39</v>
      </c>
      <c r="B171" s="96" t="s">
        <v>46</v>
      </c>
      <c r="C171" s="157" t="s">
        <v>515</v>
      </c>
      <c r="D171" s="157" t="s">
        <v>598</v>
      </c>
      <c r="E171" s="116" t="s">
        <v>282</v>
      </c>
      <c r="F171" s="81" t="s">
        <v>288</v>
      </c>
      <c r="G171" s="19" t="s">
        <v>201</v>
      </c>
      <c r="H171" s="85" t="s">
        <v>86</v>
      </c>
      <c r="I171" s="49">
        <v>9</v>
      </c>
      <c r="J171" s="50" t="s">
        <v>6</v>
      </c>
      <c r="K171" s="320">
        <f t="shared" si="83"/>
        <v>0</v>
      </c>
      <c r="L171" s="320">
        <f t="shared" si="84"/>
        <v>0</v>
      </c>
      <c r="M171" s="316"/>
      <c r="N171" s="316"/>
      <c r="O171" s="316"/>
      <c r="P171" s="316"/>
      <c r="Q171" s="316"/>
      <c r="R171" s="316"/>
      <c r="S171" s="320">
        <f t="shared" si="85"/>
        <v>0</v>
      </c>
      <c r="T171" s="320">
        <f t="shared" si="86"/>
        <v>0</v>
      </c>
      <c r="U171" s="316"/>
      <c r="V171" s="316"/>
      <c r="W171" s="316"/>
      <c r="X171" s="316"/>
      <c r="Y171" s="316"/>
      <c r="Z171" s="316"/>
      <c r="AA171" s="320">
        <f t="shared" si="87"/>
        <v>0</v>
      </c>
      <c r="AB171" s="320">
        <f t="shared" si="88"/>
        <v>0</v>
      </c>
      <c r="AC171" s="316"/>
      <c r="AD171" s="316"/>
      <c r="AE171" s="316"/>
      <c r="AF171" s="316"/>
      <c r="AG171" s="316"/>
      <c r="AH171" s="316"/>
      <c r="AI171" s="320">
        <f t="shared" si="89"/>
        <v>0</v>
      </c>
      <c r="AJ171" s="320">
        <f t="shared" si="90"/>
        <v>0</v>
      </c>
      <c r="AK171" s="316"/>
      <c r="AL171" s="316"/>
      <c r="AM171" s="316"/>
      <c r="AN171" s="316"/>
      <c r="AO171" s="316"/>
      <c r="AP171" s="316"/>
      <c r="AQ171" s="320">
        <f t="shared" si="91"/>
        <v>0</v>
      </c>
      <c r="AR171" s="320">
        <f t="shared" si="92"/>
        <v>0</v>
      </c>
      <c r="AS171" s="316"/>
      <c r="AT171" s="316"/>
      <c r="AU171" s="316"/>
      <c r="AV171" s="316"/>
      <c r="AW171" s="316"/>
      <c r="AX171" s="316"/>
      <c r="AY171" s="320">
        <f t="shared" si="73"/>
        <v>0</v>
      </c>
      <c r="AZ171" s="320">
        <f t="shared" si="74"/>
        <v>0</v>
      </c>
      <c r="BA171" s="372">
        <f t="shared" si="75"/>
        <v>0</v>
      </c>
      <c r="BB171" s="372">
        <f t="shared" si="76"/>
        <v>0</v>
      </c>
      <c r="BC171" s="372">
        <f t="shared" si="77"/>
        <v>0</v>
      </c>
      <c r="BD171" s="372">
        <f t="shared" si="78"/>
        <v>0</v>
      </c>
      <c r="BE171" s="372">
        <f t="shared" si="79"/>
        <v>0</v>
      </c>
      <c r="BF171" s="372">
        <f t="shared" si="80"/>
        <v>0</v>
      </c>
      <c r="BG171" s="315"/>
      <c r="BH171" s="316"/>
      <c r="BI171" s="316"/>
      <c r="BJ171" s="316"/>
      <c r="BK171" s="316"/>
      <c r="BL171" s="319"/>
      <c r="BM171" s="921">
        <f t="shared" si="81"/>
        <v>0</v>
      </c>
      <c r="BN171" s="912"/>
      <c r="BO171" s="912"/>
      <c r="BP171" s="912"/>
      <c r="BQ171" s="912"/>
      <c r="BR171" s="912"/>
      <c r="BS171" s="912"/>
      <c r="BT171" s="912"/>
      <c r="BU171" s="912"/>
      <c r="BV171" s="912"/>
      <c r="BW171" s="912"/>
      <c r="BX171" s="910">
        <f t="shared" si="82"/>
        <v>0</v>
      </c>
      <c r="BY171" s="912"/>
      <c r="BZ171" s="912"/>
      <c r="CA171" s="912"/>
      <c r="CB171" s="922"/>
    </row>
    <row r="172" spans="1:80" s="168" customFormat="1" ht="39.75" customHeight="1" x14ac:dyDescent="0.2">
      <c r="A172" s="156" t="s">
        <v>39</v>
      </c>
      <c r="B172" s="96" t="s">
        <v>46</v>
      </c>
      <c r="C172" s="157" t="s">
        <v>515</v>
      </c>
      <c r="D172" s="157" t="s">
        <v>598</v>
      </c>
      <c r="E172" s="116" t="s">
        <v>282</v>
      </c>
      <c r="F172" s="81" t="s">
        <v>288</v>
      </c>
      <c r="G172" s="19" t="s">
        <v>633</v>
      </c>
      <c r="H172" s="85" t="s">
        <v>634</v>
      </c>
      <c r="I172" s="49">
        <v>9</v>
      </c>
      <c r="J172" s="50" t="s">
        <v>6</v>
      </c>
      <c r="K172" s="320">
        <f t="shared" si="83"/>
        <v>0</v>
      </c>
      <c r="L172" s="320">
        <f t="shared" si="84"/>
        <v>0</v>
      </c>
      <c r="M172" s="316"/>
      <c r="N172" s="316"/>
      <c r="O172" s="316"/>
      <c r="P172" s="316"/>
      <c r="Q172" s="316"/>
      <c r="R172" s="316"/>
      <c r="S172" s="320">
        <f t="shared" si="85"/>
        <v>0</v>
      </c>
      <c r="T172" s="320">
        <f t="shared" si="86"/>
        <v>0</v>
      </c>
      <c r="U172" s="316"/>
      <c r="V172" s="316"/>
      <c r="W172" s="316"/>
      <c r="X172" s="316"/>
      <c r="Y172" s="316"/>
      <c r="Z172" s="316"/>
      <c r="AA172" s="320">
        <f t="shared" si="87"/>
        <v>0</v>
      </c>
      <c r="AB172" s="320">
        <f t="shared" si="88"/>
        <v>0</v>
      </c>
      <c r="AC172" s="316"/>
      <c r="AD172" s="316"/>
      <c r="AE172" s="316"/>
      <c r="AF172" s="316"/>
      <c r="AG172" s="316"/>
      <c r="AH172" s="316"/>
      <c r="AI172" s="320">
        <f t="shared" si="89"/>
        <v>0</v>
      </c>
      <c r="AJ172" s="320">
        <f t="shared" si="90"/>
        <v>0</v>
      </c>
      <c r="AK172" s="316"/>
      <c r="AL172" s="316"/>
      <c r="AM172" s="316"/>
      <c r="AN172" s="316"/>
      <c r="AO172" s="316"/>
      <c r="AP172" s="316"/>
      <c r="AQ172" s="320">
        <f t="shared" si="91"/>
        <v>0</v>
      </c>
      <c r="AR172" s="320">
        <f t="shared" si="92"/>
        <v>0</v>
      </c>
      <c r="AS172" s="316"/>
      <c r="AT172" s="316"/>
      <c r="AU172" s="316"/>
      <c r="AV172" s="316"/>
      <c r="AW172" s="316"/>
      <c r="AX172" s="316"/>
      <c r="AY172" s="320">
        <f t="shared" si="73"/>
        <v>0</v>
      </c>
      <c r="AZ172" s="320">
        <f t="shared" si="74"/>
        <v>0</v>
      </c>
      <c r="BA172" s="372">
        <f t="shared" si="75"/>
        <v>0</v>
      </c>
      <c r="BB172" s="372">
        <f t="shared" si="76"/>
        <v>0</v>
      </c>
      <c r="BC172" s="372">
        <f t="shared" si="77"/>
        <v>0</v>
      </c>
      <c r="BD172" s="372">
        <f t="shared" si="78"/>
        <v>0</v>
      </c>
      <c r="BE172" s="372">
        <f t="shared" si="79"/>
        <v>0</v>
      </c>
      <c r="BF172" s="372">
        <f t="shared" si="80"/>
        <v>0</v>
      </c>
      <c r="BG172" s="315"/>
      <c r="BH172" s="316"/>
      <c r="BI172" s="316"/>
      <c r="BJ172" s="316"/>
      <c r="BK172" s="316"/>
      <c r="BL172" s="319"/>
      <c r="BM172" s="921">
        <f t="shared" si="81"/>
        <v>0</v>
      </c>
      <c r="BN172" s="912"/>
      <c r="BO172" s="912"/>
      <c r="BP172" s="912"/>
      <c r="BQ172" s="912"/>
      <c r="BR172" s="912"/>
      <c r="BS172" s="912"/>
      <c r="BT172" s="912"/>
      <c r="BU172" s="912"/>
      <c r="BV172" s="912"/>
      <c r="BW172" s="912"/>
      <c r="BX172" s="910">
        <f t="shared" si="82"/>
        <v>0</v>
      </c>
      <c r="BY172" s="912"/>
      <c r="BZ172" s="912"/>
      <c r="CA172" s="912"/>
      <c r="CB172" s="922"/>
    </row>
    <row r="173" spans="1:80" s="168" customFormat="1" ht="18.75" customHeight="1" x14ac:dyDescent="0.2">
      <c r="A173" s="156" t="s">
        <v>39</v>
      </c>
      <c r="B173" s="96" t="s">
        <v>46</v>
      </c>
      <c r="C173" s="157" t="s">
        <v>515</v>
      </c>
      <c r="D173" s="157" t="s">
        <v>598</v>
      </c>
      <c r="E173" s="116" t="s">
        <v>282</v>
      </c>
      <c r="F173" s="81" t="s">
        <v>288</v>
      </c>
      <c r="G173" s="19" t="s">
        <v>633</v>
      </c>
      <c r="H173" s="85" t="s">
        <v>634</v>
      </c>
      <c r="I173" s="49">
        <v>9</v>
      </c>
      <c r="J173" s="50" t="s">
        <v>12</v>
      </c>
      <c r="K173" s="320">
        <f t="shared" si="83"/>
        <v>0</v>
      </c>
      <c r="L173" s="320">
        <f t="shared" si="84"/>
        <v>0</v>
      </c>
      <c r="M173" s="316"/>
      <c r="N173" s="316"/>
      <c r="O173" s="316"/>
      <c r="P173" s="316"/>
      <c r="Q173" s="316"/>
      <c r="R173" s="316"/>
      <c r="S173" s="320">
        <f t="shared" si="85"/>
        <v>0</v>
      </c>
      <c r="T173" s="320">
        <f t="shared" si="86"/>
        <v>0</v>
      </c>
      <c r="U173" s="316"/>
      <c r="V173" s="316"/>
      <c r="W173" s="316"/>
      <c r="X173" s="316"/>
      <c r="Y173" s="316"/>
      <c r="Z173" s="316"/>
      <c r="AA173" s="320">
        <f t="shared" si="87"/>
        <v>0</v>
      </c>
      <c r="AB173" s="320">
        <f t="shared" si="88"/>
        <v>0</v>
      </c>
      <c r="AC173" s="316"/>
      <c r="AD173" s="316"/>
      <c r="AE173" s="316"/>
      <c r="AF173" s="316"/>
      <c r="AG173" s="316"/>
      <c r="AH173" s="316"/>
      <c r="AI173" s="320">
        <f t="shared" si="89"/>
        <v>0</v>
      </c>
      <c r="AJ173" s="320">
        <f t="shared" si="90"/>
        <v>0</v>
      </c>
      <c r="AK173" s="316"/>
      <c r="AL173" s="316"/>
      <c r="AM173" s="316"/>
      <c r="AN173" s="316"/>
      <c r="AO173" s="316"/>
      <c r="AP173" s="316"/>
      <c r="AQ173" s="320">
        <f t="shared" si="91"/>
        <v>0</v>
      </c>
      <c r="AR173" s="320">
        <f t="shared" si="92"/>
        <v>0</v>
      </c>
      <c r="AS173" s="316"/>
      <c r="AT173" s="316"/>
      <c r="AU173" s="316"/>
      <c r="AV173" s="316"/>
      <c r="AW173" s="316"/>
      <c r="AX173" s="316"/>
      <c r="AY173" s="320">
        <f t="shared" si="73"/>
        <v>0</v>
      </c>
      <c r="AZ173" s="320">
        <f t="shared" si="74"/>
        <v>0</v>
      </c>
      <c r="BA173" s="372">
        <f t="shared" si="75"/>
        <v>0</v>
      </c>
      <c r="BB173" s="372">
        <f t="shared" si="76"/>
        <v>0</v>
      </c>
      <c r="BC173" s="372">
        <f t="shared" si="77"/>
        <v>0</v>
      </c>
      <c r="BD173" s="372">
        <f t="shared" si="78"/>
        <v>0</v>
      </c>
      <c r="BE173" s="372">
        <f t="shared" si="79"/>
        <v>0</v>
      </c>
      <c r="BF173" s="372">
        <f t="shared" si="80"/>
        <v>0</v>
      </c>
      <c r="BG173" s="315"/>
      <c r="BH173" s="316"/>
      <c r="BI173" s="316"/>
      <c r="BJ173" s="316"/>
      <c r="BK173" s="316"/>
      <c r="BL173" s="319"/>
      <c r="BM173" s="921">
        <f t="shared" si="81"/>
        <v>0</v>
      </c>
      <c r="BN173" s="912"/>
      <c r="BO173" s="912"/>
      <c r="BP173" s="912"/>
      <c r="BQ173" s="912"/>
      <c r="BR173" s="912"/>
      <c r="BS173" s="912"/>
      <c r="BT173" s="912"/>
      <c r="BU173" s="912"/>
      <c r="BV173" s="912"/>
      <c r="BW173" s="912"/>
      <c r="BX173" s="910">
        <f t="shared" si="82"/>
        <v>0</v>
      </c>
      <c r="BY173" s="912"/>
      <c r="BZ173" s="912"/>
      <c r="CA173" s="912"/>
      <c r="CB173" s="922"/>
    </row>
    <row r="174" spans="1:80" s="168" customFormat="1" ht="21" customHeight="1" x14ac:dyDescent="0.2">
      <c r="A174" s="214" t="s">
        <v>39</v>
      </c>
      <c r="B174" s="96" t="s">
        <v>46</v>
      </c>
      <c r="C174" s="215" t="s">
        <v>515</v>
      </c>
      <c r="D174" s="215" t="s">
        <v>600</v>
      </c>
      <c r="E174" s="97" t="s">
        <v>283</v>
      </c>
      <c r="F174" s="82" t="s">
        <v>5</v>
      </c>
      <c r="G174" s="19" t="s">
        <v>194</v>
      </c>
      <c r="H174" s="83" t="s">
        <v>117</v>
      </c>
      <c r="I174" s="49">
        <v>9</v>
      </c>
      <c r="J174" s="50" t="s">
        <v>6</v>
      </c>
      <c r="K174" s="320">
        <f t="shared" si="83"/>
        <v>0</v>
      </c>
      <c r="L174" s="320">
        <f t="shared" si="84"/>
        <v>0</v>
      </c>
      <c r="M174" s="313"/>
      <c r="N174" s="313"/>
      <c r="O174" s="313"/>
      <c r="P174" s="313"/>
      <c r="Q174" s="313"/>
      <c r="R174" s="313"/>
      <c r="S174" s="320">
        <f t="shared" si="85"/>
        <v>0</v>
      </c>
      <c r="T174" s="320">
        <f t="shared" si="86"/>
        <v>0</v>
      </c>
      <c r="U174" s="313"/>
      <c r="V174" s="313"/>
      <c r="W174" s="313"/>
      <c r="X174" s="313"/>
      <c r="Y174" s="313"/>
      <c r="Z174" s="313"/>
      <c r="AA174" s="320">
        <f t="shared" si="87"/>
        <v>0</v>
      </c>
      <c r="AB174" s="320">
        <f t="shared" si="88"/>
        <v>0</v>
      </c>
      <c r="AC174" s="313"/>
      <c r="AD174" s="313"/>
      <c r="AE174" s="313"/>
      <c r="AF174" s="313"/>
      <c r="AG174" s="313"/>
      <c r="AH174" s="313"/>
      <c r="AI174" s="320">
        <f t="shared" si="89"/>
        <v>0</v>
      </c>
      <c r="AJ174" s="320">
        <f t="shared" si="90"/>
        <v>0</v>
      </c>
      <c r="AK174" s="313"/>
      <c r="AL174" s="313"/>
      <c r="AM174" s="313"/>
      <c r="AN174" s="313"/>
      <c r="AO174" s="313"/>
      <c r="AP174" s="313"/>
      <c r="AQ174" s="320">
        <f t="shared" si="91"/>
        <v>0</v>
      </c>
      <c r="AR174" s="320">
        <f t="shared" si="92"/>
        <v>0</v>
      </c>
      <c r="AS174" s="313"/>
      <c r="AT174" s="313"/>
      <c r="AU174" s="313"/>
      <c r="AV174" s="313"/>
      <c r="AW174" s="313"/>
      <c r="AX174" s="313"/>
      <c r="AY174" s="320">
        <f t="shared" si="73"/>
        <v>0</v>
      </c>
      <c r="AZ174" s="320">
        <f t="shared" si="74"/>
        <v>0</v>
      </c>
      <c r="BA174" s="372">
        <f t="shared" si="75"/>
        <v>0</v>
      </c>
      <c r="BB174" s="372">
        <f t="shared" si="76"/>
        <v>0</v>
      </c>
      <c r="BC174" s="372">
        <f t="shared" si="77"/>
        <v>0</v>
      </c>
      <c r="BD174" s="372">
        <f t="shared" si="78"/>
        <v>0</v>
      </c>
      <c r="BE174" s="372">
        <f t="shared" si="79"/>
        <v>0</v>
      </c>
      <c r="BF174" s="372">
        <f t="shared" si="80"/>
        <v>0</v>
      </c>
      <c r="BG174" s="315"/>
      <c r="BH174" s="313"/>
      <c r="BI174" s="313"/>
      <c r="BJ174" s="313"/>
      <c r="BK174" s="313"/>
      <c r="BL174" s="314"/>
      <c r="BM174" s="921">
        <f t="shared" si="81"/>
        <v>0</v>
      </c>
      <c r="BN174" s="912"/>
      <c r="BO174" s="912"/>
      <c r="BP174" s="912"/>
      <c r="BQ174" s="912"/>
      <c r="BR174" s="912"/>
      <c r="BS174" s="912"/>
      <c r="BT174" s="912"/>
      <c r="BU174" s="912"/>
      <c r="BV174" s="912"/>
      <c r="BW174" s="912"/>
      <c r="BX174" s="910">
        <f t="shared" si="82"/>
        <v>0</v>
      </c>
      <c r="BY174" s="912"/>
      <c r="BZ174" s="912"/>
      <c r="CA174" s="912"/>
      <c r="CB174" s="922"/>
    </row>
    <row r="175" spans="1:80" s="168" customFormat="1" ht="21" customHeight="1" x14ac:dyDescent="0.2">
      <c r="A175" s="214" t="s">
        <v>39</v>
      </c>
      <c r="B175" s="96" t="s">
        <v>46</v>
      </c>
      <c r="C175" s="215" t="s">
        <v>515</v>
      </c>
      <c r="D175" s="215" t="s">
        <v>600</v>
      </c>
      <c r="E175" s="97" t="s">
        <v>283</v>
      </c>
      <c r="F175" s="82" t="s">
        <v>5</v>
      </c>
      <c r="G175" s="19" t="s">
        <v>194</v>
      </c>
      <c r="H175" s="83" t="s">
        <v>117</v>
      </c>
      <c r="I175" s="49">
        <v>9</v>
      </c>
      <c r="J175" s="50" t="s">
        <v>12</v>
      </c>
      <c r="K175" s="320">
        <f t="shared" si="83"/>
        <v>0</v>
      </c>
      <c r="L175" s="320">
        <f t="shared" si="84"/>
        <v>0</v>
      </c>
      <c r="M175" s="313"/>
      <c r="N175" s="313"/>
      <c r="O175" s="313"/>
      <c r="P175" s="313"/>
      <c r="Q175" s="313"/>
      <c r="R175" s="313"/>
      <c r="S175" s="320">
        <f t="shared" si="85"/>
        <v>0</v>
      </c>
      <c r="T175" s="320">
        <f t="shared" si="86"/>
        <v>0</v>
      </c>
      <c r="U175" s="313"/>
      <c r="V175" s="313"/>
      <c r="W175" s="313"/>
      <c r="X175" s="313"/>
      <c r="Y175" s="313"/>
      <c r="Z175" s="313"/>
      <c r="AA175" s="320">
        <f t="shared" si="87"/>
        <v>0</v>
      </c>
      <c r="AB175" s="320">
        <f t="shared" si="88"/>
        <v>0</v>
      </c>
      <c r="AC175" s="313"/>
      <c r="AD175" s="313"/>
      <c r="AE175" s="313"/>
      <c r="AF175" s="313"/>
      <c r="AG175" s="313"/>
      <c r="AH175" s="313"/>
      <c r="AI175" s="320">
        <f t="shared" si="89"/>
        <v>0</v>
      </c>
      <c r="AJ175" s="320">
        <f t="shared" si="90"/>
        <v>0</v>
      </c>
      <c r="AK175" s="313"/>
      <c r="AL175" s="313"/>
      <c r="AM175" s="313"/>
      <c r="AN175" s="313"/>
      <c r="AO175" s="313"/>
      <c r="AP175" s="313"/>
      <c r="AQ175" s="320">
        <f t="shared" si="91"/>
        <v>0</v>
      </c>
      <c r="AR175" s="320">
        <f t="shared" si="92"/>
        <v>0</v>
      </c>
      <c r="AS175" s="313"/>
      <c r="AT175" s="313"/>
      <c r="AU175" s="313"/>
      <c r="AV175" s="313"/>
      <c r="AW175" s="313"/>
      <c r="AX175" s="313"/>
      <c r="AY175" s="320">
        <f t="shared" si="73"/>
        <v>0</v>
      </c>
      <c r="AZ175" s="320">
        <f t="shared" si="74"/>
        <v>0</v>
      </c>
      <c r="BA175" s="372">
        <f t="shared" si="75"/>
        <v>0</v>
      </c>
      <c r="BB175" s="372">
        <f t="shared" si="76"/>
        <v>0</v>
      </c>
      <c r="BC175" s="372">
        <f t="shared" si="77"/>
        <v>0</v>
      </c>
      <c r="BD175" s="372">
        <f t="shared" si="78"/>
        <v>0</v>
      </c>
      <c r="BE175" s="372">
        <f t="shared" si="79"/>
        <v>0</v>
      </c>
      <c r="BF175" s="372">
        <f t="shared" si="80"/>
        <v>0</v>
      </c>
      <c r="BG175" s="315"/>
      <c r="BH175" s="313"/>
      <c r="BI175" s="313"/>
      <c r="BJ175" s="313"/>
      <c r="BK175" s="313"/>
      <c r="BL175" s="314"/>
      <c r="BM175" s="921">
        <f t="shared" si="81"/>
        <v>0</v>
      </c>
      <c r="BN175" s="912"/>
      <c r="BO175" s="912"/>
      <c r="BP175" s="912"/>
      <c r="BQ175" s="912"/>
      <c r="BR175" s="912"/>
      <c r="BS175" s="912"/>
      <c r="BT175" s="912"/>
      <c r="BU175" s="912"/>
      <c r="BV175" s="912"/>
      <c r="BW175" s="912"/>
      <c r="BX175" s="910">
        <f t="shared" si="82"/>
        <v>0</v>
      </c>
      <c r="BY175" s="912"/>
      <c r="BZ175" s="912"/>
      <c r="CA175" s="912"/>
      <c r="CB175" s="922"/>
    </row>
    <row r="176" spans="1:80" s="168" customFormat="1" ht="21" customHeight="1" x14ac:dyDescent="0.2">
      <c r="A176" s="214" t="s">
        <v>121</v>
      </c>
      <c r="B176" s="96" t="s">
        <v>46</v>
      </c>
      <c r="C176" s="157" t="s">
        <v>515</v>
      </c>
      <c r="D176" s="157" t="s">
        <v>598</v>
      </c>
      <c r="E176" s="116" t="s">
        <v>281</v>
      </c>
      <c r="F176" s="81" t="s">
        <v>287</v>
      </c>
      <c r="G176" s="19" t="s">
        <v>199</v>
      </c>
      <c r="H176" s="81" t="s">
        <v>55</v>
      </c>
      <c r="I176" s="49">
        <v>9</v>
      </c>
      <c r="J176" s="50" t="s">
        <v>6</v>
      </c>
      <c r="K176" s="320">
        <f t="shared" si="83"/>
        <v>0</v>
      </c>
      <c r="L176" s="320">
        <f t="shared" si="84"/>
        <v>0</v>
      </c>
      <c r="M176" s="313"/>
      <c r="N176" s="313"/>
      <c r="O176" s="313"/>
      <c r="P176" s="313"/>
      <c r="Q176" s="313"/>
      <c r="R176" s="313"/>
      <c r="S176" s="320">
        <f t="shared" si="85"/>
        <v>0</v>
      </c>
      <c r="T176" s="320">
        <f t="shared" si="86"/>
        <v>0</v>
      </c>
      <c r="U176" s="313"/>
      <c r="V176" s="313"/>
      <c r="W176" s="313"/>
      <c r="X176" s="313"/>
      <c r="Y176" s="313"/>
      <c r="Z176" s="313"/>
      <c r="AA176" s="320">
        <f t="shared" si="87"/>
        <v>0</v>
      </c>
      <c r="AB176" s="320">
        <f t="shared" si="88"/>
        <v>0</v>
      </c>
      <c r="AC176" s="313"/>
      <c r="AD176" s="313"/>
      <c r="AE176" s="313"/>
      <c r="AF176" s="313"/>
      <c r="AG176" s="313"/>
      <c r="AH176" s="313"/>
      <c r="AI176" s="320">
        <f t="shared" si="89"/>
        <v>0</v>
      </c>
      <c r="AJ176" s="320">
        <f t="shared" si="90"/>
        <v>0</v>
      </c>
      <c r="AK176" s="313"/>
      <c r="AL176" s="313"/>
      <c r="AM176" s="313"/>
      <c r="AN176" s="313"/>
      <c r="AO176" s="313"/>
      <c r="AP176" s="313"/>
      <c r="AQ176" s="320">
        <f t="shared" si="91"/>
        <v>0</v>
      </c>
      <c r="AR176" s="320">
        <f t="shared" si="92"/>
        <v>0</v>
      </c>
      <c r="AS176" s="313"/>
      <c r="AT176" s="313"/>
      <c r="AU176" s="313"/>
      <c r="AV176" s="313"/>
      <c r="AW176" s="313"/>
      <c r="AX176" s="313"/>
      <c r="AY176" s="320">
        <f t="shared" si="73"/>
        <v>0</v>
      </c>
      <c r="AZ176" s="320">
        <f t="shared" si="74"/>
        <v>0</v>
      </c>
      <c r="BA176" s="372">
        <f t="shared" si="75"/>
        <v>0</v>
      </c>
      <c r="BB176" s="372">
        <f t="shared" si="76"/>
        <v>0</v>
      </c>
      <c r="BC176" s="372">
        <f t="shared" si="77"/>
        <v>0</v>
      </c>
      <c r="BD176" s="372">
        <f t="shared" si="78"/>
        <v>0</v>
      </c>
      <c r="BE176" s="372">
        <f t="shared" si="79"/>
        <v>0</v>
      </c>
      <c r="BF176" s="372">
        <f t="shared" si="80"/>
        <v>0</v>
      </c>
      <c r="BG176" s="315"/>
      <c r="BH176" s="313"/>
      <c r="BI176" s="313"/>
      <c r="BJ176" s="313"/>
      <c r="BK176" s="313"/>
      <c r="BL176" s="314"/>
      <c r="BM176" s="921">
        <f t="shared" si="81"/>
        <v>0</v>
      </c>
      <c r="BN176" s="912"/>
      <c r="BO176" s="912"/>
      <c r="BP176" s="912"/>
      <c r="BQ176" s="912"/>
      <c r="BR176" s="912"/>
      <c r="BS176" s="912"/>
      <c r="BT176" s="912"/>
      <c r="BU176" s="912"/>
      <c r="BV176" s="912"/>
      <c r="BW176" s="912"/>
      <c r="BX176" s="910">
        <f t="shared" si="82"/>
        <v>0</v>
      </c>
      <c r="BY176" s="912"/>
      <c r="BZ176" s="912"/>
      <c r="CA176" s="912"/>
      <c r="CB176" s="922"/>
    </row>
    <row r="177" spans="1:80" s="168" customFormat="1" ht="21" customHeight="1" x14ac:dyDescent="0.2">
      <c r="A177" s="214" t="s">
        <v>121</v>
      </c>
      <c r="B177" s="96" t="s">
        <v>46</v>
      </c>
      <c r="C177" s="157" t="s">
        <v>515</v>
      </c>
      <c r="D177" s="157" t="s">
        <v>598</v>
      </c>
      <c r="E177" s="116" t="s">
        <v>281</v>
      </c>
      <c r="F177" s="81" t="s">
        <v>287</v>
      </c>
      <c r="G177" s="19" t="s">
        <v>199</v>
      </c>
      <c r="H177" s="81" t="s">
        <v>55</v>
      </c>
      <c r="I177" s="49">
        <v>11</v>
      </c>
      <c r="J177" s="50" t="s">
        <v>12</v>
      </c>
      <c r="K177" s="320">
        <f t="shared" si="83"/>
        <v>0</v>
      </c>
      <c r="L177" s="320">
        <f t="shared" si="84"/>
        <v>0</v>
      </c>
      <c r="M177" s="393"/>
      <c r="N177" s="393"/>
      <c r="O177" s="393"/>
      <c r="P177" s="393"/>
      <c r="Q177" s="393"/>
      <c r="R177" s="393"/>
      <c r="S177" s="320">
        <f t="shared" si="85"/>
        <v>0</v>
      </c>
      <c r="T177" s="320">
        <f t="shared" si="86"/>
        <v>0</v>
      </c>
      <c r="U177" s="393"/>
      <c r="V177" s="393"/>
      <c r="W177" s="393"/>
      <c r="X177" s="393"/>
      <c r="Y177" s="393"/>
      <c r="Z177" s="393"/>
      <c r="AA177" s="320">
        <f t="shared" si="87"/>
        <v>0</v>
      </c>
      <c r="AB177" s="320">
        <f t="shared" si="88"/>
        <v>0</v>
      </c>
      <c r="AC177" s="393"/>
      <c r="AD177" s="393"/>
      <c r="AE177" s="393"/>
      <c r="AF177" s="393"/>
      <c r="AG177" s="393"/>
      <c r="AH177" s="393"/>
      <c r="AI177" s="320">
        <f t="shared" si="89"/>
        <v>0</v>
      </c>
      <c r="AJ177" s="320">
        <f t="shared" si="90"/>
        <v>0</v>
      </c>
      <c r="AK177" s="393"/>
      <c r="AL177" s="393"/>
      <c r="AM177" s="393"/>
      <c r="AN177" s="393"/>
      <c r="AO177" s="393"/>
      <c r="AP177" s="393"/>
      <c r="AQ177" s="320">
        <f t="shared" si="91"/>
        <v>0</v>
      </c>
      <c r="AR177" s="320">
        <f t="shared" si="92"/>
        <v>0</v>
      </c>
      <c r="AS177" s="393"/>
      <c r="AT177" s="393"/>
      <c r="AU177" s="393"/>
      <c r="AV177" s="393"/>
      <c r="AW177" s="393"/>
      <c r="AX177" s="393"/>
      <c r="AY177" s="320">
        <f t="shared" si="73"/>
        <v>0</v>
      </c>
      <c r="AZ177" s="320">
        <f t="shared" si="74"/>
        <v>0</v>
      </c>
      <c r="BA177" s="372">
        <f t="shared" si="75"/>
        <v>0</v>
      </c>
      <c r="BB177" s="372">
        <f t="shared" si="76"/>
        <v>0</v>
      </c>
      <c r="BC177" s="372">
        <f t="shared" si="77"/>
        <v>0</v>
      </c>
      <c r="BD177" s="372">
        <f t="shared" si="78"/>
        <v>0</v>
      </c>
      <c r="BE177" s="372">
        <f t="shared" si="79"/>
        <v>0</v>
      </c>
      <c r="BF177" s="372">
        <f t="shared" si="80"/>
        <v>0</v>
      </c>
      <c r="BG177" s="315"/>
      <c r="BH177" s="313"/>
      <c r="BI177" s="313"/>
      <c r="BJ177" s="313"/>
      <c r="BK177" s="313"/>
      <c r="BL177" s="314"/>
      <c r="BM177" s="921">
        <f t="shared" si="81"/>
        <v>0</v>
      </c>
      <c r="BN177" s="912"/>
      <c r="BO177" s="912"/>
      <c r="BP177" s="912"/>
      <c r="BQ177" s="912"/>
      <c r="BR177" s="912"/>
      <c r="BS177" s="912"/>
      <c r="BT177" s="912"/>
      <c r="BU177" s="912"/>
      <c r="BV177" s="912"/>
      <c r="BW177" s="912"/>
      <c r="BX177" s="910">
        <f t="shared" si="82"/>
        <v>0</v>
      </c>
      <c r="BY177" s="912"/>
      <c r="BZ177" s="912"/>
      <c r="CA177" s="912"/>
      <c r="CB177" s="922"/>
    </row>
    <row r="178" spans="1:80" s="168" customFormat="1" ht="21" customHeight="1" x14ac:dyDescent="0.2">
      <c r="A178" s="156" t="s">
        <v>121</v>
      </c>
      <c r="B178" s="96" t="s">
        <v>46</v>
      </c>
      <c r="C178" s="157" t="s">
        <v>515</v>
      </c>
      <c r="D178" s="157" t="s">
        <v>598</v>
      </c>
      <c r="E178" s="116" t="s">
        <v>281</v>
      </c>
      <c r="F178" s="81" t="s">
        <v>287</v>
      </c>
      <c r="G178" s="19" t="s">
        <v>633</v>
      </c>
      <c r="H178" s="81" t="s">
        <v>634</v>
      </c>
      <c r="I178" s="49">
        <v>9</v>
      </c>
      <c r="J178" s="50" t="s">
        <v>6</v>
      </c>
      <c r="K178" s="320">
        <f t="shared" si="83"/>
        <v>0</v>
      </c>
      <c r="L178" s="320">
        <f t="shared" si="84"/>
        <v>0</v>
      </c>
      <c r="M178" s="313"/>
      <c r="N178" s="313"/>
      <c r="O178" s="313"/>
      <c r="P178" s="313"/>
      <c r="Q178" s="313"/>
      <c r="R178" s="313"/>
      <c r="S178" s="320">
        <f t="shared" si="85"/>
        <v>0</v>
      </c>
      <c r="T178" s="320">
        <f t="shared" si="86"/>
        <v>0</v>
      </c>
      <c r="U178" s="313"/>
      <c r="V178" s="313"/>
      <c r="W178" s="313"/>
      <c r="X178" s="313"/>
      <c r="Y178" s="313"/>
      <c r="Z178" s="313"/>
      <c r="AA178" s="320">
        <f t="shared" si="87"/>
        <v>0</v>
      </c>
      <c r="AB178" s="320">
        <f t="shared" si="88"/>
        <v>0</v>
      </c>
      <c r="AC178" s="313"/>
      <c r="AD178" s="313"/>
      <c r="AE178" s="313"/>
      <c r="AF178" s="313"/>
      <c r="AG178" s="313"/>
      <c r="AH178" s="313"/>
      <c r="AI178" s="320">
        <f t="shared" si="89"/>
        <v>0</v>
      </c>
      <c r="AJ178" s="320">
        <f t="shared" si="90"/>
        <v>0</v>
      </c>
      <c r="AK178" s="313"/>
      <c r="AL178" s="313"/>
      <c r="AM178" s="313"/>
      <c r="AN178" s="313"/>
      <c r="AO178" s="313"/>
      <c r="AP178" s="313"/>
      <c r="AQ178" s="320">
        <f t="shared" si="91"/>
        <v>0</v>
      </c>
      <c r="AR178" s="320">
        <f t="shared" si="92"/>
        <v>0</v>
      </c>
      <c r="AS178" s="313"/>
      <c r="AT178" s="313"/>
      <c r="AU178" s="313"/>
      <c r="AV178" s="313"/>
      <c r="AW178" s="313"/>
      <c r="AX178" s="313"/>
      <c r="AY178" s="320">
        <f t="shared" si="73"/>
        <v>0</v>
      </c>
      <c r="AZ178" s="320">
        <f t="shared" si="74"/>
        <v>0</v>
      </c>
      <c r="BA178" s="372">
        <f t="shared" si="75"/>
        <v>0</v>
      </c>
      <c r="BB178" s="372">
        <f t="shared" si="76"/>
        <v>0</v>
      </c>
      <c r="BC178" s="372">
        <f t="shared" si="77"/>
        <v>0</v>
      </c>
      <c r="BD178" s="372">
        <f t="shared" si="78"/>
        <v>0</v>
      </c>
      <c r="BE178" s="372">
        <f t="shared" si="79"/>
        <v>0</v>
      </c>
      <c r="BF178" s="372">
        <f t="shared" si="80"/>
        <v>0</v>
      </c>
      <c r="BG178" s="315"/>
      <c r="BH178" s="313"/>
      <c r="BI178" s="313"/>
      <c r="BJ178" s="313"/>
      <c r="BK178" s="313"/>
      <c r="BL178" s="314"/>
      <c r="BM178" s="921">
        <f t="shared" si="81"/>
        <v>0</v>
      </c>
      <c r="BN178" s="912"/>
      <c r="BO178" s="912"/>
      <c r="BP178" s="912"/>
      <c r="BQ178" s="912"/>
      <c r="BR178" s="912"/>
      <c r="BS178" s="912"/>
      <c r="BT178" s="912"/>
      <c r="BU178" s="912"/>
      <c r="BV178" s="912"/>
      <c r="BW178" s="912"/>
      <c r="BX178" s="910">
        <f t="shared" si="82"/>
        <v>0</v>
      </c>
      <c r="BY178" s="912"/>
      <c r="BZ178" s="912"/>
      <c r="CA178" s="912"/>
      <c r="CB178" s="922"/>
    </row>
    <row r="179" spans="1:80" s="169" customFormat="1" ht="21" customHeight="1" x14ac:dyDescent="0.2">
      <c r="A179" s="156" t="s">
        <v>121</v>
      </c>
      <c r="B179" s="96" t="s">
        <v>46</v>
      </c>
      <c r="C179" s="157" t="s">
        <v>515</v>
      </c>
      <c r="D179" s="157" t="s">
        <v>598</v>
      </c>
      <c r="E179" s="116" t="s">
        <v>281</v>
      </c>
      <c r="F179" s="81" t="s">
        <v>287</v>
      </c>
      <c r="G179" s="19" t="s">
        <v>633</v>
      </c>
      <c r="H179" s="81" t="s">
        <v>634</v>
      </c>
      <c r="I179" s="49">
        <v>9</v>
      </c>
      <c r="J179" s="50" t="s">
        <v>12</v>
      </c>
      <c r="K179" s="320">
        <f t="shared" si="83"/>
        <v>0</v>
      </c>
      <c r="L179" s="320">
        <f t="shared" si="84"/>
        <v>0</v>
      </c>
      <c r="M179" s="313"/>
      <c r="N179" s="313"/>
      <c r="O179" s="313"/>
      <c r="P179" s="313"/>
      <c r="Q179" s="313"/>
      <c r="R179" s="313"/>
      <c r="S179" s="320">
        <f t="shared" si="85"/>
        <v>0</v>
      </c>
      <c r="T179" s="320">
        <f t="shared" si="86"/>
        <v>0</v>
      </c>
      <c r="U179" s="313"/>
      <c r="V179" s="313"/>
      <c r="W179" s="313"/>
      <c r="X179" s="313"/>
      <c r="Y179" s="313"/>
      <c r="Z179" s="313"/>
      <c r="AA179" s="320">
        <f t="shared" si="87"/>
        <v>0</v>
      </c>
      <c r="AB179" s="320">
        <f t="shared" si="88"/>
        <v>0</v>
      </c>
      <c r="AC179" s="313"/>
      <c r="AD179" s="313"/>
      <c r="AE179" s="313"/>
      <c r="AF179" s="313"/>
      <c r="AG179" s="313"/>
      <c r="AH179" s="313"/>
      <c r="AI179" s="320">
        <f t="shared" si="89"/>
        <v>0</v>
      </c>
      <c r="AJ179" s="320">
        <f t="shared" si="90"/>
        <v>0</v>
      </c>
      <c r="AK179" s="313"/>
      <c r="AL179" s="313"/>
      <c r="AM179" s="313"/>
      <c r="AN179" s="313"/>
      <c r="AO179" s="313"/>
      <c r="AP179" s="313"/>
      <c r="AQ179" s="320">
        <f t="shared" si="91"/>
        <v>0</v>
      </c>
      <c r="AR179" s="320">
        <f t="shared" si="92"/>
        <v>0</v>
      </c>
      <c r="AS179" s="313"/>
      <c r="AT179" s="313"/>
      <c r="AU179" s="313"/>
      <c r="AV179" s="313"/>
      <c r="AW179" s="313"/>
      <c r="AX179" s="313"/>
      <c r="AY179" s="320">
        <f t="shared" si="73"/>
        <v>0</v>
      </c>
      <c r="AZ179" s="320">
        <f t="shared" si="74"/>
        <v>0</v>
      </c>
      <c r="BA179" s="372">
        <f t="shared" si="75"/>
        <v>0</v>
      </c>
      <c r="BB179" s="372">
        <f t="shared" si="76"/>
        <v>0</v>
      </c>
      <c r="BC179" s="372">
        <f t="shared" si="77"/>
        <v>0</v>
      </c>
      <c r="BD179" s="372">
        <f t="shared" si="78"/>
        <v>0</v>
      </c>
      <c r="BE179" s="372">
        <f t="shared" si="79"/>
        <v>0</v>
      </c>
      <c r="BF179" s="372">
        <f t="shared" si="80"/>
        <v>0</v>
      </c>
      <c r="BG179" s="315"/>
      <c r="BH179" s="313"/>
      <c r="BI179" s="313"/>
      <c r="BJ179" s="313"/>
      <c r="BK179" s="313"/>
      <c r="BL179" s="314"/>
      <c r="BM179" s="921">
        <f t="shared" si="81"/>
        <v>0</v>
      </c>
      <c r="BN179" s="912"/>
      <c r="BO179" s="912"/>
      <c r="BP179" s="912"/>
      <c r="BQ179" s="912"/>
      <c r="BR179" s="912"/>
      <c r="BS179" s="912"/>
      <c r="BT179" s="912"/>
      <c r="BU179" s="912"/>
      <c r="BV179" s="912"/>
      <c r="BW179" s="912"/>
      <c r="BX179" s="910">
        <f t="shared" si="82"/>
        <v>0</v>
      </c>
      <c r="BY179" s="912"/>
      <c r="BZ179" s="912"/>
      <c r="CA179" s="912"/>
      <c r="CB179" s="922"/>
    </row>
    <row r="180" spans="1:80" s="169" customFormat="1" ht="21" customHeight="1" x14ac:dyDescent="0.2">
      <c r="A180" s="214" t="s">
        <v>121</v>
      </c>
      <c r="B180" s="96" t="s">
        <v>46</v>
      </c>
      <c r="C180" s="157" t="s">
        <v>515</v>
      </c>
      <c r="D180" s="157" t="s">
        <v>598</v>
      </c>
      <c r="E180" s="116" t="s">
        <v>307</v>
      </c>
      <c r="F180" s="81" t="s">
        <v>308</v>
      </c>
      <c r="G180" s="19" t="s">
        <v>241</v>
      </c>
      <c r="H180" s="81" t="s">
        <v>58</v>
      </c>
      <c r="I180" s="49">
        <v>9</v>
      </c>
      <c r="J180" s="50" t="s">
        <v>6</v>
      </c>
      <c r="K180" s="320">
        <f t="shared" si="83"/>
        <v>0</v>
      </c>
      <c r="L180" s="320">
        <f t="shared" si="84"/>
        <v>0</v>
      </c>
      <c r="M180" s="313"/>
      <c r="N180" s="313"/>
      <c r="O180" s="313"/>
      <c r="P180" s="313"/>
      <c r="Q180" s="313"/>
      <c r="R180" s="313"/>
      <c r="S180" s="320">
        <f t="shared" si="85"/>
        <v>0</v>
      </c>
      <c r="T180" s="320">
        <f t="shared" si="86"/>
        <v>0</v>
      </c>
      <c r="U180" s="313"/>
      <c r="V180" s="313"/>
      <c r="W180" s="313"/>
      <c r="X180" s="313"/>
      <c r="Y180" s="313"/>
      <c r="Z180" s="313"/>
      <c r="AA180" s="320">
        <f t="shared" si="87"/>
        <v>0</v>
      </c>
      <c r="AB180" s="320">
        <f t="shared" si="88"/>
        <v>0</v>
      </c>
      <c r="AC180" s="313"/>
      <c r="AD180" s="313"/>
      <c r="AE180" s="313"/>
      <c r="AF180" s="313"/>
      <c r="AG180" s="313"/>
      <c r="AH180" s="313"/>
      <c r="AI180" s="320">
        <f t="shared" si="89"/>
        <v>0</v>
      </c>
      <c r="AJ180" s="320">
        <f t="shared" si="90"/>
        <v>0</v>
      </c>
      <c r="AK180" s="313"/>
      <c r="AL180" s="313"/>
      <c r="AM180" s="313"/>
      <c r="AN180" s="313"/>
      <c r="AO180" s="313"/>
      <c r="AP180" s="313"/>
      <c r="AQ180" s="320">
        <f t="shared" si="91"/>
        <v>0</v>
      </c>
      <c r="AR180" s="320">
        <f t="shared" si="92"/>
        <v>0</v>
      </c>
      <c r="AS180" s="313"/>
      <c r="AT180" s="313"/>
      <c r="AU180" s="313"/>
      <c r="AV180" s="313"/>
      <c r="AW180" s="313"/>
      <c r="AX180" s="313"/>
      <c r="AY180" s="320">
        <f t="shared" si="73"/>
        <v>0</v>
      </c>
      <c r="AZ180" s="320">
        <f t="shared" si="74"/>
        <v>0</v>
      </c>
      <c r="BA180" s="372">
        <f t="shared" si="75"/>
        <v>0</v>
      </c>
      <c r="BB180" s="372">
        <f t="shared" si="76"/>
        <v>0</v>
      </c>
      <c r="BC180" s="372">
        <f t="shared" si="77"/>
        <v>0</v>
      </c>
      <c r="BD180" s="372">
        <f t="shared" si="78"/>
        <v>0</v>
      </c>
      <c r="BE180" s="372">
        <f t="shared" si="79"/>
        <v>0</v>
      </c>
      <c r="BF180" s="372">
        <f t="shared" si="80"/>
        <v>0</v>
      </c>
      <c r="BG180" s="315"/>
      <c r="BH180" s="313"/>
      <c r="BI180" s="313"/>
      <c r="BJ180" s="313"/>
      <c r="BK180" s="313"/>
      <c r="BL180" s="314"/>
      <c r="BM180" s="921">
        <f t="shared" si="81"/>
        <v>0</v>
      </c>
      <c r="BN180" s="912"/>
      <c r="BO180" s="912"/>
      <c r="BP180" s="912"/>
      <c r="BQ180" s="912"/>
      <c r="BR180" s="912"/>
      <c r="BS180" s="912"/>
      <c r="BT180" s="912"/>
      <c r="BU180" s="912"/>
      <c r="BV180" s="912"/>
      <c r="BW180" s="912"/>
      <c r="BX180" s="910">
        <f t="shared" si="82"/>
        <v>0</v>
      </c>
      <c r="BY180" s="912"/>
      <c r="BZ180" s="912"/>
      <c r="CA180" s="912"/>
      <c r="CB180" s="922"/>
    </row>
    <row r="181" spans="1:80" s="169" customFormat="1" ht="21" customHeight="1" x14ac:dyDescent="0.2">
      <c r="A181" s="214" t="s">
        <v>121</v>
      </c>
      <c r="B181" s="96" t="s">
        <v>46</v>
      </c>
      <c r="C181" s="157" t="s">
        <v>515</v>
      </c>
      <c r="D181" s="157" t="s">
        <v>598</v>
      </c>
      <c r="E181" s="116" t="s">
        <v>307</v>
      </c>
      <c r="F181" s="81" t="s">
        <v>308</v>
      </c>
      <c r="G181" s="19" t="s">
        <v>241</v>
      </c>
      <c r="H181" s="81" t="s">
        <v>58</v>
      </c>
      <c r="I181" s="49">
        <v>11</v>
      </c>
      <c r="J181" s="50" t="s">
        <v>12</v>
      </c>
      <c r="K181" s="320">
        <f t="shared" si="83"/>
        <v>0</v>
      </c>
      <c r="L181" s="320">
        <f t="shared" si="84"/>
        <v>0</v>
      </c>
      <c r="M181" s="313"/>
      <c r="N181" s="313"/>
      <c r="O181" s="313"/>
      <c r="P181" s="313"/>
      <c r="Q181" s="313"/>
      <c r="R181" s="313"/>
      <c r="S181" s="320">
        <f t="shared" si="85"/>
        <v>0</v>
      </c>
      <c r="T181" s="320">
        <f t="shared" si="86"/>
        <v>0</v>
      </c>
      <c r="U181" s="313"/>
      <c r="V181" s="313"/>
      <c r="W181" s="313"/>
      <c r="X181" s="313"/>
      <c r="Y181" s="313"/>
      <c r="Z181" s="313"/>
      <c r="AA181" s="320">
        <f t="shared" si="87"/>
        <v>0</v>
      </c>
      <c r="AB181" s="320">
        <f t="shared" si="88"/>
        <v>0</v>
      </c>
      <c r="AC181" s="313"/>
      <c r="AD181" s="313"/>
      <c r="AE181" s="313"/>
      <c r="AF181" s="313"/>
      <c r="AG181" s="313"/>
      <c r="AH181" s="313"/>
      <c r="AI181" s="320">
        <f t="shared" si="89"/>
        <v>0</v>
      </c>
      <c r="AJ181" s="320">
        <f t="shared" si="90"/>
        <v>0</v>
      </c>
      <c r="AK181" s="313"/>
      <c r="AL181" s="313"/>
      <c r="AM181" s="313"/>
      <c r="AN181" s="313"/>
      <c r="AO181" s="313"/>
      <c r="AP181" s="313"/>
      <c r="AQ181" s="320">
        <f t="shared" si="91"/>
        <v>0</v>
      </c>
      <c r="AR181" s="320">
        <f t="shared" si="92"/>
        <v>0</v>
      </c>
      <c r="AS181" s="313"/>
      <c r="AT181" s="313"/>
      <c r="AU181" s="313"/>
      <c r="AV181" s="313"/>
      <c r="AW181" s="313"/>
      <c r="AX181" s="313"/>
      <c r="AY181" s="320">
        <f t="shared" si="73"/>
        <v>0</v>
      </c>
      <c r="AZ181" s="320">
        <f t="shared" si="74"/>
        <v>0</v>
      </c>
      <c r="BA181" s="372">
        <f t="shared" si="75"/>
        <v>0</v>
      </c>
      <c r="BB181" s="372">
        <f t="shared" si="76"/>
        <v>0</v>
      </c>
      <c r="BC181" s="372">
        <f t="shared" si="77"/>
        <v>0</v>
      </c>
      <c r="BD181" s="372">
        <f t="shared" si="78"/>
        <v>0</v>
      </c>
      <c r="BE181" s="372">
        <f t="shared" si="79"/>
        <v>0</v>
      </c>
      <c r="BF181" s="372">
        <f t="shared" si="80"/>
        <v>0</v>
      </c>
      <c r="BG181" s="315"/>
      <c r="BH181" s="313"/>
      <c r="BI181" s="313"/>
      <c r="BJ181" s="313"/>
      <c r="BK181" s="313"/>
      <c r="BL181" s="314"/>
      <c r="BM181" s="921">
        <f t="shared" si="81"/>
        <v>0</v>
      </c>
      <c r="BN181" s="912"/>
      <c r="BO181" s="912"/>
      <c r="BP181" s="912"/>
      <c r="BQ181" s="912"/>
      <c r="BR181" s="912"/>
      <c r="BS181" s="912"/>
      <c r="BT181" s="912"/>
      <c r="BU181" s="912"/>
      <c r="BV181" s="912"/>
      <c r="BW181" s="912"/>
      <c r="BX181" s="910">
        <f t="shared" si="82"/>
        <v>0</v>
      </c>
      <c r="BY181" s="912"/>
      <c r="BZ181" s="912"/>
      <c r="CA181" s="912"/>
      <c r="CB181" s="922"/>
    </row>
    <row r="182" spans="1:80" s="169" customFormat="1" ht="21" customHeight="1" x14ac:dyDescent="0.2">
      <c r="A182" s="214" t="s">
        <v>121</v>
      </c>
      <c r="B182" s="96" t="s">
        <v>46</v>
      </c>
      <c r="C182" s="157" t="s">
        <v>515</v>
      </c>
      <c r="D182" s="157" t="s">
        <v>598</v>
      </c>
      <c r="E182" s="116" t="s">
        <v>307</v>
      </c>
      <c r="F182" s="81" t="s">
        <v>308</v>
      </c>
      <c r="G182" s="19" t="s">
        <v>263</v>
      </c>
      <c r="H182" s="81" t="s">
        <v>59</v>
      </c>
      <c r="I182" s="49">
        <v>9</v>
      </c>
      <c r="J182" s="50" t="s">
        <v>6</v>
      </c>
      <c r="K182" s="320">
        <f t="shared" si="83"/>
        <v>0</v>
      </c>
      <c r="L182" s="320">
        <f t="shared" si="84"/>
        <v>0</v>
      </c>
      <c r="M182" s="313"/>
      <c r="N182" s="313"/>
      <c r="O182" s="313"/>
      <c r="P182" s="313"/>
      <c r="Q182" s="313"/>
      <c r="R182" s="313"/>
      <c r="S182" s="320">
        <f t="shared" si="85"/>
        <v>0</v>
      </c>
      <c r="T182" s="320">
        <f t="shared" si="86"/>
        <v>0</v>
      </c>
      <c r="U182" s="313"/>
      <c r="V182" s="313"/>
      <c r="W182" s="313"/>
      <c r="X182" s="313"/>
      <c r="Y182" s="313"/>
      <c r="Z182" s="313"/>
      <c r="AA182" s="320">
        <f t="shared" si="87"/>
        <v>0</v>
      </c>
      <c r="AB182" s="320">
        <f t="shared" si="88"/>
        <v>0</v>
      </c>
      <c r="AC182" s="313"/>
      <c r="AD182" s="313"/>
      <c r="AE182" s="313"/>
      <c r="AF182" s="313"/>
      <c r="AG182" s="313"/>
      <c r="AH182" s="313"/>
      <c r="AI182" s="320">
        <f t="shared" si="89"/>
        <v>0</v>
      </c>
      <c r="AJ182" s="320">
        <f t="shared" si="90"/>
        <v>0</v>
      </c>
      <c r="AK182" s="313"/>
      <c r="AL182" s="313"/>
      <c r="AM182" s="313"/>
      <c r="AN182" s="313"/>
      <c r="AO182" s="313"/>
      <c r="AP182" s="313"/>
      <c r="AQ182" s="320">
        <f t="shared" si="91"/>
        <v>0</v>
      </c>
      <c r="AR182" s="320">
        <f t="shared" si="92"/>
        <v>0</v>
      </c>
      <c r="AS182" s="313"/>
      <c r="AT182" s="313"/>
      <c r="AU182" s="313"/>
      <c r="AV182" s="313"/>
      <c r="AW182" s="313"/>
      <c r="AX182" s="313"/>
      <c r="AY182" s="320">
        <f t="shared" si="73"/>
        <v>0</v>
      </c>
      <c r="AZ182" s="320">
        <f t="shared" si="74"/>
        <v>0</v>
      </c>
      <c r="BA182" s="372">
        <f t="shared" si="75"/>
        <v>0</v>
      </c>
      <c r="BB182" s="372">
        <f t="shared" si="76"/>
        <v>0</v>
      </c>
      <c r="BC182" s="372">
        <f t="shared" si="77"/>
        <v>0</v>
      </c>
      <c r="BD182" s="372">
        <f t="shared" si="78"/>
        <v>0</v>
      </c>
      <c r="BE182" s="372">
        <f t="shared" si="79"/>
        <v>0</v>
      </c>
      <c r="BF182" s="372">
        <f t="shared" si="80"/>
        <v>0</v>
      </c>
      <c r="BG182" s="315"/>
      <c r="BH182" s="313"/>
      <c r="BI182" s="313"/>
      <c r="BJ182" s="313"/>
      <c r="BK182" s="313"/>
      <c r="BL182" s="314"/>
      <c r="BM182" s="921">
        <f t="shared" si="81"/>
        <v>0</v>
      </c>
      <c r="BN182" s="912"/>
      <c r="BO182" s="912"/>
      <c r="BP182" s="912"/>
      <c r="BQ182" s="912"/>
      <c r="BR182" s="912"/>
      <c r="BS182" s="912"/>
      <c r="BT182" s="912"/>
      <c r="BU182" s="912"/>
      <c r="BV182" s="912"/>
      <c r="BW182" s="912"/>
      <c r="BX182" s="910">
        <f t="shared" si="82"/>
        <v>0</v>
      </c>
      <c r="BY182" s="912"/>
      <c r="BZ182" s="912"/>
      <c r="CA182" s="912"/>
      <c r="CB182" s="922"/>
    </row>
    <row r="183" spans="1:80" s="169" customFormat="1" ht="21" customHeight="1" x14ac:dyDescent="0.2">
      <c r="A183" s="214" t="s">
        <v>121</v>
      </c>
      <c r="B183" s="96" t="s">
        <v>46</v>
      </c>
      <c r="C183" s="157" t="s">
        <v>515</v>
      </c>
      <c r="D183" s="157" t="s">
        <v>598</v>
      </c>
      <c r="E183" s="116" t="s">
        <v>307</v>
      </c>
      <c r="F183" s="81" t="s">
        <v>308</v>
      </c>
      <c r="G183" s="19" t="s">
        <v>263</v>
      </c>
      <c r="H183" s="81" t="s">
        <v>59</v>
      </c>
      <c r="I183" s="49">
        <v>9</v>
      </c>
      <c r="J183" s="50" t="s">
        <v>12</v>
      </c>
      <c r="K183" s="320">
        <f t="shared" si="83"/>
        <v>0</v>
      </c>
      <c r="L183" s="320">
        <f t="shared" si="84"/>
        <v>0</v>
      </c>
      <c r="M183" s="313"/>
      <c r="N183" s="313"/>
      <c r="O183" s="313"/>
      <c r="P183" s="313"/>
      <c r="Q183" s="313"/>
      <c r="R183" s="313"/>
      <c r="S183" s="320">
        <f t="shared" si="85"/>
        <v>0</v>
      </c>
      <c r="T183" s="320">
        <f t="shared" si="86"/>
        <v>0</v>
      </c>
      <c r="U183" s="313"/>
      <c r="V183" s="313"/>
      <c r="W183" s="313"/>
      <c r="X183" s="313"/>
      <c r="Y183" s="313"/>
      <c r="Z183" s="313"/>
      <c r="AA183" s="320">
        <f t="shared" si="87"/>
        <v>0</v>
      </c>
      <c r="AB183" s="320">
        <f t="shared" si="88"/>
        <v>0</v>
      </c>
      <c r="AC183" s="313"/>
      <c r="AD183" s="313"/>
      <c r="AE183" s="313"/>
      <c r="AF183" s="313"/>
      <c r="AG183" s="313"/>
      <c r="AH183" s="313"/>
      <c r="AI183" s="320">
        <f t="shared" si="89"/>
        <v>0</v>
      </c>
      <c r="AJ183" s="320">
        <f t="shared" si="90"/>
        <v>0</v>
      </c>
      <c r="AK183" s="313"/>
      <c r="AL183" s="313"/>
      <c r="AM183" s="313"/>
      <c r="AN183" s="313"/>
      <c r="AO183" s="313"/>
      <c r="AP183" s="313"/>
      <c r="AQ183" s="320">
        <f t="shared" si="91"/>
        <v>0</v>
      </c>
      <c r="AR183" s="320">
        <f t="shared" si="92"/>
        <v>0</v>
      </c>
      <c r="AS183" s="313"/>
      <c r="AT183" s="313"/>
      <c r="AU183" s="313"/>
      <c r="AV183" s="313"/>
      <c r="AW183" s="313"/>
      <c r="AX183" s="313"/>
      <c r="AY183" s="320">
        <f t="shared" si="73"/>
        <v>0</v>
      </c>
      <c r="AZ183" s="320">
        <f t="shared" si="74"/>
        <v>0</v>
      </c>
      <c r="BA183" s="372">
        <f t="shared" si="75"/>
        <v>0</v>
      </c>
      <c r="BB183" s="372">
        <f t="shared" si="76"/>
        <v>0</v>
      </c>
      <c r="BC183" s="372">
        <f t="shared" si="77"/>
        <v>0</v>
      </c>
      <c r="BD183" s="372">
        <f t="shared" si="78"/>
        <v>0</v>
      </c>
      <c r="BE183" s="372">
        <f t="shared" si="79"/>
        <v>0</v>
      </c>
      <c r="BF183" s="372">
        <f t="shared" si="80"/>
        <v>0</v>
      </c>
      <c r="BG183" s="315"/>
      <c r="BH183" s="313"/>
      <c r="BI183" s="313"/>
      <c r="BJ183" s="313"/>
      <c r="BK183" s="313"/>
      <c r="BL183" s="314"/>
      <c r="BM183" s="921">
        <f t="shared" si="81"/>
        <v>0</v>
      </c>
      <c r="BN183" s="912"/>
      <c r="BO183" s="912"/>
      <c r="BP183" s="912"/>
      <c r="BQ183" s="912"/>
      <c r="BR183" s="912"/>
      <c r="BS183" s="912"/>
      <c r="BT183" s="912"/>
      <c r="BU183" s="912"/>
      <c r="BV183" s="912"/>
      <c r="BW183" s="912"/>
      <c r="BX183" s="910">
        <f t="shared" si="82"/>
        <v>0</v>
      </c>
      <c r="BY183" s="912"/>
      <c r="BZ183" s="912"/>
      <c r="CA183" s="912"/>
      <c r="CB183" s="922"/>
    </row>
    <row r="184" spans="1:80" s="169" customFormat="1" ht="21" customHeight="1" x14ac:dyDescent="0.2">
      <c r="A184" s="156" t="s">
        <v>121</v>
      </c>
      <c r="B184" s="96" t="s">
        <v>46</v>
      </c>
      <c r="C184" s="157" t="s">
        <v>515</v>
      </c>
      <c r="D184" s="157" t="s">
        <v>598</v>
      </c>
      <c r="E184" s="116" t="s">
        <v>307</v>
      </c>
      <c r="F184" s="81" t="s">
        <v>308</v>
      </c>
      <c r="G184" s="19" t="s">
        <v>667</v>
      </c>
      <c r="H184" s="81" t="s">
        <v>668</v>
      </c>
      <c r="I184" s="49">
        <v>9</v>
      </c>
      <c r="J184" s="50" t="s">
        <v>6</v>
      </c>
      <c r="K184" s="320">
        <f t="shared" si="83"/>
        <v>0</v>
      </c>
      <c r="L184" s="320">
        <f t="shared" si="84"/>
        <v>0</v>
      </c>
      <c r="M184" s="313"/>
      <c r="N184" s="313"/>
      <c r="O184" s="313"/>
      <c r="P184" s="313"/>
      <c r="Q184" s="313"/>
      <c r="R184" s="313"/>
      <c r="S184" s="320">
        <f t="shared" si="85"/>
        <v>0</v>
      </c>
      <c r="T184" s="320">
        <f t="shared" si="86"/>
        <v>0</v>
      </c>
      <c r="U184" s="313"/>
      <c r="V184" s="313"/>
      <c r="W184" s="313"/>
      <c r="X184" s="313"/>
      <c r="Y184" s="313"/>
      <c r="Z184" s="313"/>
      <c r="AA184" s="320">
        <f t="shared" si="87"/>
        <v>0</v>
      </c>
      <c r="AB184" s="320">
        <f t="shared" si="88"/>
        <v>0</v>
      </c>
      <c r="AC184" s="313"/>
      <c r="AD184" s="313"/>
      <c r="AE184" s="313"/>
      <c r="AF184" s="313"/>
      <c r="AG184" s="313"/>
      <c r="AH184" s="313"/>
      <c r="AI184" s="320">
        <f t="shared" si="89"/>
        <v>0</v>
      </c>
      <c r="AJ184" s="320">
        <f t="shared" si="90"/>
        <v>0</v>
      </c>
      <c r="AK184" s="313"/>
      <c r="AL184" s="313"/>
      <c r="AM184" s="313"/>
      <c r="AN184" s="313"/>
      <c r="AO184" s="313"/>
      <c r="AP184" s="313"/>
      <c r="AQ184" s="320">
        <f t="shared" si="91"/>
        <v>0</v>
      </c>
      <c r="AR184" s="320">
        <f t="shared" si="92"/>
        <v>0</v>
      </c>
      <c r="AS184" s="313"/>
      <c r="AT184" s="313"/>
      <c r="AU184" s="313"/>
      <c r="AV184" s="313"/>
      <c r="AW184" s="313"/>
      <c r="AX184" s="313"/>
      <c r="AY184" s="320">
        <f t="shared" si="73"/>
        <v>0</v>
      </c>
      <c r="AZ184" s="320">
        <f t="shared" si="74"/>
        <v>0</v>
      </c>
      <c r="BA184" s="372">
        <f t="shared" si="75"/>
        <v>0</v>
      </c>
      <c r="BB184" s="372">
        <f t="shared" si="76"/>
        <v>0</v>
      </c>
      <c r="BC184" s="372">
        <f t="shared" si="77"/>
        <v>0</v>
      </c>
      <c r="BD184" s="372">
        <f t="shared" si="78"/>
        <v>0</v>
      </c>
      <c r="BE184" s="372">
        <f t="shared" si="79"/>
        <v>0</v>
      </c>
      <c r="BF184" s="372">
        <f t="shared" si="80"/>
        <v>0</v>
      </c>
      <c r="BG184" s="315"/>
      <c r="BH184" s="313"/>
      <c r="BI184" s="313"/>
      <c r="BJ184" s="313"/>
      <c r="BK184" s="313"/>
      <c r="BL184" s="314"/>
      <c r="BM184" s="921">
        <f t="shared" si="81"/>
        <v>0</v>
      </c>
      <c r="BN184" s="912"/>
      <c r="BO184" s="912"/>
      <c r="BP184" s="912"/>
      <c r="BQ184" s="912"/>
      <c r="BR184" s="912"/>
      <c r="BS184" s="912"/>
      <c r="BT184" s="912"/>
      <c r="BU184" s="912"/>
      <c r="BV184" s="912"/>
      <c r="BW184" s="912"/>
      <c r="BX184" s="910">
        <f t="shared" si="82"/>
        <v>0</v>
      </c>
      <c r="BY184" s="912"/>
      <c r="BZ184" s="912"/>
      <c r="CA184" s="912"/>
      <c r="CB184" s="922"/>
    </row>
    <row r="185" spans="1:80" s="169" customFormat="1" ht="21" customHeight="1" x14ac:dyDescent="0.2">
      <c r="A185" s="214" t="s">
        <v>121</v>
      </c>
      <c r="B185" s="96" t="s">
        <v>46</v>
      </c>
      <c r="C185" s="157" t="s">
        <v>515</v>
      </c>
      <c r="D185" s="157" t="s">
        <v>600</v>
      </c>
      <c r="E185" s="98" t="s">
        <v>283</v>
      </c>
      <c r="F185" s="83" t="s">
        <v>5</v>
      </c>
      <c r="G185" s="19" t="s">
        <v>269</v>
      </c>
      <c r="H185" s="81" t="s">
        <v>151</v>
      </c>
      <c r="I185" s="49">
        <v>9</v>
      </c>
      <c r="J185" s="50" t="s">
        <v>6</v>
      </c>
      <c r="K185" s="320">
        <f t="shared" si="83"/>
        <v>0</v>
      </c>
      <c r="L185" s="320">
        <f t="shared" si="84"/>
        <v>0</v>
      </c>
      <c r="M185" s="313"/>
      <c r="N185" s="313"/>
      <c r="O185" s="313"/>
      <c r="P185" s="313"/>
      <c r="Q185" s="313"/>
      <c r="R185" s="313"/>
      <c r="S185" s="320">
        <f t="shared" si="85"/>
        <v>0</v>
      </c>
      <c r="T185" s="320">
        <f t="shared" si="86"/>
        <v>0</v>
      </c>
      <c r="U185" s="313"/>
      <c r="V185" s="313"/>
      <c r="W185" s="313"/>
      <c r="X185" s="313"/>
      <c r="Y185" s="313"/>
      <c r="Z185" s="313"/>
      <c r="AA185" s="320">
        <f t="shared" si="87"/>
        <v>0</v>
      </c>
      <c r="AB185" s="320">
        <f t="shared" si="88"/>
        <v>0</v>
      </c>
      <c r="AC185" s="313"/>
      <c r="AD185" s="313"/>
      <c r="AE185" s="313"/>
      <c r="AF185" s="313"/>
      <c r="AG185" s="313"/>
      <c r="AH185" s="313"/>
      <c r="AI185" s="320">
        <f t="shared" si="89"/>
        <v>0</v>
      </c>
      <c r="AJ185" s="320">
        <f t="shared" si="90"/>
        <v>0</v>
      </c>
      <c r="AK185" s="313"/>
      <c r="AL185" s="313"/>
      <c r="AM185" s="313"/>
      <c r="AN185" s="313"/>
      <c r="AO185" s="313"/>
      <c r="AP185" s="313"/>
      <c r="AQ185" s="320">
        <f t="shared" si="91"/>
        <v>0</v>
      </c>
      <c r="AR185" s="320">
        <f t="shared" si="92"/>
        <v>0</v>
      </c>
      <c r="AS185" s="313"/>
      <c r="AT185" s="313"/>
      <c r="AU185" s="313"/>
      <c r="AV185" s="313"/>
      <c r="AW185" s="313"/>
      <c r="AX185" s="313"/>
      <c r="AY185" s="320">
        <f t="shared" si="73"/>
        <v>0</v>
      </c>
      <c r="AZ185" s="320">
        <f t="shared" si="74"/>
        <v>0</v>
      </c>
      <c r="BA185" s="372">
        <f t="shared" si="75"/>
        <v>0</v>
      </c>
      <c r="BB185" s="372">
        <f t="shared" si="76"/>
        <v>0</v>
      </c>
      <c r="BC185" s="372">
        <f t="shared" si="77"/>
        <v>0</v>
      </c>
      <c r="BD185" s="372">
        <f t="shared" si="78"/>
        <v>0</v>
      </c>
      <c r="BE185" s="372">
        <f t="shared" si="79"/>
        <v>0</v>
      </c>
      <c r="BF185" s="372">
        <f t="shared" si="80"/>
        <v>0</v>
      </c>
      <c r="BG185" s="315"/>
      <c r="BH185" s="313"/>
      <c r="BI185" s="313"/>
      <c r="BJ185" s="313"/>
      <c r="BK185" s="313"/>
      <c r="BL185" s="314"/>
      <c r="BM185" s="921">
        <f t="shared" si="81"/>
        <v>0</v>
      </c>
      <c r="BN185" s="912"/>
      <c r="BO185" s="912"/>
      <c r="BP185" s="912"/>
      <c r="BQ185" s="912"/>
      <c r="BR185" s="912"/>
      <c r="BS185" s="912"/>
      <c r="BT185" s="912"/>
      <c r="BU185" s="912"/>
      <c r="BV185" s="912"/>
      <c r="BW185" s="912"/>
      <c r="BX185" s="910">
        <f t="shared" si="82"/>
        <v>0</v>
      </c>
      <c r="BY185" s="912"/>
      <c r="BZ185" s="912"/>
      <c r="CA185" s="912"/>
      <c r="CB185" s="922"/>
    </row>
    <row r="186" spans="1:80" s="169" customFormat="1" ht="21" customHeight="1" x14ac:dyDescent="0.2">
      <c r="A186" s="115" t="s">
        <v>121</v>
      </c>
      <c r="B186" s="49" t="s">
        <v>46</v>
      </c>
      <c r="C186" s="157" t="s">
        <v>514</v>
      </c>
      <c r="D186" s="157" t="s">
        <v>598</v>
      </c>
      <c r="E186" s="105" t="s">
        <v>297</v>
      </c>
      <c r="F186" s="81" t="s">
        <v>300</v>
      </c>
      <c r="G186" s="19" t="s">
        <v>538</v>
      </c>
      <c r="H186" s="81" t="s">
        <v>539</v>
      </c>
      <c r="I186" s="49">
        <v>9</v>
      </c>
      <c r="J186" s="49" t="s">
        <v>6</v>
      </c>
      <c r="K186" s="320">
        <f t="shared" si="83"/>
        <v>0</v>
      </c>
      <c r="L186" s="320">
        <f t="shared" si="84"/>
        <v>0</v>
      </c>
      <c r="M186" s="313"/>
      <c r="N186" s="313"/>
      <c r="O186" s="313"/>
      <c r="P186" s="313"/>
      <c r="Q186" s="313"/>
      <c r="R186" s="313"/>
      <c r="S186" s="320">
        <f t="shared" si="85"/>
        <v>0</v>
      </c>
      <c r="T186" s="320">
        <f t="shared" si="86"/>
        <v>0</v>
      </c>
      <c r="U186" s="313"/>
      <c r="V186" s="313"/>
      <c r="W186" s="313"/>
      <c r="X186" s="313"/>
      <c r="Y186" s="313"/>
      <c r="Z186" s="313"/>
      <c r="AA186" s="320">
        <f t="shared" si="87"/>
        <v>0</v>
      </c>
      <c r="AB186" s="320">
        <f t="shared" si="88"/>
        <v>0</v>
      </c>
      <c r="AC186" s="313"/>
      <c r="AD186" s="313"/>
      <c r="AE186" s="313"/>
      <c r="AF186" s="313"/>
      <c r="AG186" s="313"/>
      <c r="AH186" s="313"/>
      <c r="AI186" s="320">
        <f t="shared" si="89"/>
        <v>0</v>
      </c>
      <c r="AJ186" s="320">
        <f t="shared" si="90"/>
        <v>0</v>
      </c>
      <c r="AK186" s="313"/>
      <c r="AL186" s="313"/>
      <c r="AM186" s="313"/>
      <c r="AN186" s="313"/>
      <c r="AO186" s="313"/>
      <c r="AP186" s="313"/>
      <c r="AQ186" s="320">
        <f t="shared" si="91"/>
        <v>0</v>
      </c>
      <c r="AR186" s="320">
        <f t="shared" si="92"/>
        <v>0</v>
      </c>
      <c r="AS186" s="313"/>
      <c r="AT186" s="313"/>
      <c r="AU186" s="313"/>
      <c r="AV186" s="313"/>
      <c r="AW186" s="313"/>
      <c r="AX186" s="313"/>
      <c r="AY186" s="320">
        <f t="shared" si="73"/>
        <v>0</v>
      </c>
      <c r="AZ186" s="320">
        <f t="shared" si="74"/>
        <v>0</v>
      </c>
      <c r="BA186" s="372">
        <f t="shared" si="75"/>
        <v>0</v>
      </c>
      <c r="BB186" s="372">
        <f t="shared" si="76"/>
        <v>0</v>
      </c>
      <c r="BC186" s="372">
        <f t="shared" si="77"/>
        <v>0</v>
      </c>
      <c r="BD186" s="372">
        <f t="shared" si="78"/>
        <v>0</v>
      </c>
      <c r="BE186" s="372">
        <f t="shared" si="79"/>
        <v>0</v>
      </c>
      <c r="BF186" s="372">
        <f t="shared" si="80"/>
        <v>0</v>
      </c>
      <c r="BG186" s="315"/>
      <c r="BH186" s="313"/>
      <c r="BI186" s="313"/>
      <c r="BJ186" s="313"/>
      <c r="BK186" s="313"/>
      <c r="BL186" s="314"/>
      <c r="BM186" s="921">
        <f t="shared" si="81"/>
        <v>0</v>
      </c>
      <c r="BN186" s="912"/>
      <c r="BO186" s="912"/>
      <c r="BP186" s="912"/>
      <c r="BQ186" s="912"/>
      <c r="BR186" s="912"/>
      <c r="BS186" s="912"/>
      <c r="BT186" s="912"/>
      <c r="BU186" s="912"/>
      <c r="BV186" s="912"/>
      <c r="BW186" s="912"/>
      <c r="BX186" s="910">
        <f t="shared" si="82"/>
        <v>0</v>
      </c>
      <c r="BY186" s="912"/>
      <c r="BZ186" s="912"/>
      <c r="CA186" s="912"/>
      <c r="CB186" s="922"/>
    </row>
    <row r="187" spans="1:80" s="169" customFormat="1" ht="21" customHeight="1" x14ac:dyDescent="0.2">
      <c r="A187" s="95" t="s">
        <v>121</v>
      </c>
      <c r="B187" s="50" t="s">
        <v>46</v>
      </c>
      <c r="C187" s="215" t="s">
        <v>514</v>
      </c>
      <c r="D187" s="215" t="s">
        <v>598</v>
      </c>
      <c r="E187" s="105" t="s">
        <v>297</v>
      </c>
      <c r="F187" s="81" t="s">
        <v>300</v>
      </c>
      <c r="G187" s="19" t="s">
        <v>474</v>
      </c>
      <c r="H187" s="81" t="s">
        <v>669</v>
      </c>
      <c r="I187" s="49">
        <v>9</v>
      </c>
      <c r="J187" s="50" t="s">
        <v>6</v>
      </c>
      <c r="K187" s="320">
        <f t="shared" si="83"/>
        <v>0</v>
      </c>
      <c r="L187" s="320">
        <f t="shared" si="84"/>
        <v>0</v>
      </c>
      <c r="M187" s="313"/>
      <c r="N187" s="313"/>
      <c r="O187" s="313"/>
      <c r="P187" s="313"/>
      <c r="Q187" s="313"/>
      <c r="R187" s="313"/>
      <c r="S187" s="320">
        <f t="shared" si="85"/>
        <v>0</v>
      </c>
      <c r="T187" s="320">
        <f t="shared" si="86"/>
        <v>0</v>
      </c>
      <c r="U187" s="313"/>
      <c r="V187" s="313"/>
      <c r="W187" s="313"/>
      <c r="X187" s="313"/>
      <c r="Y187" s="313"/>
      <c r="Z187" s="313"/>
      <c r="AA187" s="320">
        <f t="shared" si="87"/>
        <v>0</v>
      </c>
      <c r="AB187" s="320">
        <f t="shared" si="88"/>
        <v>0</v>
      </c>
      <c r="AC187" s="313"/>
      <c r="AD187" s="313"/>
      <c r="AE187" s="313"/>
      <c r="AF187" s="313"/>
      <c r="AG187" s="313"/>
      <c r="AH187" s="313"/>
      <c r="AI187" s="320">
        <f t="shared" si="89"/>
        <v>0</v>
      </c>
      <c r="AJ187" s="320">
        <f t="shared" si="90"/>
        <v>0</v>
      </c>
      <c r="AK187" s="313"/>
      <c r="AL187" s="313"/>
      <c r="AM187" s="313"/>
      <c r="AN187" s="313"/>
      <c r="AO187" s="313"/>
      <c r="AP187" s="313"/>
      <c r="AQ187" s="320">
        <f t="shared" si="91"/>
        <v>0</v>
      </c>
      <c r="AR187" s="320">
        <f t="shared" si="92"/>
        <v>0</v>
      </c>
      <c r="AS187" s="313"/>
      <c r="AT187" s="313"/>
      <c r="AU187" s="313"/>
      <c r="AV187" s="313"/>
      <c r="AW187" s="313"/>
      <c r="AX187" s="313"/>
      <c r="AY187" s="320">
        <f t="shared" si="73"/>
        <v>0</v>
      </c>
      <c r="AZ187" s="320">
        <f t="shared" si="74"/>
        <v>0</v>
      </c>
      <c r="BA187" s="372">
        <f t="shared" si="75"/>
        <v>0</v>
      </c>
      <c r="BB187" s="372">
        <f t="shared" si="76"/>
        <v>0</v>
      </c>
      <c r="BC187" s="372">
        <f t="shared" si="77"/>
        <v>0</v>
      </c>
      <c r="BD187" s="372">
        <f t="shared" si="78"/>
        <v>0</v>
      </c>
      <c r="BE187" s="372">
        <f t="shared" si="79"/>
        <v>0</v>
      </c>
      <c r="BF187" s="372">
        <f t="shared" si="80"/>
        <v>0</v>
      </c>
      <c r="BG187" s="315"/>
      <c r="BH187" s="313"/>
      <c r="BI187" s="313"/>
      <c r="BJ187" s="313"/>
      <c r="BK187" s="313"/>
      <c r="BL187" s="314"/>
      <c r="BM187" s="921">
        <f t="shared" si="81"/>
        <v>0</v>
      </c>
      <c r="BN187" s="912"/>
      <c r="BO187" s="912"/>
      <c r="BP187" s="912"/>
      <c r="BQ187" s="912"/>
      <c r="BR187" s="912"/>
      <c r="BS187" s="912"/>
      <c r="BT187" s="912"/>
      <c r="BU187" s="912"/>
      <c r="BV187" s="912"/>
      <c r="BW187" s="912"/>
      <c r="BX187" s="910">
        <f t="shared" si="82"/>
        <v>0</v>
      </c>
      <c r="BY187" s="912"/>
      <c r="BZ187" s="912"/>
      <c r="CA187" s="912"/>
      <c r="CB187" s="922"/>
    </row>
    <row r="188" spans="1:80" s="169" customFormat="1" ht="21" customHeight="1" x14ac:dyDescent="0.2">
      <c r="A188" s="95" t="s">
        <v>121</v>
      </c>
      <c r="B188" s="50" t="s">
        <v>46</v>
      </c>
      <c r="C188" s="157" t="s">
        <v>514</v>
      </c>
      <c r="D188" s="157" t="s">
        <v>598</v>
      </c>
      <c r="E188" s="105" t="s">
        <v>297</v>
      </c>
      <c r="F188" s="81" t="s">
        <v>300</v>
      </c>
      <c r="G188" s="19" t="s">
        <v>670</v>
      </c>
      <c r="H188" s="81" t="s">
        <v>671</v>
      </c>
      <c r="I188" s="49">
        <v>9</v>
      </c>
      <c r="J188" s="50" t="s">
        <v>6</v>
      </c>
      <c r="K188" s="320">
        <f t="shared" si="83"/>
        <v>0</v>
      </c>
      <c r="L188" s="320">
        <f t="shared" si="84"/>
        <v>0</v>
      </c>
      <c r="M188" s="313"/>
      <c r="N188" s="313"/>
      <c r="O188" s="313"/>
      <c r="P188" s="313"/>
      <c r="Q188" s="313"/>
      <c r="R188" s="313"/>
      <c r="S188" s="320">
        <f t="shared" si="85"/>
        <v>0</v>
      </c>
      <c r="T188" s="320">
        <f t="shared" si="86"/>
        <v>0</v>
      </c>
      <c r="U188" s="313"/>
      <c r="V188" s="313"/>
      <c r="W188" s="313"/>
      <c r="X188" s="313"/>
      <c r="Y188" s="313"/>
      <c r="Z188" s="313"/>
      <c r="AA188" s="320">
        <f t="shared" si="87"/>
        <v>0</v>
      </c>
      <c r="AB188" s="320">
        <f t="shared" si="88"/>
        <v>0</v>
      </c>
      <c r="AC188" s="313"/>
      <c r="AD188" s="313"/>
      <c r="AE188" s="313"/>
      <c r="AF188" s="313"/>
      <c r="AG188" s="313"/>
      <c r="AH188" s="313"/>
      <c r="AI188" s="320">
        <f t="shared" si="89"/>
        <v>0</v>
      </c>
      <c r="AJ188" s="320">
        <f t="shared" si="90"/>
        <v>0</v>
      </c>
      <c r="AK188" s="313"/>
      <c r="AL188" s="313"/>
      <c r="AM188" s="313"/>
      <c r="AN188" s="313"/>
      <c r="AO188" s="313"/>
      <c r="AP188" s="313"/>
      <c r="AQ188" s="320">
        <f t="shared" si="91"/>
        <v>0</v>
      </c>
      <c r="AR188" s="320">
        <f t="shared" si="92"/>
        <v>0</v>
      </c>
      <c r="AS188" s="313"/>
      <c r="AT188" s="313"/>
      <c r="AU188" s="313"/>
      <c r="AV188" s="313"/>
      <c r="AW188" s="313"/>
      <c r="AX188" s="313"/>
      <c r="AY188" s="320">
        <f t="shared" si="73"/>
        <v>0</v>
      </c>
      <c r="AZ188" s="320">
        <f t="shared" si="74"/>
        <v>0</v>
      </c>
      <c r="BA188" s="372">
        <f t="shared" si="75"/>
        <v>0</v>
      </c>
      <c r="BB188" s="372">
        <f t="shared" si="76"/>
        <v>0</v>
      </c>
      <c r="BC188" s="372">
        <f t="shared" si="77"/>
        <v>0</v>
      </c>
      <c r="BD188" s="372">
        <f t="shared" si="78"/>
        <v>0</v>
      </c>
      <c r="BE188" s="372">
        <f t="shared" si="79"/>
        <v>0</v>
      </c>
      <c r="BF188" s="372">
        <f t="shared" si="80"/>
        <v>0</v>
      </c>
      <c r="BG188" s="315"/>
      <c r="BH188" s="313"/>
      <c r="BI188" s="313"/>
      <c r="BJ188" s="313"/>
      <c r="BK188" s="313"/>
      <c r="BL188" s="314"/>
      <c r="BM188" s="921">
        <f t="shared" si="81"/>
        <v>0</v>
      </c>
      <c r="BN188" s="912"/>
      <c r="BO188" s="912"/>
      <c r="BP188" s="912"/>
      <c r="BQ188" s="912"/>
      <c r="BR188" s="912"/>
      <c r="BS188" s="912"/>
      <c r="BT188" s="912"/>
      <c r="BU188" s="912"/>
      <c r="BV188" s="912"/>
      <c r="BW188" s="912"/>
      <c r="BX188" s="910">
        <f t="shared" si="82"/>
        <v>0</v>
      </c>
      <c r="BY188" s="912"/>
      <c r="BZ188" s="912"/>
      <c r="CA188" s="912"/>
      <c r="CB188" s="922"/>
    </row>
    <row r="189" spans="1:80" s="169" customFormat="1" ht="21" customHeight="1" x14ac:dyDescent="0.2">
      <c r="A189" s="95" t="s">
        <v>121</v>
      </c>
      <c r="B189" s="50" t="s">
        <v>46</v>
      </c>
      <c r="C189" s="157" t="s">
        <v>514</v>
      </c>
      <c r="D189" s="157" t="s">
        <v>598</v>
      </c>
      <c r="E189" s="105" t="s">
        <v>296</v>
      </c>
      <c r="F189" s="81" t="s">
        <v>7</v>
      </c>
      <c r="G189" s="19" t="s">
        <v>496</v>
      </c>
      <c r="H189" s="81" t="s">
        <v>497</v>
      </c>
      <c r="I189" s="49">
        <v>9</v>
      </c>
      <c r="J189" s="50" t="s">
        <v>6</v>
      </c>
      <c r="K189" s="320">
        <f t="shared" si="83"/>
        <v>0</v>
      </c>
      <c r="L189" s="320">
        <f t="shared" si="84"/>
        <v>0</v>
      </c>
      <c r="M189" s="313"/>
      <c r="N189" s="313"/>
      <c r="O189" s="313"/>
      <c r="P189" s="313"/>
      <c r="Q189" s="313"/>
      <c r="R189" s="313"/>
      <c r="S189" s="320">
        <f t="shared" si="85"/>
        <v>0</v>
      </c>
      <c r="T189" s="320">
        <f t="shared" si="86"/>
        <v>0</v>
      </c>
      <c r="U189" s="313"/>
      <c r="V189" s="313"/>
      <c r="W189" s="313"/>
      <c r="X189" s="313"/>
      <c r="Y189" s="313"/>
      <c r="Z189" s="313"/>
      <c r="AA189" s="320">
        <f t="shared" si="87"/>
        <v>0</v>
      </c>
      <c r="AB189" s="320">
        <f t="shared" si="88"/>
        <v>0</v>
      </c>
      <c r="AC189" s="313"/>
      <c r="AD189" s="313"/>
      <c r="AE189" s="313"/>
      <c r="AF189" s="313"/>
      <c r="AG189" s="313"/>
      <c r="AH189" s="313"/>
      <c r="AI189" s="320">
        <f t="shared" si="89"/>
        <v>0</v>
      </c>
      <c r="AJ189" s="320">
        <f t="shared" si="90"/>
        <v>0</v>
      </c>
      <c r="AK189" s="313"/>
      <c r="AL189" s="313"/>
      <c r="AM189" s="313"/>
      <c r="AN189" s="313"/>
      <c r="AO189" s="313"/>
      <c r="AP189" s="313"/>
      <c r="AQ189" s="320">
        <f t="shared" si="91"/>
        <v>0</v>
      </c>
      <c r="AR189" s="320">
        <f t="shared" si="92"/>
        <v>0</v>
      </c>
      <c r="AS189" s="313"/>
      <c r="AT189" s="313"/>
      <c r="AU189" s="313"/>
      <c r="AV189" s="313"/>
      <c r="AW189" s="313"/>
      <c r="AX189" s="313"/>
      <c r="AY189" s="320">
        <f t="shared" si="73"/>
        <v>0</v>
      </c>
      <c r="AZ189" s="320">
        <f t="shared" si="74"/>
        <v>0</v>
      </c>
      <c r="BA189" s="372">
        <f t="shared" si="75"/>
        <v>0</v>
      </c>
      <c r="BB189" s="372">
        <f t="shared" si="76"/>
        <v>0</v>
      </c>
      <c r="BC189" s="372">
        <f t="shared" si="77"/>
        <v>0</v>
      </c>
      <c r="BD189" s="372">
        <f t="shared" si="78"/>
        <v>0</v>
      </c>
      <c r="BE189" s="372">
        <f t="shared" si="79"/>
        <v>0</v>
      </c>
      <c r="BF189" s="372">
        <f t="shared" si="80"/>
        <v>0</v>
      </c>
      <c r="BG189" s="315"/>
      <c r="BH189" s="313"/>
      <c r="BI189" s="313"/>
      <c r="BJ189" s="313"/>
      <c r="BK189" s="313"/>
      <c r="BL189" s="314"/>
      <c r="BM189" s="921">
        <f t="shared" si="81"/>
        <v>0</v>
      </c>
      <c r="BN189" s="912"/>
      <c r="BO189" s="912"/>
      <c r="BP189" s="912"/>
      <c r="BQ189" s="912"/>
      <c r="BR189" s="912"/>
      <c r="BS189" s="912"/>
      <c r="BT189" s="912"/>
      <c r="BU189" s="912"/>
      <c r="BV189" s="912"/>
      <c r="BW189" s="912"/>
      <c r="BX189" s="910">
        <f t="shared" si="82"/>
        <v>0</v>
      </c>
      <c r="BY189" s="912"/>
      <c r="BZ189" s="912"/>
      <c r="CA189" s="912"/>
      <c r="CB189" s="922"/>
    </row>
    <row r="190" spans="1:80" s="169" customFormat="1" ht="21" customHeight="1" x14ac:dyDescent="0.2">
      <c r="A190" s="95" t="s">
        <v>121</v>
      </c>
      <c r="B190" s="50" t="s">
        <v>46</v>
      </c>
      <c r="C190" s="157" t="s">
        <v>514</v>
      </c>
      <c r="D190" s="157" t="s">
        <v>598</v>
      </c>
      <c r="E190" s="105" t="s">
        <v>347</v>
      </c>
      <c r="F190" s="81" t="s">
        <v>348</v>
      </c>
      <c r="G190" s="19" t="s">
        <v>540</v>
      </c>
      <c r="H190" s="81" t="s">
        <v>541</v>
      </c>
      <c r="I190" s="49">
        <v>9</v>
      </c>
      <c r="J190" s="50" t="s">
        <v>6</v>
      </c>
      <c r="K190" s="320">
        <f t="shared" si="83"/>
        <v>0</v>
      </c>
      <c r="L190" s="320">
        <f t="shared" si="84"/>
        <v>0</v>
      </c>
      <c r="M190" s="313"/>
      <c r="N190" s="313"/>
      <c r="O190" s="313"/>
      <c r="P190" s="313"/>
      <c r="Q190" s="313"/>
      <c r="R190" s="313"/>
      <c r="S190" s="320">
        <f t="shared" si="85"/>
        <v>0</v>
      </c>
      <c r="T190" s="320">
        <f t="shared" si="86"/>
        <v>0</v>
      </c>
      <c r="U190" s="313"/>
      <c r="V190" s="313"/>
      <c r="W190" s="313"/>
      <c r="X190" s="313"/>
      <c r="Y190" s="313"/>
      <c r="Z190" s="313"/>
      <c r="AA190" s="320">
        <f t="shared" si="87"/>
        <v>0</v>
      </c>
      <c r="AB190" s="320">
        <f t="shared" si="88"/>
        <v>0</v>
      </c>
      <c r="AC190" s="313"/>
      <c r="AD190" s="313"/>
      <c r="AE190" s="313"/>
      <c r="AF190" s="313"/>
      <c r="AG190" s="313"/>
      <c r="AH190" s="313"/>
      <c r="AI190" s="320">
        <f t="shared" si="89"/>
        <v>0</v>
      </c>
      <c r="AJ190" s="320">
        <f t="shared" si="90"/>
        <v>0</v>
      </c>
      <c r="AK190" s="313"/>
      <c r="AL190" s="313"/>
      <c r="AM190" s="313"/>
      <c r="AN190" s="313"/>
      <c r="AO190" s="313"/>
      <c r="AP190" s="313"/>
      <c r="AQ190" s="320">
        <f t="shared" si="91"/>
        <v>0</v>
      </c>
      <c r="AR190" s="320">
        <f t="shared" si="92"/>
        <v>0</v>
      </c>
      <c r="AS190" s="313"/>
      <c r="AT190" s="313"/>
      <c r="AU190" s="313"/>
      <c r="AV190" s="313"/>
      <c r="AW190" s="313"/>
      <c r="AX190" s="313"/>
      <c r="AY190" s="320">
        <f t="shared" si="73"/>
        <v>0</v>
      </c>
      <c r="AZ190" s="320">
        <f t="shared" si="74"/>
        <v>0</v>
      </c>
      <c r="BA190" s="372">
        <f t="shared" si="75"/>
        <v>0</v>
      </c>
      <c r="BB190" s="372">
        <f t="shared" si="76"/>
        <v>0</v>
      </c>
      <c r="BC190" s="372">
        <f t="shared" si="77"/>
        <v>0</v>
      </c>
      <c r="BD190" s="372">
        <f t="shared" si="78"/>
        <v>0</v>
      </c>
      <c r="BE190" s="372">
        <f t="shared" si="79"/>
        <v>0</v>
      </c>
      <c r="BF190" s="372">
        <f t="shared" si="80"/>
        <v>0</v>
      </c>
      <c r="BG190" s="315"/>
      <c r="BH190" s="313"/>
      <c r="BI190" s="313"/>
      <c r="BJ190" s="313"/>
      <c r="BK190" s="313"/>
      <c r="BL190" s="314"/>
      <c r="BM190" s="921">
        <f t="shared" si="81"/>
        <v>0</v>
      </c>
      <c r="BN190" s="912"/>
      <c r="BO190" s="912"/>
      <c r="BP190" s="912"/>
      <c r="BQ190" s="912"/>
      <c r="BR190" s="912"/>
      <c r="BS190" s="912"/>
      <c r="BT190" s="912"/>
      <c r="BU190" s="912"/>
      <c r="BV190" s="912"/>
      <c r="BW190" s="912"/>
      <c r="BX190" s="910">
        <f t="shared" si="82"/>
        <v>0</v>
      </c>
      <c r="BY190" s="912"/>
      <c r="BZ190" s="912"/>
      <c r="CA190" s="912"/>
      <c r="CB190" s="922"/>
    </row>
    <row r="191" spans="1:80" s="169" customFormat="1" ht="21" customHeight="1" x14ac:dyDescent="0.2">
      <c r="A191" s="95" t="s">
        <v>121</v>
      </c>
      <c r="B191" s="50" t="s">
        <v>46</v>
      </c>
      <c r="C191" s="215" t="s">
        <v>514</v>
      </c>
      <c r="D191" s="215" t="s">
        <v>598</v>
      </c>
      <c r="E191" s="105" t="s">
        <v>280</v>
      </c>
      <c r="F191" s="81" t="s">
        <v>448</v>
      </c>
      <c r="G191" s="19" t="s">
        <v>449</v>
      </c>
      <c r="H191" s="81" t="s">
        <v>450</v>
      </c>
      <c r="I191" s="49">
        <v>9</v>
      </c>
      <c r="J191" s="50" t="s">
        <v>6</v>
      </c>
      <c r="K191" s="320">
        <f t="shared" si="83"/>
        <v>0</v>
      </c>
      <c r="L191" s="320">
        <f t="shared" si="84"/>
        <v>0</v>
      </c>
      <c r="M191" s="313"/>
      <c r="N191" s="313"/>
      <c r="O191" s="313"/>
      <c r="P191" s="313"/>
      <c r="Q191" s="313"/>
      <c r="R191" s="313"/>
      <c r="S191" s="320">
        <f t="shared" si="85"/>
        <v>0</v>
      </c>
      <c r="T191" s="320">
        <f t="shared" si="86"/>
        <v>0</v>
      </c>
      <c r="U191" s="313"/>
      <c r="V191" s="313"/>
      <c r="W191" s="313"/>
      <c r="X191" s="313"/>
      <c r="Y191" s="313"/>
      <c r="Z191" s="313"/>
      <c r="AA191" s="320">
        <f t="shared" si="87"/>
        <v>0</v>
      </c>
      <c r="AB191" s="320">
        <f t="shared" si="88"/>
        <v>0</v>
      </c>
      <c r="AC191" s="313"/>
      <c r="AD191" s="313"/>
      <c r="AE191" s="313"/>
      <c r="AF191" s="313"/>
      <c r="AG191" s="313"/>
      <c r="AH191" s="313"/>
      <c r="AI191" s="320">
        <f t="shared" si="89"/>
        <v>0</v>
      </c>
      <c r="AJ191" s="320">
        <f t="shared" si="90"/>
        <v>0</v>
      </c>
      <c r="AK191" s="313"/>
      <c r="AL191" s="313"/>
      <c r="AM191" s="313"/>
      <c r="AN191" s="313"/>
      <c r="AO191" s="313"/>
      <c r="AP191" s="313"/>
      <c r="AQ191" s="320">
        <f t="shared" si="91"/>
        <v>0</v>
      </c>
      <c r="AR191" s="320">
        <f t="shared" si="92"/>
        <v>0</v>
      </c>
      <c r="AS191" s="313"/>
      <c r="AT191" s="313"/>
      <c r="AU191" s="313"/>
      <c r="AV191" s="313"/>
      <c r="AW191" s="313"/>
      <c r="AX191" s="313"/>
      <c r="AY191" s="320">
        <f t="shared" si="73"/>
        <v>0</v>
      </c>
      <c r="AZ191" s="320">
        <f t="shared" si="74"/>
        <v>0</v>
      </c>
      <c r="BA191" s="372">
        <f t="shared" si="75"/>
        <v>0</v>
      </c>
      <c r="BB191" s="372">
        <f t="shared" si="76"/>
        <v>0</v>
      </c>
      <c r="BC191" s="372">
        <f t="shared" si="77"/>
        <v>0</v>
      </c>
      <c r="BD191" s="372">
        <f t="shared" si="78"/>
        <v>0</v>
      </c>
      <c r="BE191" s="372">
        <f t="shared" si="79"/>
        <v>0</v>
      </c>
      <c r="BF191" s="372">
        <f t="shared" si="80"/>
        <v>0</v>
      </c>
      <c r="BG191" s="315"/>
      <c r="BH191" s="313"/>
      <c r="BI191" s="313"/>
      <c r="BJ191" s="313"/>
      <c r="BK191" s="313"/>
      <c r="BL191" s="314"/>
      <c r="BM191" s="921">
        <f t="shared" si="81"/>
        <v>0</v>
      </c>
      <c r="BN191" s="912"/>
      <c r="BO191" s="912"/>
      <c r="BP191" s="912"/>
      <c r="BQ191" s="912"/>
      <c r="BR191" s="912"/>
      <c r="BS191" s="912"/>
      <c r="BT191" s="912"/>
      <c r="BU191" s="912"/>
      <c r="BV191" s="912"/>
      <c r="BW191" s="912"/>
      <c r="BX191" s="910">
        <f t="shared" si="82"/>
        <v>0</v>
      </c>
      <c r="BY191" s="912"/>
      <c r="BZ191" s="912"/>
      <c r="CA191" s="912"/>
      <c r="CB191" s="922"/>
    </row>
    <row r="192" spans="1:80" s="169" customFormat="1" ht="21" customHeight="1" x14ac:dyDescent="0.2">
      <c r="A192" s="95" t="s">
        <v>121</v>
      </c>
      <c r="B192" s="50" t="s">
        <v>46</v>
      </c>
      <c r="C192" s="157" t="s">
        <v>514</v>
      </c>
      <c r="D192" s="157" t="s">
        <v>598</v>
      </c>
      <c r="E192" s="19" t="s">
        <v>285</v>
      </c>
      <c r="F192" s="81" t="s">
        <v>286</v>
      </c>
      <c r="G192" s="19" t="s">
        <v>458</v>
      </c>
      <c r="H192" s="81" t="s">
        <v>594</v>
      </c>
      <c r="I192" s="49">
        <v>9</v>
      </c>
      <c r="J192" s="50" t="s">
        <v>6</v>
      </c>
      <c r="K192" s="320">
        <f t="shared" si="83"/>
        <v>0</v>
      </c>
      <c r="L192" s="320">
        <f t="shared" si="84"/>
        <v>0</v>
      </c>
      <c r="M192" s="313"/>
      <c r="N192" s="313"/>
      <c r="O192" s="313"/>
      <c r="P192" s="313"/>
      <c r="Q192" s="313"/>
      <c r="R192" s="313"/>
      <c r="S192" s="320">
        <f t="shared" si="85"/>
        <v>0</v>
      </c>
      <c r="T192" s="320">
        <f t="shared" si="86"/>
        <v>0</v>
      </c>
      <c r="U192" s="313"/>
      <c r="V192" s="313"/>
      <c r="W192" s="313"/>
      <c r="X192" s="313"/>
      <c r="Y192" s="313"/>
      <c r="Z192" s="313"/>
      <c r="AA192" s="320">
        <f t="shared" si="87"/>
        <v>0</v>
      </c>
      <c r="AB192" s="320">
        <f t="shared" si="88"/>
        <v>0</v>
      </c>
      <c r="AC192" s="313"/>
      <c r="AD192" s="313"/>
      <c r="AE192" s="313"/>
      <c r="AF192" s="313"/>
      <c r="AG192" s="313"/>
      <c r="AH192" s="313"/>
      <c r="AI192" s="320">
        <f t="shared" si="89"/>
        <v>0</v>
      </c>
      <c r="AJ192" s="320">
        <f t="shared" si="90"/>
        <v>0</v>
      </c>
      <c r="AK192" s="313"/>
      <c r="AL192" s="313"/>
      <c r="AM192" s="313"/>
      <c r="AN192" s="313"/>
      <c r="AO192" s="313"/>
      <c r="AP192" s="313"/>
      <c r="AQ192" s="320">
        <f t="shared" si="91"/>
        <v>0</v>
      </c>
      <c r="AR192" s="320">
        <f t="shared" si="92"/>
        <v>0</v>
      </c>
      <c r="AS192" s="313"/>
      <c r="AT192" s="313"/>
      <c r="AU192" s="313"/>
      <c r="AV192" s="313"/>
      <c r="AW192" s="313"/>
      <c r="AX192" s="313"/>
      <c r="AY192" s="320">
        <f t="shared" si="73"/>
        <v>0</v>
      </c>
      <c r="AZ192" s="320">
        <f t="shared" si="74"/>
        <v>0</v>
      </c>
      <c r="BA192" s="372">
        <f t="shared" si="75"/>
        <v>0</v>
      </c>
      <c r="BB192" s="372">
        <f t="shared" si="76"/>
        <v>0</v>
      </c>
      <c r="BC192" s="372">
        <f t="shared" si="77"/>
        <v>0</v>
      </c>
      <c r="BD192" s="372">
        <f t="shared" si="78"/>
        <v>0</v>
      </c>
      <c r="BE192" s="372">
        <f t="shared" si="79"/>
        <v>0</v>
      </c>
      <c r="BF192" s="372">
        <f t="shared" si="80"/>
        <v>0</v>
      </c>
      <c r="BG192" s="315"/>
      <c r="BH192" s="313"/>
      <c r="BI192" s="313"/>
      <c r="BJ192" s="313"/>
      <c r="BK192" s="313"/>
      <c r="BL192" s="314"/>
      <c r="BM192" s="921">
        <f t="shared" si="81"/>
        <v>0</v>
      </c>
      <c r="BN192" s="912"/>
      <c r="BO192" s="912"/>
      <c r="BP192" s="912"/>
      <c r="BQ192" s="912"/>
      <c r="BR192" s="912"/>
      <c r="BS192" s="912"/>
      <c r="BT192" s="912"/>
      <c r="BU192" s="912"/>
      <c r="BV192" s="912"/>
      <c r="BW192" s="912"/>
      <c r="BX192" s="910">
        <f t="shared" si="82"/>
        <v>0</v>
      </c>
      <c r="BY192" s="912"/>
      <c r="BZ192" s="912"/>
      <c r="CA192" s="912"/>
      <c r="CB192" s="922"/>
    </row>
    <row r="193" spans="1:80" s="169" customFormat="1" ht="21" customHeight="1" x14ac:dyDescent="0.2">
      <c r="A193" s="95" t="s">
        <v>121</v>
      </c>
      <c r="B193" s="50" t="s">
        <v>46</v>
      </c>
      <c r="C193" s="157" t="s">
        <v>514</v>
      </c>
      <c r="D193" s="157" t="s">
        <v>598</v>
      </c>
      <c r="E193" s="105" t="s">
        <v>285</v>
      </c>
      <c r="F193" s="81" t="s">
        <v>286</v>
      </c>
      <c r="G193" s="19" t="s">
        <v>542</v>
      </c>
      <c r="H193" s="81" t="s">
        <v>543</v>
      </c>
      <c r="I193" s="49">
        <v>9</v>
      </c>
      <c r="J193" s="50" t="s">
        <v>6</v>
      </c>
      <c r="K193" s="320">
        <f t="shared" si="83"/>
        <v>0</v>
      </c>
      <c r="L193" s="320">
        <f t="shared" si="84"/>
        <v>0</v>
      </c>
      <c r="M193" s="313"/>
      <c r="N193" s="313"/>
      <c r="O193" s="313"/>
      <c r="P193" s="313"/>
      <c r="Q193" s="313"/>
      <c r="R193" s="313"/>
      <c r="S193" s="320">
        <f t="shared" si="85"/>
        <v>0</v>
      </c>
      <c r="T193" s="320">
        <f t="shared" si="86"/>
        <v>0</v>
      </c>
      <c r="U193" s="313"/>
      <c r="V193" s="313"/>
      <c r="W193" s="313"/>
      <c r="X193" s="313"/>
      <c r="Y193" s="313"/>
      <c r="Z193" s="313"/>
      <c r="AA193" s="320">
        <f t="shared" si="87"/>
        <v>0</v>
      </c>
      <c r="AB193" s="320">
        <f t="shared" si="88"/>
        <v>0</v>
      </c>
      <c r="AC193" s="313"/>
      <c r="AD193" s="313"/>
      <c r="AE193" s="313"/>
      <c r="AF193" s="313"/>
      <c r="AG193" s="313"/>
      <c r="AH193" s="313"/>
      <c r="AI193" s="320">
        <f t="shared" si="89"/>
        <v>0</v>
      </c>
      <c r="AJ193" s="320">
        <f t="shared" si="90"/>
        <v>0</v>
      </c>
      <c r="AK193" s="313"/>
      <c r="AL193" s="313"/>
      <c r="AM193" s="313"/>
      <c r="AN193" s="313"/>
      <c r="AO193" s="313"/>
      <c r="AP193" s="313"/>
      <c r="AQ193" s="320">
        <f t="shared" si="91"/>
        <v>0</v>
      </c>
      <c r="AR193" s="320">
        <f t="shared" si="92"/>
        <v>0</v>
      </c>
      <c r="AS193" s="313"/>
      <c r="AT193" s="313"/>
      <c r="AU193" s="313"/>
      <c r="AV193" s="313"/>
      <c r="AW193" s="313"/>
      <c r="AX193" s="313"/>
      <c r="AY193" s="320">
        <f t="shared" si="73"/>
        <v>0</v>
      </c>
      <c r="AZ193" s="320">
        <f t="shared" si="74"/>
        <v>0</v>
      </c>
      <c r="BA193" s="372">
        <f t="shared" si="75"/>
        <v>0</v>
      </c>
      <c r="BB193" s="372">
        <f t="shared" si="76"/>
        <v>0</v>
      </c>
      <c r="BC193" s="372">
        <f t="shared" si="77"/>
        <v>0</v>
      </c>
      <c r="BD193" s="372">
        <f t="shared" si="78"/>
        <v>0</v>
      </c>
      <c r="BE193" s="372">
        <f t="shared" si="79"/>
        <v>0</v>
      </c>
      <c r="BF193" s="372">
        <f t="shared" si="80"/>
        <v>0</v>
      </c>
      <c r="BG193" s="315"/>
      <c r="BH193" s="313"/>
      <c r="BI193" s="313"/>
      <c r="BJ193" s="313"/>
      <c r="BK193" s="313"/>
      <c r="BL193" s="314"/>
      <c r="BM193" s="921">
        <f t="shared" si="81"/>
        <v>0</v>
      </c>
      <c r="BN193" s="912"/>
      <c r="BO193" s="912"/>
      <c r="BP193" s="912"/>
      <c r="BQ193" s="912"/>
      <c r="BR193" s="912"/>
      <c r="BS193" s="912"/>
      <c r="BT193" s="912"/>
      <c r="BU193" s="912"/>
      <c r="BV193" s="912"/>
      <c r="BW193" s="912"/>
      <c r="BX193" s="910">
        <f t="shared" si="82"/>
        <v>0</v>
      </c>
      <c r="BY193" s="912"/>
      <c r="BZ193" s="912"/>
      <c r="CA193" s="912"/>
      <c r="CB193" s="922"/>
    </row>
    <row r="194" spans="1:80" s="169" customFormat="1" ht="21" customHeight="1" x14ac:dyDescent="0.2">
      <c r="A194" s="95" t="s">
        <v>121</v>
      </c>
      <c r="B194" s="50" t="s">
        <v>46</v>
      </c>
      <c r="C194" s="157" t="s">
        <v>514</v>
      </c>
      <c r="D194" s="157" t="s">
        <v>598</v>
      </c>
      <c r="E194" s="19" t="s">
        <v>285</v>
      </c>
      <c r="F194" s="81" t="s">
        <v>286</v>
      </c>
      <c r="G194" s="19" t="s">
        <v>505</v>
      </c>
      <c r="H194" s="81" t="s">
        <v>506</v>
      </c>
      <c r="I194" s="49">
        <v>9</v>
      </c>
      <c r="J194" s="50" t="s">
        <v>6</v>
      </c>
      <c r="K194" s="320">
        <f t="shared" si="83"/>
        <v>0</v>
      </c>
      <c r="L194" s="320">
        <f t="shared" si="84"/>
        <v>0</v>
      </c>
      <c r="M194" s="313"/>
      <c r="N194" s="313"/>
      <c r="O194" s="313"/>
      <c r="P194" s="313"/>
      <c r="Q194" s="313"/>
      <c r="R194" s="313"/>
      <c r="S194" s="320">
        <f t="shared" si="85"/>
        <v>0</v>
      </c>
      <c r="T194" s="320">
        <f t="shared" si="86"/>
        <v>0</v>
      </c>
      <c r="U194" s="313"/>
      <c r="V194" s="313"/>
      <c r="W194" s="313"/>
      <c r="X194" s="313"/>
      <c r="Y194" s="313"/>
      <c r="Z194" s="313"/>
      <c r="AA194" s="320">
        <f t="shared" si="87"/>
        <v>0</v>
      </c>
      <c r="AB194" s="320">
        <f t="shared" si="88"/>
        <v>0</v>
      </c>
      <c r="AC194" s="313"/>
      <c r="AD194" s="313"/>
      <c r="AE194" s="313"/>
      <c r="AF194" s="313"/>
      <c r="AG194" s="313"/>
      <c r="AH194" s="313"/>
      <c r="AI194" s="320">
        <f t="shared" si="89"/>
        <v>0</v>
      </c>
      <c r="AJ194" s="320">
        <f t="shared" si="90"/>
        <v>0</v>
      </c>
      <c r="AK194" s="313"/>
      <c r="AL194" s="313"/>
      <c r="AM194" s="313"/>
      <c r="AN194" s="313"/>
      <c r="AO194" s="313"/>
      <c r="AP194" s="313"/>
      <c r="AQ194" s="320">
        <f t="shared" si="91"/>
        <v>0</v>
      </c>
      <c r="AR194" s="320">
        <f t="shared" si="92"/>
        <v>0</v>
      </c>
      <c r="AS194" s="313"/>
      <c r="AT194" s="313"/>
      <c r="AU194" s="313"/>
      <c r="AV194" s="313"/>
      <c r="AW194" s="313"/>
      <c r="AX194" s="313"/>
      <c r="AY194" s="320">
        <f t="shared" si="73"/>
        <v>0</v>
      </c>
      <c r="AZ194" s="320">
        <f t="shared" si="74"/>
        <v>0</v>
      </c>
      <c r="BA194" s="372">
        <f t="shared" si="75"/>
        <v>0</v>
      </c>
      <c r="BB194" s="372">
        <f t="shared" si="76"/>
        <v>0</v>
      </c>
      <c r="BC194" s="372">
        <f t="shared" si="77"/>
        <v>0</v>
      </c>
      <c r="BD194" s="372">
        <f t="shared" si="78"/>
        <v>0</v>
      </c>
      <c r="BE194" s="372">
        <f t="shared" si="79"/>
        <v>0</v>
      </c>
      <c r="BF194" s="372">
        <f t="shared" si="80"/>
        <v>0</v>
      </c>
      <c r="BG194" s="315"/>
      <c r="BH194" s="313"/>
      <c r="BI194" s="313"/>
      <c r="BJ194" s="313"/>
      <c r="BK194" s="313"/>
      <c r="BL194" s="314"/>
      <c r="BM194" s="921">
        <f t="shared" si="81"/>
        <v>0</v>
      </c>
      <c r="BN194" s="912"/>
      <c r="BO194" s="912"/>
      <c r="BP194" s="912"/>
      <c r="BQ194" s="912"/>
      <c r="BR194" s="912"/>
      <c r="BS194" s="912"/>
      <c r="BT194" s="912"/>
      <c r="BU194" s="912"/>
      <c r="BV194" s="912"/>
      <c r="BW194" s="912"/>
      <c r="BX194" s="910">
        <f t="shared" si="82"/>
        <v>0</v>
      </c>
      <c r="BY194" s="912"/>
      <c r="BZ194" s="912"/>
      <c r="CA194" s="912"/>
      <c r="CB194" s="922"/>
    </row>
    <row r="195" spans="1:80" s="169" customFormat="1" ht="21" customHeight="1" x14ac:dyDescent="0.2">
      <c r="A195" s="95" t="s">
        <v>121</v>
      </c>
      <c r="B195" s="50" t="s">
        <v>46</v>
      </c>
      <c r="C195" s="157" t="s">
        <v>514</v>
      </c>
      <c r="D195" s="157" t="s">
        <v>598</v>
      </c>
      <c r="E195" s="105" t="s">
        <v>285</v>
      </c>
      <c r="F195" s="81" t="s">
        <v>286</v>
      </c>
      <c r="G195" s="19" t="s">
        <v>544</v>
      </c>
      <c r="H195" s="81" t="s">
        <v>545</v>
      </c>
      <c r="I195" s="49">
        <v>9</v>
      </c>
      <c r="J195" s="50" t="s">
        <v>6</v>
      </c>
      <c r="K195" s="320">
        <f t="shared" si="83"/>
        <v>0</v>
      </c>
      <c r="L195" s="320">
        <f t="shared" si="84"/>
        <v>0</v>
      </c>
      <c r="M195" s="313"/>
      <c r="N195" s="313"/>
      <c r="O195" s="313"/>
      <c r="P195" s="313"/>
      <c r="Q195" s="313"/>
      <c r="R195" s="313"/>
      <c r="S195" s="320">
        <f t="shared" si="85"/>
        <v>0</v>
      </c>
      <c r="T195" s="320">
        <f t="shared" si="86"/>
        <v>0</v>
      </c>
      <c r="U195" s="313"/>
      <c r="V195" s="313"/>
      <c r="W195" s="313"/>
      <c r="X195" s="313"/>
      <c r="Y195" s="313"/>
      <c r="Z195" s="313"/>
      <c r="AA195" s="320">
        <f t="shared" si="87"/>
        <v>0</v>
      </c>
      <c r="AB195" s="320">
        <f t="shared" si="88"/>
        <v>0</v>
      </c>
      <c r="AC195" s="313"/>
      <c r="AD195" s="313"/>
      <c r="AE195" s="313"/>
      <c r="AF195" s="313"/>
      <c r="AG195" s="313"/>
      <c r="AH195" s="313"/>
      <c r="AI195" s="320">
        <f t="shared" si="89"/>
        <v>0</v>
      </c>
      <c r="AJ195" s="320">
        <f t="shared" si="90"/>
        <v>0</v>
      </c>
      <c r="AK195" s="313"/>
      <c r="AL195" s="313"/>
      <c r="AM195" s="313"/>
      <c r="AN195" s="313"/>
      <c r="AO195" s="313"/>
      <c r="AP195" s="313"/>
      <c r="AQ195" s="320">
        <f t="shared" si="91"/>
        <v>0</v>
      </c>
      <c r="AR195" s="320">
        <f t="shared" si="92"/>
        <v>0</v>
      </c>
      <c r="AS195" s="313"/>
      <c r="AT195" s="313"/>
      <c r="AU195" s="313"/>
      <c r="AV195" s="313"/>
      <c r="AW195" s="313"/>
      <c r="AX195" s="313"/>
      <c r="AY195" s="320">
        <f t="shared" si="73"/>
        <v>0</v>
      </c>
      <c r="AZ195" s="320">
        <f t="shared" si="74"/>
        <v>0</v>
      </c>
      <c r="BA195" s="372">
        <f t="shared" si="75"/>
        <v>0</v>
      </c>
      <c r="BB195" s="372">
        <f t="shared" si="76"/>
        <v>0</v>
      </c>
      <c r="BC195" s="372">
        <f t="shared" si="77"/>
        <v>0</v>
      </c>
      <c r="BD195" s="372">
        <f t="shared" si="78"/>
        <v>0</v>
      </c>
      <c r="BE195" s="372">
        <f t="shared" si="79"/>
        <v>0</v>
      </c>
      <c r="BF195" s="372">
        <f t="shared" si="80"/>
        <v>0</v>
      </c>
      <c r="BG195" s="315"/>
      <c r="BH195" s="313"/>
      <c r="BI195" s="313"/>
      <c r="BJ195" s="313"/>
      <c r="BK195" s="313"/>
      <c r="BL195" s="314"/>
      <c r="BM195" s="921">
        <f t="shared" si="81"/>
        <v>0</v>
      </c>
      <c r="BN195" s="912"/>
      <c r="BO195" s="912"/>
      <c r="BP195" s="912"/>
      <c r="BQ195" s="912"/>
      <c r="BR195" s="912"/>
      <c r="BS195" s="912"/>
      <c r="BT195" s="912"/>
      <c r="BU195" s="912"/>
      <c r="BV195" s="912"/>
      <c r="BW195" s="912"/>
      <c r="BX195" s="910">
        <f t="shared" si="82"/>
        <v>0</v>
      </c>
      <c r="BY195" s="912"/>
      <c r="BZ195" s="912"/>
      <c r="CA195" s="912"/>
      <c r="CB195" s="922"/>
    </row>
    <row r="196" spans="1:80" s="169" customFormat="1" ht="21" customHeight="1" x14ac:dyDescent="0.2">
      <c r="A196" s="95" t="s">
        <v>121</v>
      </c>
      <c r="B196" s="50" t="s">
        <v>46</v>
      </c>
      <c r="C196" s="157" t="s">
        <v>584</v>
      </c>
      <c r="D196" s="157" t="s">
        <v>598</v>
      </c>
      <c r="E196" s="105" t="s">
        <v>285</v>
      </c>
      <c r="F196" s="81" t="s">
        <v>286</v>
      </c>
      <c r="G196" s="19" t="s">
        <v>507</v>
      </c>
      <c r="H196" s="81" t="s">
        <v>768</v>
      </c>
      <c r="I196" s="49">
        <v>9</v>
      </c>
      <c r="J196" s="50" t="s">
        <v>6</v>
      </c>
      <c r="K196" s="320">
        <f t="shared" si="83"/>
        <v>0</v>
      </c>
      <c r="L196" s="320">
        <f t="shared" si="84"/>
        <v>0</v>
      </c>
      <c r="M196" s="313"/>
      <c r="N196" s="313"/>
      <c r="O196" s="313"/>
      <c r="P196" s="313"/>
      <c r="Q196" s="313"/>
      <c r="R196" s="313"/>
      <c r="S196" s="320">
        <f t="shared" si="85"/>
        <v>0</v>
      </c>
      <c r="T196" s="320">
        <f t="shared" si="86"/>
        <v>0</v>
      </c>
      <c r="U196" s="313"/>
      <c r="V196" s="313"/>
      <c r="W196" s="313"/>
      <c r="X196" s="313"/>
      <c r="Y196" s="313"/>
      <c r="Z196" s="313"/>
      <c r="AA196" s="320">
        <f t="shared" si="87"/>
        <v>0</v>
      </c>
      <c r="AB196" s="320">
        <f t="shared" si="88"/>
        <v>0</v>
      </c>
      <c r="AC196" s="313"/>
      <c r="AD196" s="313"/>
      <c r="AE196" s="313"/>
      <c r="AF196" s="313"/>
      <c r="AG196" s="313"/>
      <c r="AH196" s="313"/>
      <c r="AI196" s="320">
        <f t="shared" si="89"/>
        <v>0</v>
      </c>
      <c r="AJ196" s="320">
        <f t="shared" si="90"/>
        <v>0</v>
      </c>
      <c r="AK196" s="313"/>
      <c r="AL196" s="313"/>
      <c r="AM196" s="313"/>
      <c r="AN196" s="313"/>
      <c r="AO196" s="313"/>
      <c r="AP196" s="313"/>
      <c r="AQ196" s="320">
        <f t="shared" si="91"/>
        <v>0</v>
      </c>
      <c r="AR196" s="320">
        <f t="shared" si="92"/>
        <v>0</v>
      </c>
      <c r="AS196" s="313"/>
      <c r="AT196" s="313"/>
      <c r="AU196" s="313"/>
      <c r="AV196" s="313"/>
      <c r="AW196" s="313"/>
      <c r="AX196" s="313"/>
      <c r="AY196" s="320">
        <f t="shared" si="73"/>
        <v>0</v>
      </c>
      <c r="AZ196" s="320">
        <f t="shared" si="74"/>
        <v>0</v>
      </c>
      <c r="BA196" s="372">
        <f t="shared" si="75"/>
        <v>0</v>
      </c>
      <c r="BB196" s="372">
        <f t="shared" si="76"/>
        <v>0</v>
      </c>
      <c r="BC196" s="372">
        <f t="shared" si="77"/>
        <v>0</v>
      </c>
      <c r="BD196" s="372">
        <f t="shared" si="78"/>
        <v>0</v>
      </c>
      <c r="BE196" s="372">
        <f t="shared" si="79"/>
        <v>0</v>
      </c>
      <c r="BF196" s="372">
        <f t="shared" si="80"/>
        <v>0</v>
      </c>
      <c r="BG196" s="315"/>
      <c r="BH196" s="313"/>
      <c r="BI196" s="313"/>
      <c r="BJ196" s="313"/>
      <c r="BK196" s="313"/>
      <c r="BL196" s="314"/>
      <c r="BM196" s="921">
        <f t="shared" si="81"/>
        <v>0</v>
      </c>
      <c r="BN196" s="912"/>
      <c r="BO196" s="912"/>
      <c r="BP196" s="912"/>
      <c r="BQ196" s="912"/>
      <c r="BR196" s="912"/>
      <c r="BS196" s="912"/>
      <c r="BT196" s="912"/>
      <c r="BU196" s="912"/>
      <c r="BV196" s="912"/>
      <c r="BW196" s="912"/>
      <c r="BX196" s="910">
        <f t="shared" si="82"/>
        <v>0</v>
      </c>
      <c r="BY196" s="912"/>
      <c r="BZ196" s="912"/>
      <c r="CA196" s="912"/>
      <c r="CB196" s="922"/>
    </row>
    <row r="197" spans="1:80" s="169" customFormat="1" ht="21" customHeight="1" x14ac:dyDescent="0.2">
      <c r="A197" s="95" t="s">
        <v>121</v>
      </c>
      <c r="B197" s="50" t="s">
        <v>46</v>
      </c>
      <c r="C197" s="157" t="s">
        <v>514</v>
      </c>
      <c r="D197" s="157" t="s">
        <v>598</v>
      </c>
      <c r="E197" s="105" t="s">
        <v>282</v>
      </c>
      <c r="F197" s="81" t="s">
        <v>288</v>
      </c>
      <c r="G197" s="19" t="s">
        <v>516</v>
      </c>
      <c r="H197" s="81" t="s">
        <v>517</v>
      </c>
      <c r="I197" s="49">
        <v>9</v>
      </c>
      <c r="J197" s="50" t="s">
        <v>6</v>
      </c>
      <c r="K197" s="320">
        <f t="shared" si="83"/>
        <v>0</v>
      </c>
      <c r="L197" s="320">
        <f t="shared" si="84"/>
        <v>0</v>
      </c>
      <c r="M197" s="313"/>
      <c r="N197" s="313"/>
      <c r="O197" s="313"/>
      <c r="P197" s="313"/>
      <c r="Q197" s="313"/>
      <c r="R197" s="313"/>
      <c r="S197" s="320">
        <f t="shared" si="85"/>
        <v>0</v>
      </c>
      <c r="T197" s="320">
        <f t="shared" si="86"/>
        <v>0</v>
      </c>
      <c r="U197" s="313"/>
      <c r="V197" s="313"/>
      <c r="W197" s="313"/>
      <c r="X197" s="313"/>
      <c r="Y197" s="313"/>
      <c r="Z197" s="313"/>
      <c r="AA197" s="320">
        <f t="shared" si="87"/>
        <v>0</v>
      </c>
      <c r="AB197" s="320">
        <f t="shared" si="88"/>
        <v>0</v>
      </c>
      <c r="AC197" s="313"/>
      <c r="AD197" s="313"/>
      <c r="AE197" s="313"/>
      <c r="AF197" s="313"/>
      <c r="AG197" s="313"/>
      <c r="AH197" s="313"/>
      <c r="AI197" s="320">
        <f t="shared" si="89"/>
        <v>0</v>
      </c>
      <c r="AJ197" s="320">
        <f t="shared" si="90"/>
        <v>0</v>
      </c>
      <c r="AK197" s="313"/>
      <c r="AL197" s="313"/>
      <c r="AM197" s="313"/>
      <c r="AN197" s="313"/>
      <c r="AO197" s="313"/>
      <c r="AP197" s="313"/>
      <c r="AQ197" s="320">
        <f t="shared" si="91"/>
        <v>0</v>
      </c>
      <c r="AR197" s="320">
        <f t="shared" si="92"/>
        <v>0</v>
      </c>
      <c r="AS197" s="313"/>
      <c r="AT197" s="313"/>
      <c r="AU197" s="313"/>
      <c r="AV197" s="313"/>
      <c r="AW197" s="313"/>
      <c r="AX197" s="313"/>
      <c r="AY197" s="320">
        <f t="shared" si="73"/>
        <v>0</v>
      </c>
      <c r="AZ197" s="320">
        <f t="shared" si="74"/>
        <v>0</v>
      </c>
      <c r="BA197" s="372">
        <f t="shared" si="75"/>
        <v>0</v>
      </c>
      <c r="BB197" s="372">
        <f t="shared" si="76"/>
        <v>0</v>
      </c>
      <c r="BC197" s="372">
        <f t="shared" si="77"/>
        <v>0</v>
      </c>
      <c r="BD197" s="372">
        <f t="shared" si="78"/>
        <v>0</v>
      </c>
      <c r="BE197" s="372">
        <f t="shared" si="79"/>
        <v>0</v>
      </c>
      <c r="BF197" s="372">
        <f t="shared" si="80"/>
        <v>0</v>
      </c>
      <c r="BG197" s="315"/>
      <c r="BH197" s="313"/>
      <c r="BI197" s="313"/>
      <c r="BJ197" s="313"/>
      <c r="BK197" s="313"/>
      <c r="BL197" s="314"/>
      <c r="BM197" s="921">
        <f t="shared" si="81"/>
        <v>0</v>
      </c>
      <c r="BN197" s="912"/>
      <c r="BO197" s="912"/>
      <c r="BP197" s="912"/>
      <c r="BQ197" s="912"/>
      <c r="BR197" s="912"/>
      <c r="BS197" s="912"/>
      <c r="BT197" s="912"/>
      <c r="BU197" s="912"/>
      <c r="BV197" s="912"/>
      <c r="BW197" s="912"/>
      <c r="BX197" s="910">
        <f t="shared" si="82"/>
        <v>0</v>
      </c>
      <c r="BY197" s="912"/>
      <c r="BZ197" s="912"/>
      <c r="CA197" s="912"/>
      <c r="CB197" s="922"/>
    </row>
    <row r="198" spans="1:80" s="169" customFormat="1" ht="21" customHeight="1" x14ac:dyDescent="0.2">
      <c r="A198" s="95" t="s">
        <v>121</v>
      </c>
      <c r="B198" s="50" t="s">
        <v>46</v>
      </c>
      <c r="C198" s="157" t="s">
        <v>514</v>
      </c>
      <c r="D198" s="157" t="s">
        <v>598</v>
      </c>
      <c r="E198" s="105" t="s">
        <v>282</v>
      </c>
      <c r="F198" s="81" t="s">
        <v>288</v>
      </c>
      <c r="G198" s="19" t="s">
        <v>532</v>
      </c>
      <c r="H198" s="81" t="s">
        <v>533</v>
      </c>
      <c r="I198" s="49">
        <v>9</v>
      </c>
      <c r="J198" s="50" t="s">
        <v>6</v>
      </c>
      <c r="K198" s="320">
        <f t="shared" si="83"/>
        <v>0</v>
      </c>
      <c r="L198" s="320">
        <f t="shared" si="84"/>
        <v>0</v>
      </c>
      <c r="M198" s="313"/>
      <c r="N198" s="313"/>
      <c r="O198" s="313"/>
      <c r="P198" s="313"/>
      <c r="Q198" s="313"/>
      <c r="R198" s="313"/>
      <c r="S198" s="320">
        <f t="shared" si="85"/>
        <v>0</v>
      </c>
      <c r="T198" s="320">
        <f t="shared" si="86"/>
        <v>0</v>
      </c>
      <c r="U198" s="313"/>
      <c r="V198" s="313"/>
      <c r="W198" s="313"/>
      <c r="X198" s="313"/>
      <c r="Y198" s="313"/>
      <c r="Z198" s="313"/>
      <c r="AA198" s="320">
        <f t="shared" si="87"/>
        <v>0</v>
      </c>
      <c r="AB198" s="320">
        <f t="shared" si="88"/>
        <v>0</v>
      </c>
      <c r="AC198" s="313"/>
      <c r="AD198" s="313"/>
      <c r="AE198" s="313"/>
      <c r="AF198" s="313"/>
      <c r="AG198" s="313"/>
      <c r="AH198" s="313"/>
      <c r="AI198" s="320">
        <f t="shared" si="89"/>
        <v>0</v>
      </c>
      <c r="AJ198" s="320">
        <f t="shared" si="90"/>
        <v>0</v>
      </c>
      <c r="AK198" s="313"/>
      <c r="AL198" s="313"/>
      <c r="AM198" s="313"/>
      <c r="AN198" s="313"/>
      <c r="AO198" s="313"/>
      <c r="AP198" s="313"/>
      <c r="AQ198" s="320">
        <f t="shared" si="91"/>
        <v>0</v>
      </c>
      <c r="AR198" s="320">
        <f t="shared" si="92"/>
        <v>0</v>
      </c>
      <c r="AS198" s="313"/>
      <c r="AT198" s="313"/>
      <c r="AU198" s="313"/>
      <c r="AV198" s="313"/>
      <c r="AW198" s="313"/>
      <c r="AX198" s="313"/>
      <c r="AY198" s="320">
        <f t="shared" si="73"/>
        <v>0</v>
      </c>
      <c r="AZ198" s="320">
        <f t="shared" si="74"/>
        <v>0</v>
      </c>
      <c r="BA198" s="372">
        <f t="shared" si="75"/>
        <v>0</v>
      </c>
      <c r="BB198" s="372">
        <f t="shared" si="76"/>
        <v>0</v>
      </c>
      <c r="BC198" s="372">
        <f t="shared" si="77"/>
        <v>0</v>
      </c>
      <c r="BD198" s="372">
        <f t="shared" si="78"/>
        <v>0</v>
      </c>
      <c r="BE198" s="372">
        <f t="shared" si="79"/>
        <v>0</v>
      </c>
      <c r="BF198" s="372">
        <f t="shared" si="80"/>
        <v>0</v>
      </c>
      <c r="BG198" s="315"/>
      <c r="BH198" s="313"/>
      <c r="BI198" s="313"/>
      <c r="BJ198" s="313"/>
      <c r="BK198" s="313"/>
      <c r="BL198" s="314"/>
      <c r="BM198" s="921">
        <f t="shared" si="81"/>
        <v>0</v>
      </c>
      <c r="BN198" s="912"/>
      <c r="BO198" s="912"/>
      <c r="BP198" s="912"/>
      <c r="BQ198" s="912"/>
      <c r="BR198" s="912"/>
      <c r="BS198" s="912"/>
      <c r="BT198" s="912"/>
      <c r="BU198" s="912"/>
      <c r="BV198" s="912"/>
      <c r="BW198" s="912"/>
      <c r="BX198" s="910">
        <f t="shared" si="82"/>
        <v>0</v>
      </c>
      <c r="BY198" s="912"/>
      <c r="BZ198" s="912"/>
      <c r="CA198" s="912"/>
      <c r="CB198" s="922"/>
    </row>
    <row r="199" spans="1:80" s="169" customFormat="1" ht="21" customHeight="1" x14ac:dyDescent="0.2">
      <c r="A199" s="95" t="s">
        <v>121</v>
      </c>
      <c r="B199" s="50" t="s">
        <v>46</v>
      </c>
      <c r="C199" s="157" t="s">
        <v>514</v>
      </c>
      <c r="D199" s="157" t="s">
        <v>598</v>
      </c>
      <c r="E199" s="105" t="s">
        <v>282</v>
      </c>
      <c r="F199" s="81" t="s">
        <v>288</v>
      </c>
      <c r="G199" s="19" t="s">
        <v>639</v>
      </c>
      <c r="H199" s="81" t="s">
        <v>672</v>
      </c>
      <c r="I199" s="49">
        <v>9</v>
      </c>
      <c r="J199" s="50" t="s">
        <v>6</v>
      </c>
      <c r="K199" s="320">
        <f t="shared" si="83"/>
        <v>0</v>
      </c>
      <c r="L199" s="320">
        <f t="shared" si="84"/>
        <v>0</v>
      </c>
      <c r="M199" s="313"/>
      <c r="N199" s="313"/>
      <c r="O199" s="313"/>
      <c r="P199" s="313"/>
      <c r="Q199" s="313"/>
      <c r="R199" s="313"/>
      <c r="S199" s="320">
        <f t="shared" si="85"/>
        <v>0</v>
      </c>
      <c r="T199" s="320">
        <f t="shared" si="86"/>
        <v>0</v>
      </c>
      <c r="U199" s="313"/>
      <c r="V199" s="313"/>
      <c r="W199" s="313"/>
      <c r="X199" s="313"/>
      <c r="Y199" s="313"/>
      <c r="Z199" s="313"/>
      <c r="AA199" s="320">
        <f t="shared" si="87"/>
        <v>0</v>
      </c>
      <c r="AB199" s="320">
        <f t="shared" si="88"/>
        <v>0</v>
      </c>
      <c r="AC199" s="313"/>
      <c r="AD199" s="313"/>
      <c r="AE199" s="313"/>
      <c r="AF199" s="313"/>
      <c r="AG199" s="313"/>
      <c r="AH199" s="313"/>
      <c r="AI199" s="320">
        <f t="shared" si="89"/>
        <v>0</v>
      </c>
      <c r="AJ199" s="320">
        <f t="shared" si="90"/>
        <v>0</v>
      </c>
      <c r="AK199" s="313"/>
      <c r="AL199" s="313"/>
      <c r="AM199" s="313"/>
      <c r="AN199" s="313"/>
      <c r="AO199" s="313"/>
      <c r="AP199" s="313"/>
      <c r="AQ199" s="320">
        <f t="shared" si="91"/>
        <v>0</v>
      </c>
      <c r="AR199" s="320">
        <f t="shared" si="92"/>
        <v>0</v>
      </c>
      <c r="AS199" s="313"/>
      <c r="AT199" s="313"/>
      <c r="AU199" s="313"/>
      <c r="AV199" s="313"/>
      <c r="AW199" s="313"/>
      <c r="AX199" s="313"/>
      <c r="AY199" s="320">
        <f t="shared" si="73"/>
        <v>0</v>
      </c>
      <c r="AZ199" s="320">
        <f t="shared" si="74"/>
        <v>0</v>
      </c>
      <c r="BA199" s="372">
        <f t="shared" si="75"/>
        <v>0</v>
      </c>
      <c r="BB199" s="372">
        <f t="shared" si="76"/>
        <v>0</v>
      </c>
      <c r="BC199" s="372">
        <f t="shared" si="77"/>
        <v>0</v>
      </c>
      <c r="BD199" s="372">
        <f t="shared" si="78"/>
        <v>0</v>
      </c>
      <c r="BE199" s="372">
        <f t="shared" si="79"/>
        <v>0</v>
      </c>
      <c r="BF199" s="372">
        <f t="shared" si="80"/>
        <v>0</v>
      </c>
      <c r="BG199" s="315"/>
      <c r="BH199" s="313"/>
      <c r="BI199" s="313"/>
      <c r="BJ199" s="313"/>
      <c r="BK199" s="313"/>
      <c r="BL199" s="314"/>
      <c r="BM199" s="921">
        <f t="shared" si="81"/>
        <v>0</v>
      </c>
      <c r="BN199" s="912"/>
      <c r="BO199" s="912"/>
      <c r="BP199" s="912"/>
      <c r="BQ199" s="912"/>
      <c r="BR199" s="912"/>
      <c r="BS199" s="912"/>
      <c r="BT199" s="912"/>
      <c r="BU199" s="912"/>
      <c r="BV199" s="912"/>
      <c r="BW199" s="912"/>
      <c r="BX199" s="910">
        <f t="shared" si="82"/>
        <v>0</v>
      </c>
      <c r="BY199" s="912"/>
      <c r="BZ199" s="912"/>
      <c r="CA199" s="912"/>
      <c r="CB199" s="922"/>
    </row>
    <row r="200" spans="1:80" s="169" customFormat="1" ht="21" customHeight="1" x14ac:dyDescent="0.2">
      <c r="A200" s="95" t="s">
        <v>121</v>
      </c>
      <c r="B200" s="50" t="s">
        <v>46</v>
      </c>
      <c r="C200" s="157" t="s">
        <v>514</v>
      </c>
      <c r="D200" s="157" t="s">
        <v>598</v>
      </c>
      <c r="E200" s="105" t="s">
        <v>307</v>
      </c>
      <c r="F200" s="81" t="s">
        <v>308</v>
      </c>
      <c r="G200" s="19" t="s">
        <v>459</v>
      </c>
      <c r="H200" s="81" t="s">
        <v>460</v>
      </c>
      <c r="I200" s="49">
        <v>9</v>
      </c>
      <c r="J200" s="50" t="s">
        <v>6</v>
      </c>
      <c r="K200" s="320">
        <f t="shared" si="83"/>
        <v>0</v>
      </c>
      <c r="L200" s="320">
        <f t="shared" si="84"/>
        <v>0</v>
      </c>
      <c r="M200" s="313"/>
      <c r="N200" s="313"/>
      <c r="O200" s="313"/>
      <c r="P200" s="313"/>
      <c r="Q200" s="313"/>
      <c r="R200" s="313"/>
      <c r="S200" s="320">
        <f t="shared" si="85"/>
        <v>0</v>
      </c>
      <c r="T200" s="320">
        <f t="shared" si="86"/>
        <v>0</v>
      </c>
      <c r="U200" s="313"/>
      <c r="V200" s="313"/>
      <c r="W200" s="313"/>
      <c r="X200" s="313"/>
      <c r="Y200" s="313"/>
      <c r="Z200" s="313"/>
      <c r="AA200" s="320">
        <f t="shared" si="87"/>
        <v>0</v>
      </c>
      <c r="AB200" s="320">
        <f t="shared" si="88"/>
        <v>0</v>
      </c>
      <c r="AC200" s="313"/>
      <c r="AD200" s="313"/>
      <c r="AE200" s="313"/>
      <c r="AF200" s="313"/>
      <c r="AG200" s="313"/>
      <c r="AH200" s="313"/>
      <c r="AI200" s="320">
        <f t="shared" si="89"/>
        <v>0</v>
      </c>
      <c r="AJ200" s="320">
        <f t="shared" si="90"/>
        <v>0</v>
      </c>
      <c r="AK200" s="313"/>
      <c r="AL200" s="313"/>
      <c r="AM200" s="313"/>
      <c r="AN200" s="313"/>
      <c r="AO200" s="313"/>
      <c r="AP200" s="313"/>
      <c r="AQ200" s="320">
        <f t="shared" si="91"/>
        <v>0</v>
      </c>
      <c r="AR200" s="320">
        <f t="shared" si="92"/>
        <v>0</v>
      </c>
      <c r="AS200" s="313"/>
      <c r="AT200" s="313"/>
      <c r="AU200" s="313"/>
      <c r="AV200" s="313"/>
      <c r="AW200" s="313"/>
      <c r="AX200" s="313"/>
      <c r="AY200" s="320">
        <f t="shared" ref="AY200:AY263" si="93">BA200+BC200+BE200</f>
        <v>0</v>
      </c>
      <c r="AZ200" s="320">
        <f t="shared" ref="AZ200:AZ263" si="94">BB200+BD200+BF200</f>
        <v>0</v>
      </c>
      <c r="BA200" s="372">
        <f t="shared" si="75"/>
        <v>0</v>
      </c>
      <c r="BB200" s="372">
        <f t="shared" si="76"/>
        <v>0</v>
      </c>
      <c r="BC200" s="372">
        <f t="shared" si="77"/>
        <v>0</v>
      </c>
      <c r="BD200" s="372">
        <f t="shared" si="78"/>
        <v>0</v>
      </c>
      <c r="BE200" s="372">
        <f t="shared" si="79"/>
        <v>0</v>
      </c>
      <c r="BF200" s="372">
        <f t="shared" si="80"/>
        <v>0</v>
      </c>
      <c r="BG200" s="315"/>
      <c r="BH200" s="313"/>
      <c r="BI200" s="313"/>
      <c r="BJ200" s="313"/>
      <c r="BK200" s="313"/>
      <c r="BL200" s="314"/>
      <c r="BM200" s="921">
        <f t="shared" si="81"/>
        <v>0</v>
      </c>
      <c r="BN200" s="912"/>
      <c r="BO200" s="912"/>
      <c r="BP200" s="912"/>
      <c r="BQ200" s="912"/>
      <c r="BR200" s="912"/>
      <c r="BS200" s="912"/>
      <c r="BT200" s="912"/>
      <c r="BU200" s="912"/>
      <c r="BV200" s="912"/>
      <c r="BW200" s="912"/>
      <c r="BX200" s="910">
        <f t="shared" si="82"/>
        <v>0</v>
      </c>
      <c r="BY200" s="912"/>
      <c r="BZ200" s="912"/>
      <c r="CA200" s="912"/>
      <c r="CB200" s="922"/>
    </row>
    <row r="201" spans="1:80" s="169" customFormat="1" ht="21" customHeight="1" x14ac:dyDescent="0.2">
      <c r="A201" s="95" t="s">
        <v>121</v>
      </c>
      <c r="B201" s="50" t="s">
        <v>46</v>
      </c>
      <c r="C201" s="157" t="s">
        <v>514</v>
      </c>
      <c r="D201" s="157" t="s">
        <v>598</v>
      </c>
      <c r="E201" s="105" t="s">
        <v>307</v>
      </c>
      <c r="F201" s="81" t="s">
        <v>308</v>
      </c>
      <c r="G201" s="19" t="s">
        <v>546</v>
      </c>
      <c r="H201" s="81" t="s">
        <v>547</v>
      </c>
      <c r="I201" s="49">
        <v>9</v>
      </c>
      <c r="J201" s="50" t="s">
        <v>6</v>
      </c>
      <c r="K201" s="320">
        <f t="shared" si="83"/>
        <v>0</v>
      </c>
      <c r="L201" s="320">
        <f t="shared" si="84"/>
        <v>0</v>
      </c>
      <c r="M201" s="313"/>
      <c r="N201" s="313"/>
      <c r="O201" s="313"/>
      <c r="P201" s="313"/>
      <c r="Q201" s="313"/>
      <c r="R201" s="313"/>
      <c r="S201" s="320">
        <f t="shared" si="85"/>
        <v>0</v>
      </c>
      <c r="T201" s="320">
        <f t="shared" si="86"/>
        <v>0</v>
      </c>
      <c r="U201" s="313"/>
      <c r="V201" s="313"/>
      <c r="W201" s="313"/>
      <c r="X201" s="313"/>
      <c r="Y201" s="313"/>
      <c r="Z201" s="313"/>
      <c r="AA201" s="320">
        <f t="shared" si="87"/>
        <v>0</v>
      </c>
      <c r="AB201" s="320">
        <f t="shared" si="88"/>
        <v>0</v>
      </c>
      <c r="AC201" s="313"/>
      <c r="AD201" s="313"/>
      <c r="AE201" s="313"/>
      <c r="AF201" s="313"/>
      <c r="AG201" s="313"/>
      <c r="AH201" s="313"/>
      <c r="AI201" s="320">
        <f t="shared" si="89"/>
        <v>0</v>
      </c>
      <c r="AJ201" s="320">
        <f t="shared" si="90"/>
        <v>0</v>
      </c>
      <c r="AK201" s="313"/>
      <c r="AL201" s="313"/>
      <c r="AM201" s="313"/>
      <c r="AN201" s="313"/>
      <c r="AO201" s="313"/>
      <c r="AP201" s="313"/>
      <c r="AQ201" s="320">
        <f t="shared" si="91"/>
        <v>0</v>
      </c>
      <c r="AR201" s="320">
        <f t="shared" si="92"/>
        <v>0</v>
      </c>
      <c r="AS201" s="313"/>
      <c r="AT201" s="313"/>
      <c r="AU201" s="313"/>
      <c r="AV201" s="313"/>
      <c r="AW201" s="313"/>
      <c r="AX201" s="313"/>
      <c r="AY201" s="320">
        <f t="shared" si="93"/>
        <v>0</v>
      </c>
      <c r="AZ201" s="320">
        <f t="shared" si="94"/>
        <v>0</v>
      </c>
      <c r="BA201" s="372">
        <f t="shared" ref="BA201:BA264" si="95">M201+U201+AC201+AK201+AS201</f>
        <v>0</v>
      </c>
      <c r="BB201" s="372">
        <f t="shared" ref="BB201:BB264" si="96">N201+V201+AD201+AL201+AT201</f>
        <v>0</v>
      </c>
      <c r="BC201" s="372">
        <f t="shared" ref="BC201:BC264" si="97">O201+W201+AE201+AM201+AU201</f>
        <v>0</v>
      </c>
      <c r="BD201" s="372">
        <f t="shared" ref="BD201:BD264" si="98">P201+X201+AF201+AN201+AV201</f>
        <v>0</v>
      </c>
      <c r="BE201" s="372">
        <f t="shared" ref="BE201:BE264" si="99">Q201+Y201+AG201+AO201+AW201</f>
        <v>0</v>
      </c>
      <c r="BF201" s="372">
        <f t="shared" ref="BF201:BF264" si="100">R201+Z201+AH201+AP201+AX201</f>
        <v>0</v>
      </c>
      <c r="BG201" s="315"/>
      <c r="BH201" s="313"/>
      <c r="BI201" s="313"/>
      <c r="BJ201" s="313"/>
      <c r="BK201" s="313"/>
      <c r="BL201" s="314"/>
      <c r="BM201" s="921">
        <f t="shared" ref="BM201:BM264" si="101">SUM(BQ201:BR201)</f>
        <v>0</v>
      </c>
      <c r="BN201" s="912"/>
      <c r="BO201" s="912"/>
      <c r="BP201" s="912"/>
      <c r="BQ201" s="912"/>
      <c r="BR201" s="912"/>
      <c r="BS201" s="912"/>
      <c r="BT201" s="912"/>
      <c r="BU201" s="912"/>
      <c r="BV201" s="912"/>
      <c r="BW201" s="912"/>
      <c r="BX201" s="910">
        <f t="shared" ref="BX201:BX264" si="102">SUM(BY201:CB201)</f>
        <v>0</v>
      </c>
      <c r="BY201" s="912"/>
      <c r="BZ201" s="912"/>
      <c r="CA201" s="912"/>
      <c r="CB201" s="922"/>
    </row>
    <row r="202" spans="1:80" s="169" customFormat="1" ht="21" customHeight="1" x14ac:dyDescent="0.2">
      <c r="A202" s="95" t="s">
        <v>121</v>
      </c>
      <c r="B202" s="50" t="s">
        <v>46</v>
      </c>
      <c r="C202" s="157" t="s">
        <v>514</v>
      </c>
      <c r="D202" s="157" t="s">
        <v>598</v>
      </c>
      <c r="E202" s="105" t="s">
        <v>309</v>
      </c>
      <c r="F202" s="81" t="s">
        <v>310</v>
      </c>
      <c r="G202" s="19" t="s">
        <v>461</v>
      </c>
      <c r="H202" s="81" t="s">
        <v>462</v>
      </c>
      <c r="I202" s="49">
        <v>9</v>
      </c>
      <c r="J202" s="50" t="s">
        <v>6</v>
      </c>
      <c r="K202" s="320">
        <f t="shared" si="83"/>
        <v>0</v>
      </c>
      <c r="L202" s="320">
        <f t="shared" si="84"/>
        <v>0</v>
      </c>
      <c r="M202" s="313"/>
      <c r="N202" s="313"/>
      <c r="O202" s="313"/>
      <c r="P202" s="313"/>
      <c r="Q202" s="313"/>
      <c r="R202" s="313"/>
      <c r="S202" s="320">
        <f t="shared" si="85"/>
        <v>0</v>
      </c>
      <c r="T202" s="320">
        <f t="shared" si="86"/>
        <v>0</v>
      </c>
      <c r="U202" s="313"/>
      <c r="V202" s="313"/>
      <c r="W202" s="313"/>
      <c r="X202" s="313"/>
      <c r="Y202" s="313"/>
      <c r="Z202" s="313"/>
      <c r="AA202" s="320">
        <f t="shared" si="87"/>
        <v>0</v>
      </c>
      <c r="AB202" s="320">
        <f t="shared" si="88"/>
        <v>0</v>
      </c>
      <c r="AC202" s="313"/>
      <c r="AD202" s="313"/>
      <c r="AE202" s="313"/>
      <c r="AF202" s="313"/>
      <c r="AG202" s="313"/>
      <c r="AH202" s="313"/>
      <c r="AI202" s="320">
        <f t="shared" si="89"/>
        <v>0</v>
      </c>
      <c r="AJ202" s="320">
        <f t="shared" si="90"/>
        <v>0</v>
      </c>
      <c r="AK202" s="313"/>
      <c r="AL202" s="313"/>
      <c r="AM202" s="313"/>
      <c r="AN202" s="313"/>
      <c r="AO202" s="313"/>
      <c r="AP202" s="313"/>
      <c r="AQ202" s="320">
        <f t="shared" si="91"/>
        <v>0</v>
      </c>
      <c r="AR202" s="320">
        <f t="shared" si="92"/>
        <v>0</v>
      </c>
      <c r="AS202" s="313"/>
      <c r="AT202" s="313"/>
      <c r="AU202" s="313"/>
      <c r="AV202" s="313"/>
      <c r="AW202" s="313"/>
      <c r="AX202" s="313"/>
      <c r="AY202" s="320">
        <f t="shared" si="93"/>
        <v>0</v>
      </c>
      <c r="AZ202" s="320">
        <f t="shared" si="94"/>
        <v>0</v>
      </c>
      <c r="BA202" s="372">
        <f t="shared" si="95"/>
        <v>0</v>
      </c>
      <c r="BB202" s="372">
        <f t="shared" si="96"/>
        <v>0</v>
      </c>
      <c r="BC202" s="372">
        <f t="shared" si="97"/>
        <v>0</v>
      </c>
      <c r="BD202" s="372">
        <f t="shared" si="98"/>
        <v>0</v>
      </c>
      <c r="BE202" s="372">
        <f t="shared" si="99"/>
        <v>0</v>
      </c>
      <c r="BF202" s="372">
        <f t="shared" si="100"/>
        <v>0</v>
      </c>
      <c r="BG202" s="315"/>
      <c r="BH202" s="313"/>
      <c r="BI202" s="313"/>
      <c r="BJ202" s="313"/>
      <c r="BK202" s="313"/>
      <c r="BL202" s="314"/>
      <c r="BM202" s="921">
        <f t="shared" si="101"/>
        <v>0</v>
      </c>
      <c r="BN202" s="912"/>
      <c r="BO202" s="912"/>
      <c r="BP202" s="912"/>
      <c r="BQ202" s="912"/>
      <c r="BR202" s="912"/>
      <c r="BS202" s="912"/>
      <c r="BT202" s="912"/>
      <c r="BU202" s="912"/>
      <c r="BV202" s="912"/>
      <c r="BW202" s="912"/>
      <c r="BX202" s="910">
        <f t="shared" si="102"/>
        <v>0</v>
      </c>
      <c r="BY202" s="912"/>
      <c r="BZ202" s="912"/>
      <c r="CA202" s="912"/>
      <c r="CB202" s="922"/>
    </row>
    <row r="203" spans="1:80" s="169" customFormat="1" ht="21" customHeight="1" x14ac:dyDescent="0.2">
      <c r="A203" s="115" t="s">
        <v>121</v>
      </c>
      <c r="B203" s="49" t="s">
        <v>46</v>
      </c>
      <c r="C203" s="157" t="s">
        <v>514</v>
      </c>
      <c r="D203" s="157" t="s">
        <v>600</v>
      </c>
      <c r="E203" s="105" t="s">
        <v>283</v>
      </c>
      <c r="F203" s="81" t="s">
        <v>5</v>
      </c>
      <c r="G203" s="19" t="s">
        <v>548</v>
      </c>
      <c r="H203" s="81" t="s">
        <v>549</v>
      </c>
      <c r="I203" s="49">
        <v>9</v>
      </c>
      <c r="J203" s="49" t="s">
        <v>6</v>
      </c>
      <c r="K203" s="320">
        <f t="shared" si="83"/>
        <v>0</v>
      </c>
      <c r="L203" s="320">
        <f t="shared" si="84"/>
        <v>0</v>
      </c>
      <c r="M203" s="313"/>
      <c r="N203" s="313"/>
      <c r="O203" s="313"/>
      <c r="P203" s="313"/>
      <c r="Q203" s="313"/>
      <c r="R203" s="313"/>
      <c r="S203" s="320">
        <f t="shared" si="85"/>
        <v>0</v>
      </c>
      <c r="T203" s="320">
        <f t="shared" si="86"/>
        <v>0</v>
      </c>
      <c r="U203" s="313"/>
      <c r="V203" s="313"/>
      <c r="W203" s="313"/>
      <c r="X203" s="313"/>
      <c r="Y203" s="313"/>
      <c r="Z203" s="313"/>
      <c r="AA203" s="320">
        <f t="shared" si="87"/>
        <v>0</v>
      </c>
      <c r="AB203" s="320">
        <f t="shared" si="88"/>
        <v>0</v>
      </c>
      <c r="AC203" s="313"/>
      <c r="AD203" s="313"/>
      <c r="AE203" s="313"/>
      <c r="AF203" s="313"/>
      <c r="AG203" s="313"/>
      <c r="AH203" s="313"/>
      <c r="AI203" s="320">
        <f t="shared" si="89"/>
        <v>0</v>
      </c>
      <c r="AJ203" s="320">
        <f t="shared" si="90"/>
        <v>0</v>
      </c>
      <c r="AK203" s="313"/>
      <c r="AL203" s="313"/>
      <c r="AM203" s="313"/>
      <c r="AN203" s="313"/>
      <c r="AO203" s="313"/>
      <c r="AP203" s="313"/>
      <c r="AQ203" s="320">
        <f t="shared" si="91"/>
        <v>0</v>
      </c>
      <c r="AR203" s="320">
        <f t="shared" si="92"/>
        <v>0</v>
      </c>
      <c r="AS203" s="313"/>
      <c r="AT203" s="313"/>
      <c r="AU203" s="313"/>
      <c r="AV203" s="313"/>
      <c r="AW203" s="313"/>
      <c r="AX203" s="313"/>
      <c r="AY203" s="320">
        <f t="shared" si="93"/>
        <v>0</v>
      </c>
      <c r="AZ203" s="320">
        <f t="shared" si="94"/>
        <v>0</v>
      </c>
      <c r="BA203" s="372">
        <f t="shared" si="95"/>
        <v>0</v>
      </c>
      <c r="BB203" s="372">
        <f t="shared" si="96"/>
        <v>0</v>
      </c>
      <c r="BC203" s="372">
        <f t="shared" si="97"/>
        <v>0</v>
      </c>
      <c r="BD203" s="372">
        <f t="shared" si="98"/>
        <v>0</v>
      </c>
      <c r="BE203" s="372">
        <f t="shared" si="99"/>
        <v>0</v>
      </c>
      <c r="BF203" s="372">
        <f t="shared" si="100"/>
        <v>0</v>
      </c>
      <c r="BG203" s="315"/>
      <c r="BH203" s="313"/>
      <c r="BI203" s="313"/>
      <c r="BJ203" s="313"/>
      <c r="BK203" s="313"/>
      <c r="BL203" s="314"/>
      <c r="BM203" s="921">
        <f t="shared" si="101"/>
        <v>0</v>
      </c>
      <c r="BN203" s="912"/>
      <c r="BO203" s="912"/>
      <c r="BP203" s="912"/>
      <c r="BQ203" s="912"/>
      <c r="BR203" s="912"/>
      <c r="BS203" s="912"/>
      <c r="BT203" s="912"/>
      <c r="BU203" s="912"/>
      <c r="BV203" s="912"/>
      <c r="BW203" s="912"/>
      <c r="BX203" s="910">
        <f t="shared" si="102"/>
        <v>0</v>
      </c>
      <c r="BY203" s="912"/>
      <c r="BZ203" s="912"/>
      <c r="CA203" s="912"/>
      <c r="CB203" s="922"/>
    </row>
    <row r="204" spans="1:80" s="169" customFormat="1" ht="16.5" customHeight="1" x14ac:dyDescent="0.2">
      <c r="A204" s="95" t="s">
        <v>121</v>
      </c>
      <c r="B204" s="50" t="s">
        <v>46</v>
      </c>
      <c r="C204" s="157" t="s">
        <v>514</v>
      </c>
      <c r="D204" s="157" t="s">
        <v>598</v>
      </c>
      <c r="E204" s="105" t="s">
        <v>508</v>
      </c>
      <c r="F204" s="81" t="s">
        <v>509</v>
      </c>
      <c r="G204" s="19" t="s">
        <v>588</v>
      </c>
      <c r="H204" s="84" t="s">
        <v>586</v>
      </c>
      <c r="I204" s="49">
        <v>9</v>
      </c>
      <c r="J204" s="50" t="s">
        <v>6</v>
      </c>
      <c r="K204" s="320">
        <f t="shared" si="83"/>
        <v>0</v>
      </c>
      <c r="L204" s="320">
        <f t="shared" si="84"/>
        <v>0</v>
      </c>
      <c r="M204" s="313"/>
      <c r="N204" s="313"/>
      <c r="O204" s="313"/>
      <c r="P204" s="313"/>
      <c r="Q204" s="313"/>
      <c r="R204" s="313"/>
      <c r="S204" s="320">
        <f t="shared" si="85"/>
        <v>0</v>
      </c>
      <c r="T204" s="320">
        <f t="shared" si="86"/>
        <v>0</v>
      </c>
      <c r="U204" s="313"/>
      <c r="V204" s="313"/>
      <c r="W204" s="313"/>
      <c r="X204" s="313"/>
      <c r="Y204" s="313"/>
      <c r="Z204" s="313"/>
      <c r="AA204" s="320">
        <f t="shared" si="87"/>
        <v>0</v>
      </c>
      <c r="AB204" s="320">
        <f t="shared" si="88"/>
        <v>0</v>
      </c>
      <c r="AC204" s="313"/>
      <c r="AD204" s="313"/>
      <c r="AE204" s="313"/>
      <c r="AF204" s="313"/>
      <c r="AG204" s="313"/>
      <c r="AH204" s="313"/>
      <c r="AI204" s="320">
        <f t="shared" si="89"/>
        <v>0</v>
      </c>
      <c r="AJ204" s="320">
        <f t="shared" si="90"/>
        <v>0</v>
      </c>
      <c r="AK204" s="313"/>
      <c r="AL204" s="313"/>
      <c r="AM204" s="313"/>
      <c r="AN204" s="313"/>
      <c r="AO204" s="313"/>
      <c r="AP204" s="313"/>
      <c r="AQ204" s="320">
        <f t="shared" si="91"/>
        <v>0</v>
      </c>
      <c r="AR204" s="320">
        <f t="shared" si="92"/>
        <v>0</v>
      </c>
      <c r="AS204" s="313"/>
      <c r="AT204" s="313"/>
      <c r="AU204" s="313"/>
      <c r="AV204" s="313"/>
      <c r="AW204" s="313"/>
      <c r="AX204" s="313"/>
      <c r="AY204" s="320">
        <f t="shared" si="93"/>
        <v>0</v>
      </c>
      <c r="AZ204" s="320">
        <f t="shared" si="94"/>
        <v>0</v>
      </c>
      <c r="BA204" s="372">
        <f t="shared" si="95"/>
        <v>0</v>
      </c>
      <c r="BB204" s="372">
        <f t="shared" si="96"/>
        <v>0</v>
      </c>
      <c r="BC204" s="372">
        <f t="shared" si="97"/>
        <v>0</v>
      </c>
      <c r="BD204" s="372">
        <f t="shared" si="98"/>
        <v>0</v>
      </c>
      <c r="BE204" s="372">
        <f t="shared" si="99"/>
        <v>0</v>
      </c>
      <c r="BF204" s="372">
        <f t="shared" si="100"/>
        <v>0</v>
      </c>
      <c r="BG204" s="315"/>
      <c r="BH204" s="313"/>
      <c r="BI204" s="313"/>
      <c r="BJ204" s="313"/>
      <c r="BK204" s="313"/>
      <c r="BL204" s="314"/>
      <c r="BM204" s="921">
        <f t="shared" si="101"/>
        <v>0</v>
      </c>
      <c r="BN204" s="912"/>
      <c r="BO204" s="912"/>
      <c r="BP204" s="912"/>
      <c r="BQ204" s="912"/>
      <c r="BR204" s="912"/>
      <c r="BS204" s="912"/>
      <c r="BT204" s="912"/>
      <c r="BU204" s="912"/>
      <c r="BV204" s="912"/>
      <c r="BW204" s="912"/>
      <c r="BX204" s="910">
        <f t="shared" si="102"/>
        <v>0</v>
      </c>
      <c r="BY204" s="912"/>
      <c r="BZ204" s="912"/>
      <c r="CA204" s="912"/>
      <c r="CB204" s="922"/>
    </row>
    <row r="205" spans="1:80" s="169" customFormat="1" ht="16.5" customHeight="1" x14ac:dyDescent="0.2">
      <c r="A205" s="95" t="s">
        <v>121</v>
      </c>
      <c r="B205" s="50" t="s">
        <v>46</v>
      </c>
      <c r="C205" s="157" t="s">
        <v>514</v>
      </c>
      <c r="D205" s="157" t="s">
        <v>598</v>
      </c>
      <c r="E205" s="105" t="s">
        <v>297</v>
      </c>
      <c r="F205" s="81" t="s">
        <v>300</v>
      </c>
      <c r="G205" s="19" t="s">
        <v>454</v>
      </c>
      <c r="H205" s="84" t="s">
        <v>455</v>
      </c>
      <c r="I205" s="49">
        <v>9</v>
      </c>
      <c r="J205" s="50" t="s">
        <v>6</v>
      </c>
      <c r="K205" s="320">
        <f t="shared" si="83"/>
        <v>0</v>
      </c>
      <c r="L205" s="320">
        <f t="shared" si="84"/>
        <v>0</v>
      </c>
      <c r="M205" s="313"/>
      <c r="N205" s="313"/>
      <c r="O205" s="313"/>
      <c r="P205" s="313"/>
      <c r="Q205" s="313"/>
      <c r="R205" s="313"/>
      <c r="S205" s="320">
        <f t="shared" si="85"/>
        <v>0</v>
      </c>
      <c r="T205" s="320">
        <f t="shared" si="86"/>
        <v>0</v>
      </c>
      <c r="U205" s="313"/>
      <c r="V205" s="313"/>
      <c r="W205" s="313"/>
      <c r="X205" s="313"/>
      <c r="Y205" s="313"/>
      <c r="Z205" s="313"/>
      <c r="AA205" s="320">
        <f t="shared" si="87"/>
        <v>0</v>
      </c>
      <c r="AB205" s="320">
        <f t="shared" si="88"/>
        <v>0</v>
      </c>
      <c r="AC205" s="313"/>
      <c r="AD205" s="313"/>
      <c r="AE205" s="313"/>
      <c r="AF205" s="313"/>
      <c r="AG205" s="313"/>
      <c r="AH205" s="313"/>
      <c r="AI205" s="320">
        <f t="shared" si="89"/>
        <v>0</v>
      </c>
      <c r="AJ205" s="320">
        <f t="shared" si="90"/>
        <v>0</v>
      </c>
      <c r="AK205" s="313"/>
      <c r="AL205" s="313"/>
      <c r="AM205" s="313"/>
      <c r="AN205" s="313"/>
      <c r="AO205" s="313"/>
      <c r="AP205" s="313"/>
      <c r="AQ205" s="320">
        <f t="shared" si="91"/>
        <v>0</v>
      </c>
      <c r="AR205" s="320">
        <f t="shared" si="92"/>
        <v>0</v>
      </c>
      <c r="AS205" s="313"/>
      <c r="AT205" s="313"/>
      <c r="AU205" s="313"/>
      <c r="AV205" s="313"/>
      <c r="AW205" s="313"/>
      <c r="AX205" s="313"/>
      <c r="AY205" s="320">
        <f t="shared" si="93"/>
        <v>0</v>
      </c>
      <c r="AZ205" s="320">
        <f t="shared" si="94"/>
        <v>0</v>
      </c>
      <c r="BA205" s="372">
        <f t="shared" si="95"/>
        <v>0</v>
      </c>
      <c r="BB205" s="372">
        <f t="shared" si="96"/>
        <v>0</v>
      </c>
      <c r="BC205" s="372">
        <f t="shared" si="97"/>
        <v>0</v>
      </c>
      <c r="BD205" s="372">
        <f t="shared" si="98"/>
        <v>0</v>
      </c>
      <c r="BE205" s="372">
        <f t="shared" si="99"/>
        <v>0</v>
      </c>
      <c r="BF205" s="372">
        <f t="shared" si="100"/>
        <v>0</v>
      </c>
      <c r="BG205" s="315"/>
      <c r="BH205" s="313"/>
      <c r="BI205" s="313"/>
      <c r="BJ205" s="313"/>
      <c r="BK205" s="313"/>
      <c r="BL205" s="314"/>
      <c r="BM205" s="921">
        <f t="shared" si="101"/>
        <v>0</v>
      </c>
      <c r="BN205" s="912"/>
      <c r="BO205" s="912"/>
      <c r="BP205" s="912"/>
      <c r="BQ205" s="912"/>
      <c r="BR205" s="912"/>
      <c r="BS205" s="912"/>
      <c r="BT205" s="912"/>
      <c r="BU205" s="912"/>
      <c r="BV205" s="912"/>
      <c r="BW205" s="912"/>
      <c r="BX205" s="910">
        <f t="shared" si="102"/>
        <v>0</v>
      </c>
      <c r="BY205" s="912"/>
      <c r="BZ205" s="912"/>
      <c r="CA205" s="912"/>
      <c r="CB205" s="922"/>
    </row>
    <row r="206" spans="1:80" s="169" customFormat="1" ht="16.5" customHeight="1" x14ac:dyDescent="0.2">
      <c r="A206" s="95" t="s">
        <v>121</v>
      </c>
      <c r="B206" s="50" t="s">
        <v>46</v>
      </c>
      <c r="C206" s="157" t="s">
        <v>514</v>
      </c>
      <c r="D206" s="157" t="s">
        <v>601</v>
      </c>
      <c r="E206" s="105" t="s">
        <v>319</v>
      </c>
      <c r="F206" s="81" t="s">
        <v>359</v>
      </c>
      <c r="G206" s="19" t="s">
        <v>463</v>
      </c>
      <c r="H206" s="84" t="s">
        <v>464</v>
      </c>
      <c r="I206" s="49">
        <v>9</v>
      </c>
      <c r="J206" s="50" t="s">
        <v>6</v>
      </c>
      <c r="K206" s="320">
        <f t="shared" si="83"/>
        <v>0</v>
      </c>
      <c r="L206" s="320">
        <f t="shared" si="84"/>
        <v>0</v>
      </c>
      <c r="M206" s="313"/>
      <c r="N206" s="313"/>
      <c r="O206" s="313"/>
      <c r="P206" s="313"/>
      <c r="Q206" s="313"/>
      <c r="R206" s="313"/>
      <c r="S206" s="320">
        <f t="shared" si="85"/>
        <v>0</v>
      </c>
      <c r="T206" s="320">
        <f t="shared" si="86"/>
        <v>0</v>
      </c>
      <c r="U206" s="313"/>
      <c r="V206" s="313"/>
      <c r="W206" s="313"/>
      <c r="X206" s="313"/>
      <c r="Y206" s="313"/>
      <c r="Z206" s="313"/>
      <c r="AA206" s="320">
        <f t="shared" si="87"/>
        <v>0</v>
      </c>
      <c r="AB206" s="320">
        <f t="shared" si="88"/>
        <v>0</v>
      </c>
      <c r="AC206" s="313"/>
      <c r="AD206" s="313"/>
      <c r="AE206" s="313"/>
      <c r="AF206" s="313"/>
      <c r="AG206" s="313"/>
      <c r="AH206" s="313"/>
      <c r="AI206" s="320">
        <f t="shared" si="89"/>
        <v>0</v>
      </c>
      <c r="AJ206" s="320">
        <f t="shared" si="90"/>
        <v>0</v>
      </c>
      <c r="AK206" s="313"/>
      <c r="AL206" s="313"/>
      <c r="AM206" s="313"/>
      <c r="AN206" s="313"/>
      <c r="AO206" s="313"/>
      <c r="AP206" s="313"/>
      <c r="AQ206" s="320">
        <f t="shared" si="91"/>
        <v>0</v>
      </c>
      <c r="AR206" s="320">
        <f t="shared" si="92"/>
        <v>0</v>
      </c>
      <c r="AS206" s="313"/>
      <c r="AT206" s="313"/>
      <c r="AU206" s="313"/>
      <c r="AV206" s="313"/>
      <c r="AW206" s="313"/>
      <c r="AX206" s="313"/>
      <c r="AY206" s="320">
        <f t="shared" si="93"/>
        <v>0</v>
      </c>
      <c r="AZ206" s="320">
        <f t="shared" si="94"/>
        <v>0</v>
      </c>
      <c r="BA206" s="372">
        <f t="shared" si="95"/>
        <v>0</v>
      </c>
      <c r="BB206" s="372">
        <f t="shared" si="96"/>
        <v>0</v>
      </c>
      <c r="BC206" s="372">
        <f t="shared" si="97"/>
        <v>0</v>
      </c>
      <c r="BD206" s="372">
        <f t="shared" si="98"/>
        <v>0</v>
      </c>
      <c r="BE206" s="372">
        <f t="shared" si="99"/>
        <v>0</v>
      </c>
      <c r="BF206" s="372">
        <f t="shared" si="100"/>
        <v>0</v>
      </c>
      <c r="BG206" s="315"/>
      <c r="BH206" s="313"/>
      <c r="BI206" s="313"/>
      <c r="BJ206" s="313"/>
      <c r="BK206" s="313"/>
      <c r="BL206" s="314"/>
      <c r="BM206" s="921">
        <f t="shared" si="101"/>
        <v>0</v>
      </c>
      <c r="BN206" s="912"/>
      <c r="BO206" s="912"/>
      <c r="BP206" s="912"/>
      <c r="BQ206" s="912"/>
      <c r="BR206" s="912"/>
      <c r="BS206" s="912"/>
      <c r="BT206" s="912"/>
      <c r="BU206" s="912"/>
      <c r="BV206" s="912"/>
      <c r="BW206" s="912"/>
      <c r="BX206" s="910">
        <f t="shared" si="102"/>
        <v>0</v>
      </c>
      <c r="BY206" s="912"/>
      <c r="BZ206" s="912"/>
      <c r="CA206" s="912"/>
      <c r="CB206" s="922"/>
    </row>
    <row r="207" spans="1:80" s="169" customFormat="1" ht="16.5" customHeight="1" x14ac:dyDescent="0.2">
      <c r="A207" s="214" t="s">
        <v>122</v>
      </c>
      <c r="B207" s="96" t="s">
        <v>46</v>
      </c>
      <c r="C207" s="157" t="s">
        <v>515</v>
      </c>
      <c r="D207" s="157" t="s">
        <v>598</v>
      </c>
      <c r="E207" s="98" t="s">
        <v>297</v>
      </c>
      <c r="F207" s="81" t="s">
        <v>300</v>
      </c>
      <c r="G207" s="19" t="s">
        <v>216</v>
      </c>
      <c r="H207" s="85" t="s">
        <v>60</v>
      </c>
      <c r="I207" s="49">
        <v>9</v>
      </c>
      <c r="J207" s="50" t="s">
        <v>6</v>
      </c>
      <c r="K207" s="330">
        <f t="shared" si="83"/>
        <v>0</v>
      </c>
      <c r="L207" s="330">
        <f t="shared" si="84"/>
        <v>0</v>
      </c>
      <c r="M207" s="313"/>
      <c r="N207" s="313"/>
      <c r="O207" s="313"/>
      <c r="P207" s="313"/>
      <c r="Q207" s="313"/>
      <c r="R207" s="313"/>
      <c r="S207" s="330">
        <f t="shared" si="85"/>
        <v>0</v>
      </c>
      <c r="T207" s="330">
        <f t="shared" si="86"/>
        <v>0</v>
      </c>
      <c r="U207" s="313"/>
      <c r="V207" s="313"/>
      <c r="W207" s="313"/>
      <c r="X207" s="313"/>
      <c r="Y207" s="313"/>
      <c r="Z207" s="313"/>
      <c r="AA207" s="330">
        <f t="shared" si="87"/>
        <v>0</v>
      </c>
      <c r="AB207" s="330">
        <f t="shared" si="88"/>
        <v>0</v>
      </c>
      <c r="AC207" s="313"/>
      <c r="AD207" s="313"/>
      <c r="AE207" s="313"/>
      <c r="AF207" s="313"/>
      <c r="AG207" s="313"/>
      <c r="AH207" s="313"/>
      <c r="AI207" s="330">
        <f t="shared" si="89"/>
        <v>0</v>
      </c>
      <c r="AJ207" s="330">
        <f t="shared" si="90"/>
        <v>0</v>
      </c>
      <c r="AK207" s="313"/>
      <c r="AL207" s="313"/>
      <c r="AM207" s="313"/>
      <c r="AN207" s="313"/>
      <c r="AO207" s="313"/>
      <c r="AP207" s="313"/>
      <c r="AQ207" s="330">
        <f t="shared" si="91"/>
        <v>0</v>
      </c>
      <c r="AR207" s="330">
        <f t="shared" si="92"/>
        <v>0</v>
      </c>
      <c r="AS207" s="313"/>
      <c r="AT207" s="313"/>
      <c r="AU207" s="313"/>
      <c r="AV207" s="313"/>
      <c r="AW207" s="313"/>
      <c r="AX207" s="313"/>
      <c r="AY207" s="320">
        <f t="shared" si="93"/>
        <v>0</v>
      </c>
      <c r="AZ207" s="330">
        <f t="shared" si="94"/>
        <v>0</v>
      </c>
      <c r="BA207" s="372">
        <f t="shared" si="95"/>
        <v>0</v>
      </c>
      <c r="BB207" s="372">
        <f t="shared" si="96"/>
        <v>0</v>
      </c>
      <c r="BC207" s="372">
        <f t="shared" si="97"/>
        <v>0</v>
      </c>
      <c r="BD207" s="372">
        <f t="shared" si="98"/>
        <v>0</v>
      </c>
      <c r="BE207" s="372">
        <f t="shared" si="99"/>
        <v>0</v>
      </c>
      <c r="BF207" s="372">
        <f t="shared" si="100"/>
        <v>0</v>
      </c>
      <c r="BG207" s="315"/>
      <c r="BH207" s="313"/>
      <c r="BI207" s="313"/>
      <c r="BJ207" s="313"/>
      <c r="BK207" s="313"/>
      <c r="BL207" s="314"/>
      <c r="BM207" s="921">
        <f t="shared" si="101"/>
        <v>0</v>
      </c>
      <c r="BN207" s="912"/>
      <c r="BO207" s="912"/>
      <c r="BP207" s="912"/>
      <c r="BQ207" s="912"/>
      <c r="BR207" s="912"/>
      <c r="BS207" s="912"/>
      <c r="BT207" s="912"/>
      <c r="BU207" s="912"/>
      <c r="BV207" s="912"/>
      <c r="BW207" s="912"/>
      <c r="BX207" s="910">
        <f t="shared" si="102"/>
        <v>0</v>
      </c>
      <c r="BY207" s="912"/>
      <c r="BZ207" s="912"/>
      <c r="CA207" s="912"/>
      <c r="CB207" s="922"/>
    </row>
    <row r="208" spans="1:80" s="169" customFormat="1" ht="16.5" customHeight="1" x14ac:dyDescent="0.2">
      <c r="A208" s="156" t="s">
        <v>122</v>
      </c>
      <c r="B208" s="96" t="s">
        <v>46</v>
      </c>
      <c r="C208" s="157" t="s">
        <v>515</v>
      </c>
      <c r="D208" s="157" t="s">
        <v>598</v>
      </c>
      <c r="E208" s="98" t="s">
        <v>297</v>
      </c>
      <c r="F208" s="81" t="s">
        <v>300</v>
      </c>
      <c r="G208" s="19" t="s">
        <v>216</v>
      </c>
      <c r="H208" s="85" t="s">
        <v>60</v>
      </c>
      <c r="I208" s="49">
        <v>11</v>
      </c>
      <c r="J208" s="50" t="s">
        <v>12</v>
      </c>
      <c r="K208" s="330">
        <f t="shared" si="83"/>
        <v>0</v>
      </c>
      <c r="L208" s="330">
        <f t="shared" si="84"/>
        <v>0</v>
      </c>
      <c r="M208" s="313"/>
      <c r="N208" s="313"/>
      <c r="O208" s="313"/>
      <c r="P208" s="313"/>
      <c r="Q208" s="313"/>
      <c r="R208" s="313"/>
      <c r="S208" s="330">
        <f t="shared" si="85"/>
        <v>0</v>
      </c>
      <c r="T208" s="330">
        <f t="shared" si="86"/>
        <v>0</v>
      </c>
      <c r="U208" s="313"/>
      <c r="V208" s="313"/>
      <c r="W208" s="313"/>
      <c r="X208" s="313"/>
      <c r="Y208" s="313"/>
      <c r="Z208" s="313"/>
      <c r="AA208" s="330">
        <f t="shared" si="87"/>
        <v>0</v>
      </c>
      <c r="AB208" s="330">
        <f t="shared" si="88"/>
        <v>0</v>
      </c>
      <c r="AC208" s="313"/>
      <c r="AD208" s="313"/>
      <c r="AE208" s="313"/>
      <c r="AF208" s="313"/>
      <c r="AG208" s="313"/>
      <c r="AH208" s="313"/>
      <c r="AI208" s="330">
        <f t="shared" si="89"/>
        <v>0</v>
      </c>
      <c r="AJ208" s="330">
        <f t="shared" si="90"/>
        <v>0</v>
      </c>
      <c r="AK208" s="313"/>
      <c r="AL208" s="313"/>
      <c r="AM208" s="313"/>
      <c r="AN208" s="313"/>
      <c r="AO208" s="313"/>
      <c r="AP208" s="313"/>
      <c r="AQ208" s="330">
        <f t="shared" si="91"/>
        <v>0</v>
      </c>
      <c r="AR208" s="330">
        <f t="shared" si="92"/>
        <v>0</v>
      </c>
      <c r="AS208" s="313"/>
      <c r="AT208" s="313"/>
      <c r="AU208" s="313"/>
      <c r="AV208" s="313"/>
      <c r="AW208" s="313"/>
      <c r="AX208" s="313"/>
      <c r="AY208" s="320">
        <f t="shared" si="93"/>
        <v>0</v>
      </c>
      <c r="AZ208" s="330">
        <f t="shared" si="94"/>
        <v>0</v>
      </c>
      <c r="BA208" s="372">
        <f t="shared" si="95"/>
        <v>0</v>
      </c>
      <c r="BB208" s="372">
        <f t="shared" si="96"/>
        <v>0</v>
      </c>
      <c r="BC208" s="372">
        <f t="shared" si="97"/>
        <v>0</v>
      </c>
      <c r="BD208" s="372">
        <f t="shared" si="98"/>
        <v>0</v>
      </c>
      <c r="BE208" s="372">
        <f t="shared" si="99"/>
        <v>0</v>
      </c>
      <c r="BF208" s="372">
        <f t="shared" si="100"/>
        <v>0</v>
      </c>
      <c r="BG208" s="315"/>
      <c r="BH208" s="313"/>
      <c r="BI208" s="313"/>
      <c r="BJ208" s="313"/>
      <c r="BK208" s="313"/>
      <c r="BL208" s="314"/>
      <c r="BM208" s="921">
        <f t="shared" si="101"/>
        <v>0</v>
      </c>
      <c r="BN208" s="912"/>
      <c r="BO208" s="912"/>
      <c r="BP208" s="912"/>
      <c r="BQ208" s="912"/>
      <c r="BR208" s="912"/>
      <c r="BS208" s="912"/>
      <c r="BT208" s="912"/>
      <c r="BU208" s="912"/>
      <c r="BV208" s="912"/>
      <c r="BW208" s="912"/>
      <c r="BX208" s="910">
        <f t="shared" si="102"/>
        <v>0</v>
      </c>
      <c r="BY208" s="912"/>
      <c r="BZ208" s="912"/>
      <c r="CA208" s="912"/>
      <c r="CB208" s="922"/>
    </row>
    <row r="209" spans="1:80" s="169" customFormat="1" ht="16.5" customHeight="1" x14ac:dyDescent="0.2">
      <c r="A209" s="156" t="s">
        <v>122</v>
      </c>
      <c r="B209" s="96" t="s">
        <v>46</v>
      </c>
      <c r="C209" s="157" t="s">
        <v>515</v>
      </c>
      <c r="D209" s="157" t="s">
        <v>598</v>
      </c>
      <c r="E209" s="116" t="s">
        <v>296</v>
      </c>
      <c r="F209" s="81" t="s">
        <v>7</v>
      </c>
      <c r="G209" s="49" t="s">
        <v>224</v>
      </c>
      <c r="H209" s="81" t="s">
        <v>134</v>
      </c>
      <c r="I209" s="49">
        <v>11</v>
      </c>
      <c r="J209" s="50" t="s">
        <v>12</v>
      </c>
      <c r="K209" s="330">
        <f t="shared" si="83"/>
        <v>0</v>
      </c>
      <c r="L209" s="330">
        <f t="shared" si="84"/>
        <v>0</v>
      </c>
      <c r="M209" s="313"/>
      <c r="N209" s="313"/>
      <c r="O209" s="313"/>
      <c r="P209" s="313"/>
      <c r="Q209" s="313"/>
      <c r="R209" s="313"/>
      <c r="S209" s="330">
        <f t="shared" si="85"/>
        <v>0</v>
      </c>
      <c r="T209" s="330">
        <f t="shared" si="86"/>
        <v>0</v>
      </c>
      <c r="U209" s="313"/>
      <c r="V209" s="313"/>
      <c r="W209" s="313"/>
      <c r="X209" s="313"/>
      <c r="Y209" s="313"/>
      <c r="Z209" s="313"/>
      <c r="AA209" s="330">
        <f t="shared" si="87"/>
        <v>0</v>
      </c>
      <c r="AB209" s="330">
        <f t="shared" si="88"/>
        <v>0</v>
      </c>
      <c r="AC209" s="313"/>
      <c r="AD209" s="313"/>
      <c r="AE209" s="313"/>
      <c r="AF209" s="313"/>
      <c r="AG209" s="313"/>
      <c r="AH209" s="313"/>
      <c r="AI209" s="330">
        <f t="shared" si="89"/>
        <v>0</v>
      </c>
      <c r="AJ209" s="330">
        <f t="shared" si="90"/>
        <v>0</v>
      </c>
      <c r="AK209" s="313"/>
      <c r="AL209" s="313"/>
      <c r="AM209" s="313"/>
      <c r="AN209" s="313"/>
      <c r="AO209" s="313"/>
      <c r="AP209" s="313"/>
      <c r="AQ209" s="330">
        <f t="shared" si="91"/>
        <v>0</v>
      </c>
      <c r="AR209" s="330">
        <f t="shared" si="92"/>
        <v>0</v>
      </c>
      <c r="AS209" s="313"/>
      <c r="AT209" s="313"/>
      <c r="AU209" s="313"/>
      <c r="AV209" s="313"/>
      <c r="AW209" s="313"/>
      <c r="AX209" s="313"/>
      <c r="AY209" s="320">
        <f t="shared" si="93"/>
        <v>0</v>
      </c>
      <c r="AZ209" s="330">
        <f t="shared" si="94"/>
        <v>0</v>
      </c>
      <c r="BA209" s="372">
        <f t="shared" si="95"/>
        <v>0</v>
      </c>
      <c r="BB209" s="372">
        <f t="shared" si="96"/>
        <v>0</v>
      </c>
      <c r="BC209" s="372">
        <f t="shared" si="97"/>
        <v>0</v>
      </c>
      <c r="BD209" s="372">
        <f t="shared" si="98"/>
        <v>0</v>
      </c>
      <c r="BE209" s="372">
        <f t="shared" si="99"/>
        <v>0</v>
      </c>
      <c r="BF209" s="372">
        <f t="shared" si="100"/>
        <v>0</v>
      </c>
      <c r="BG209" s="315"/>
      <c r="BH209" s="313"/>
      <c r="BI209" s="313"/>
      <c r="BJ209" s="313"/>
      <c r="BK209" s="313"/>
      <c r="BL209" s="314"/>
      <c r="BM209" s="921">
        <f t="shared" si="101"/>
        <v>0</v>
      </c>
      <c r="BN209" s="912"/>
      <c r="BO209" s="912"/>
      <c r="BP209" s="912"/>
      <c r="BQ209" s="912"/>
      <c r="BR209" s="912"/>
      <c r="BS209" s="912"/>
      <c r="BT209" s="912"/>
      <c r="BU209" s="912"/>
      <c r="BV209" s="912"/>
      <c r="BW209" s="912"/>
      <c r="BX209" s="910">
        <f t="shared" si="102"/>
        <v>0</v>
      </c>
      <c r="BY209" s="912"/>
      <c r="BZ209" s="912"/>
      <c r="CA209" s="912"/>
      <c r="CB209" s="922"/>
    </row>
    <row r="210" spans="1:80" s="169" customFormat="1" ht="16.5" customHeight="1" x14ac:dyDescent="0.2">
      <c r="A210" s="214" t="s">
        <v>122</v>
      </c>
      <c r="B210" s="96" t="s">
        <v>46</v>
      </c>
      <c r="C210" s="157" t="s">
        <v>515</v>
      </c>
      <c r="D210" s="157" t="s">
        <v>598</v>
      </c>
      <c r="E210" s="116" t="s">
        <v>296</v>
      </c>
      <c r="F210" s="81" t="s">
        <v>7</v>
      </c>
      <c r="G210" s="49" t="s">
        <v>224</v>
      </c>
      <c r="H210" s="81" t="s">
        <v>134</v>
      </c>
      <c r="I210" s="49">
        <v>9</v>
      </c>
      <c r="J210" s="50" t="s">
        <v>6</v>
      </c>
      <c r="K210" s="330">
        <f t="shared" si="83"/>
        <v>0</v>
      </c>
      <c r="L210" s="330">
        <f t="shared" si="84"/>
        <v>0</v>
      </c>
      <c r="M210" s="313"/>
      <c r="N210" s="313"/>
      <c r="O210" s="313"/>
      <c r="P210" s="313"/>
      <c r="Q210" s="313"/>
      <c r="R210" s="313"/>
      <c r="S210" s="330">
        <f t="shared" si="85"/>
        <v>0</v>
      </c>
      <c r="T210" s="330">
        <f t="shared" si="86"/>
        <v>0</v>
      </c>
      <c r="U210" s="313"/>
      <c r="V210" s="313"/>
      <c r="W210" s="313"/>
      <c r="X210" s="313"/>
      <c r="Y210" s="313"/>
      <c r="Z210" s="313"/>
      <c r="AA210" s="330">
        <f t="shared" si="87"/>
        <v>0</v>
      </c>
      <c r="AB210" s="330">
        <f t="shared" si="88"/>
        <v>0</v>
      </c>
      <c r="AC210" s="313"/>
      <c r="AD210" s="313"/>
      <c r="AE210" s="313"/>
      <c r="AF210" s="313"/>
      <c r="AG210" s="313"/>
      <c r="AH210" s="313"/>
      <c r="AI210" s="330">
        <f t="shared" si="89"/>
        <v>0</v>
      </c>
      <c r="AJ210" s="330">
        <f t="shared" si="90"/>
        <v>0</v>
      </c>
      <c r="AK210" s="313"/>
      <c r="AL210" s="313"/>
      <c r="AM210" s="313"/>
      <c r="AN210" s="313"/>
      <c r="AO210" s="313"/>
      <c r="AP210" s="313"/>
      <c r="AQ210" s="330">
        <f t="shared" si="91"/>
        <v>0</v>
      </c>
      <c r="AR210" s="330">
        <f t="shared" si="92"/>
        <v>0</v>
      </c>
      <c r="AS210" s="313"/>
      <c r="AT210" s="313"/>
      <c r="AU210" s="313"/>
      <c r="AV210" s="313"/>
      <c r="AW210" s="313"/>
      <c r="AX210" s="313"/>
      <c r="AY210" s="320">
        <f t="shared" si="93"/>
        <v>0</v>
      </c>
      <c r="AZ210" s="330">
        <f t="shared" si="94"/>
        <v>0</v>
      </c>
      <c r="BA210" s="372">
        <f t="shared" si="95"/>
        <v>0</v>
      </c>
      <c r="BB210" s="372">
        <f t="shared" si="96"/>
        <v>0</v>
      </c>
      <c r="BC210" s="372">
        <f t="shared" si="97"/>
        <v>0</v>
      </c>
      <c r="BD210" s="372">
        <f t="shared" si="98"/>
        <v>0</v>
      </c>
      <c r="BE210" s="372">
        <f t="shared" si="99"/>
        <v>0</v>
      </c>
      <c r="BF210" s="372">
        <f t="shared" si="100"/>
        <v>0</v>
      </c>
      <c r="BG210" s="315"/>
      <c r="BH210" s="313"/>
      <c r="BI210" s="313"/>
      <c r="BJ210" s="313"/>
      <c r="BK210" s="313"/>
      <c r="BL210" s="314"/>
      <c r="BM210" s="921">
        <f t="shared" si="101"/>
        <v>0</v>
      </c>
      <c r="BN210" s="912"/>
      <c r="BO210" s="912"/>
      <c r="BP210" s="912"/>
      <c r="BQ210" s="912"/>
      <c r="BR210" s="912"/>
      <c r="BS210" s="912"/>
      <c r="BT210" s="912"/>
      <c r="BU210" s="912"/>
      <c r="BV210" s="912"/>
      <c r="BW210" s="912"/>
      <c r="BX210" s="910">
        <f t="shared" si="102"/>
        <v>0</v>
      </c>
      <c r="BY210" s="912"/>
      <c r="BZ210" s="912"/>
      <c r="CA210" s="912"/>
      <c r="CB210" s="922"/>
    </row>
    <row r="211" spans="1:80" s="169" customFormat="1" ht="22.5" customHeight="1" x14ac:dyDescent="0.2">
      <c r="A211" s="214" t="s">
        <v>122</v>
      </c>
      <c r="B211" s="96" t="s">
        <v>46</v>
      </c>
      <c r="C211" s="215" t="s">
        <v>515</v>
      </c>
      <c r="D211" s="215" t="s">
        <v>598</v>
      </c>
      <c r="E211" s="116" t="s">
        <v>296</v>
      </c>
      <c r="F211" s="81" t="s">
        <v>7</v>
      </c>
      <c r="G211" s="49" t="s">
        <v>631</v>
      </c>
      <c r="H211" s="81" t="s">
        <v>632</v>
      </c>
      <c r="I211" s="49">
        <v>9</v>
      </c>
      <c r="J211" s="50" t="s">
        <v>6</v>
      </c>
      <c r="K211" s="330">
        <f t="shared" si="83"/>
        <v>0</v>
      </c>
      <c r="L211" s="330">
        <f t="shared" si="84"/>
        <v>0</v>
      </c>
      <c r="M211" s="313"/>
      <c r="N211" s="313"/>
      <c r="O211" s="313"/>
      <c r="P211" s="313"/>
      <c r="Q211" s="313"/>
      <c r="R211" s="313"/>
      <c r="S211" s="330">
        <f t="shared" si="85"/>
        <v>0</v>
      </c>
      <c r="T211" s="330">
        <f t="shared" si="86"/>
        <v>0</v>
      </c>
      <c r="U211" s="313"/>
      <c r="V211" s="313"/>
      <c r="W211" s="313"/>
      <c r="X211" s="313"/>
      <c r="Y211" s="313"/>
      <c r="Z211" s="313"/>
      <c r="AA211" s="330">
        <f t="shared" si="87"/>
        <v>0</v>
      </c>
      <c r="AB211" s="330">
        <f t="shared" si="88"/>
        <v>0</v>
      </c>
      <c r="AC211" s="313"/>
      <c r="AD211" s="313"/>
      <c r="AE211" s="313"/>
      <c r="AF211" s="313"/>
      <c r="AG211" s="313"/>
      <c r="AH211" s="313"/>
      <c r="AI211" s="330">
        <f t="shared" si="89"/>
        <v>0</v>
      </c>
      <c r="AJ211" s="330">
        <f t="shared" si="90"/>
        <v>0</v>
      </c>
      <c r="AK211" s="313"/>
      <c r="AL211" s="313"/>
      <c r="AM211" s="313"/>
      <c r="AN211" s="313"/>
      <c r="AO211" s="313"/>
      <c r="AP211" s="313"/>
      <c r="AQ211" s="330">
        <f t="shared" si="91"/>
        <v>0</v>
      </c>
      <c r="AR211" s="330">
        <f t="shared" si="92"/>
        <v>0</v>
      </c>
      <c r="AS211" s="313"/>
      <c r="AT211" s="313"/>
      <c r="AU211" s="313"/>
      <c r="AV211" s="313"/>
      <c r="AW211" s="313"/>
      <c r="AX211" s="313"/>
      <c r="AY211" s="320">
        <f t="shared" si="93"/>
        <v>0</v>
      </c>
      <c r="AZ211" s="330">
        <f t="shared" si="94"/>
        <v>0</v>
      </c>
      <c r="BA211" s="372">
        <f t="shared" si="95"/>
        <v>0</v>
      </c>
      <c r="BB211" s="372">
        <f t="shared" si="96"/>
        <v>0</v>
      </c>
      <c r="BC211" s="372">
        <f t="shared" si="97"/>
        <v>0</v>
      </c>
      <c r="BD211" s="372">
        <f t="shared" si="98"/>
        <v>0</v>
      </c>
      <c r="BE211" s="372">
        <f t="shared" si="99"/>
        <v>0</v>
      </c>
      <c r="BF211" s="372">
        <f t="shared" si="100"/>
        <v>0</v>
      </c>
      <c r="BG211" s="315"/>
      <c r="BH211" s="313"/>
      <c r="BI211" s="313"/>
      <c r="BJ211" s="313"/>
      <c r="BK211" s="313"/>
      <c r="BL211" s="314"/>
      <c r="BM211" s="921">
        <f t="shared" si="101"/>
        <v>0</v>
      </c>
      <c r="BN211" s="912"/>
      <c r="BO211" s="912"/>
      <c r="BP211" s="912"/>
      <c r="BQ211" s="912"/>
      <c r="BR211" s="912"/>
      <c r="BS211" s="912"/>
      <c r="BT211" s="912"/>
      <c r="BU211" s="912"/>
      <c r="BV211" s="912"/>
      <c r="BW211" s="912"/>
      <c r="BX211" s="910">
        <f t="shared" si="102"/>
        <v>0</v>
      </c>
      <c r="BY211" s="912"/>
      <c r="BZ211" s="912"/>
      <c r="CA211" s="912"/>
      <c r="CB211" s="922"/>
    </row>
    <row r="212" spans="1:80" s="169" customFormat="1" ht="16.5" customHeight="1" x14ac:dyDescent="0.2">
      <c r="A212" s="214" t="s">
        <v>122</v>
      </c>
      <c r="B212" s="96" t="s">
        <v>46</v>
      </c>
      <c r="C212" s="215" t="s">
        <v>515</v>
      </c>
      <c r="D212" s="215" t="s">
        <v>598</v>
      </c>
      <c r="E212" s="116" t="s">
        <v>289</v>
      </c>
      <c r="F212" s="81" t="s">
        <v>291</v>
      </c>
      <c r="G212" s="19" t="s">
        <v>191</v>
      </c>
      <c r="H212" s="81" t="s">
        <v>81</v>
      </c>
      <c r="I212" s="49">
        <v>11</v>
      </c>
      <c r="J212" s="50" t="s">
        <v>12</v>
      </c>
      <c r="K212" s="330">
        <f t="shared" ref="K212:K275" si="103">M212+O212+Q212</f>
        <v>0</v>
      </c>
      <c r="L212" s="330">
        <f t="shared" ref="L212:L275" si="104">N212+P212+R212</f>
        <v>0</v>
      </c>
      <c r="M212" s="313"/>
      <c r="N212" s="313"/>
      <c r="O212" s="313"/>
      <c r="P212" s="313"/>
      <c r="Q212" s="313"/>
      <c r="R212" s="313"/>
      <c r="S212" s="330">
        <f t="shared" ref="S212:S275" si="105">U212+W212+Y212</f>
        <v>0</v>
      </c>
      <c r="T212" s="330">
        <f t="shared" ref="T212:T275" si="106">V212+X212+Z212</f>
        <v>0</v>
      </c>
      <c r="U212" s="313"/>
      <c r="V212" s="313"/>
      <c r="W212" s="313"/>
      <c r="X212" s="313"/>
      <c r="Y212" s="313"/>
      <c r="Z212" s="313"/>
      <c r="AA212" s="330">
        <f t="shared" ref="AA212:AA275" si="107">AC212+AE212+AG212</f>
        <v>0</v>
      </c>
      <c r="AB212" s="330">
        <f t="shared" ref="AB212:AB275" si="108">AD212+AF212+AH212</f>
        <v>0</v>
      </c>
      <c r="AC212" s="313"/>
      <c r="AD212" s="313"/>
      <c r="AE212" s="313"/>
      <c r="AF212" s="313"/>
      <c r="AG212" s="313"/>
      <c r="AH212" s="313"/>
      <c r="AI212" s="330">
        <f t="shared" ref="AI212:AI275" si="109">AK212+AM212+AO212</f>
        <v>0</v>
      </c>
      <c r="AJ212" s="330">
        <f t="shared" ref="AJ212:AJ275" si="110">AL212+AN212+AP212</f>
        <v>0</v>
      </c>
      <c r="AK212" s="313"/>
      <c r="AL212" s="313"/>
      <c r="AM212" s="313"/>
      <c r="AN212" s="313"/>
      <c r="AO212" s="313"/>
      <c r="AP212" s="313"/>
      <c r="AQ212" s="330">
        <f t="shared" ref="AQ212:AQ275" si="111">AS212+AU212+AW212</f>
        <v>0</v>
      </c>
      <c r="AR212" s="330">
        <f t="shared" ref="AR212:AR275" si="112">AT212+AV212+AX212</f>
        <v>0</v>
      </c>
      <c r="AS212" s="313"/>
      <c r="AT212" s="313"/>
      <c r="AU212" s="313"/>
      <c r="AV212" s="313"/>
      <c r="AW212" s="313"/>
      <c r="AX212" s="313"/>
      <c r="AY212" s="320">
        <f t="shared" si="93"/>
        <v>0</v>
      </c>
      <c r="AZ212" s="330">
        <f t="shared" si="94"/>
        <v>0</v>
      </c>
      <c r="BA212" s="372">
        <f t="shared" si="95"/>
        <v>0</v>
      </c>
      <c r="BB212" s="372">
        <f t="shared" si="96"/>
        <v>0</v>
      </c>
      <c r="BC212" s="372">
        <f t="shared" si="97"/>
        <v>0</v>
      </c>
      <c r="BD212" s="372">
        <f t="shared" si="98"/>
        <v>0</v>
      </c>
      <c r="BE212" s="372">
        <f t="shared" si="99"/>
        <v>0</v>
      </c>
      <c r="BF212" s="372">
        <f t="shared" si="100"/>
        <v>0</v>
      </c>
      <c r="BG212" s="315"/>
      <c r="BH212" s="313"/>
      <c r="BI212" s="313"/>
      <c r="BJ212" s="313"/>
      <c r="BK212" s="313"/>
      <c r="BL212" s="314"/>
      <c r="BM212" s="921">
        <f t="shared" si="101"/>
        <v>0</v>
      </c>
      <c r="BN212" s="912"/>
      <c r="BO212" s="912"/>
      <c r="BP212" s="912"/>
      <c r="BQ212" s="912"/>
      <c r="BR212" s="912"/>
      <c r="BS212" s="912"/>
      <c r="BT212" s="912"/>
      <c r="BU212" s="912"/>
      <c r="BV212" s="912"/>
      <c r="BW212" s="912"/>
      <c r="BX212" s="910">
        <f t="shared" si="102"/>
        <v>0</v>
      </c>
      <c r="BY212" s="912"/>
      <c r="BZ212" s="912"/>
      <c r="CA212" s="912"/>
      <c r="CB212" s="922"/>
    </row>
    <row r="213" spans="1:80" s="169" customFormat="1" ht="16.5" customHeight="1" x14ac:dyDescent="0.2">
      <c r="A213" s="214" t="s">
        <v>122</v>
      </c>
      <c r="B213" s="96" t="s">
        <v>46</v>
      </c>
      <c r="C213" s="215" t="s">
        <v>515</v>
      </c>
      <c r="D213" s="215" t="s">
        <v>598</v>
      </c>
      <c r="E213" s="116" t="s">
        <v>289</v>
      </c>
      <c r="F213" s="81" t="s">
        <v>291</v>
      </c>
      <c r="G213" s="19" t="s">
        <v>191</v>
      </c>
      <c r="H213" s="81" t="s">
        <v>81</v>
      </c>
      <c r="I213" s="50">
        <v>9</v>
      </c>
      <c r="J213" s="50" t="s">
        <v>6</v>
      </c>
      <c r="K213" s="330">
        <f t="shared" si="103"/>
        <v>0</v>
      </c>
      <c r="L213" s="330">
        <f t="shared" si="104"/>
        <v>0</v>
      </c>
      <c r="M213" s="313"/>
      <c r="N213" s="313"/>
      <c r="O213" s="313"/>
      <c r="P213" s="313"/>
      <c r="Q213" s="313"/>
      <c r="R213" s="313"/>
      <c r="S213" s="330">
        <f t="shared" si="105"/>
        <v>0</v>
      </c>
      <c r="T213" s="330">
        <f t="shared" si="106"/>
        <v>0</v>
      </c>
      <c r="U213" s="313"/>
      <c r="V213" s="313"/>
      <c r="W213" s="313"/>
      <c r="X213" s="313"/>
      <c r="Y213" s="313"/>
      <c r="Z213" s="313"/>
      <c r="AA213" s="330">
        <f t="shared" si="107"/>
        <v>0</v>
      </c>
      <c r="AB213" s="330">
        <f t="shared" si="108"/>
        <v>0</v>
      </c>
      <c r="AC213" s="313"/>
      <c r="AD213" s="313"/>
      <c r="AE213" s="313"/>
      <c r="AF213" s="313"/>
      <c r="AG213" s="313"/>
      <c r="AH213" s="313"/>
      <c r="AI213" s="330">
        <f t="shared" si="109"/>
        <v>0</v>
      </c>
      <c r="AJ213" s="330">
        <f t="shared" si="110"/>
        <v>0</v>
      </c>
      <c r="AK213" s="313"/>
      <c r="AL213" s="313"/>
      <c r="AM213" s="313"/>
      <c r="AN213" s="313"/>
      <c r="AO213" s="313"/>
      <c r="AP213" s="313"/>
      <c r="AQ213" s="330">
        <f t="shared" si="111"/>
        <v>0</v>
      </c>
      <c r="AR213" s="330">
        <f t="shared" si="112"/>
        <v>0</v>
      </c>
      <c r="AS213" s="313"/>
      <c r="AT213" s="313"/>
      <c r="AU213" s="313"/>
      <c r="AV213" s="313"/>
      <c r="AW213" s="313"/>
      <c r="AX213" s="313"/>
      <c r="AY213" s="320">
        <f t="shared" si="93"/>
        <v>0</v>
      </c>
      <c r="AZ213" s="330">
        <f t="shared" si="94"/>
        <v>0</v>
      </c>
      <c r="BA213" s="372">
        <f t="shared" si="95"/>
        <v>0</v>
      </c>
      <c r="BB213" s="372">
        <f t="shared" si="96"/>
        <v>0</v>
      </c>
      <c r="BC213" s="372">
        <f t="shared" si="97"/>
        <v>0</v>
      </c>
      <c r="BD213" s="372">
        <f t="shared" si="98"/>
        <v>0</v>
      </c>
      <c r="BE213" s="372">
        <f t="shared" si="99"/>
        <v>0</v>
      </c>
      <c r="BF213" s="372">
        <f t="shared" si="100"/>
        <v>0</v>
      </c>
      <c r="BG213" s="315"/>
      <c r="BH213" s="313"/>
      <c r="BI213" s="313"/>
      <c r="BJ213" s="313"/>
      <c r="BK213" s="313"/>
      <c r="BL213" s="314"/>
      <c r="BM213" s="921">
        <f t="shared" si="101"/>
        <v>0</v>
      </c>
      <c r="BN213" s="912"/>
      <c r="BO213" s="912"/>
      <c r="BP213" s="912"/>
      <c r="BQ213" s="912"/>
      <c r="BR213" s="912"/>
      <c r="BS213" s="912"/>
      <c r="BT213" s="912"/>
      <c r="BU213" s="912"/>
      <c r="BV213" s="912"/>
      <c r="BW213" s="912"/>
      <c r="BX213" s="910">
        <f t="shared" si="102"/>
        <v>0</v>
      </c>
      <c r="BY213" s="912"/>
      <c r="BZ213" s="912"/>
      <c r="CA213" s="912"/>
      <c r="CB213" s="922"/>
    </row>
    <row r="214" spans="1:80" s="169" customFormat="1" ht="16.5" customHeight="1" x14ac:dyDescent="0.2">
      <c r="A214" s="214" t="s">
        <v>122</v>
      </c>
      <c r="B214" s="96" t="s">
        <v>46</v>
      </c>
      <c r="C214" s="215" t="s">
        <v>515</v>
      </c>
      <c r="D214" s="215" t="s">
        <v>598</v>
      </c>
      <c r="E214" s="98" t="s">
        <v>304</v>
      </c>
      <c r="F214" s="83" t="s">
        <v>305</v>
      </c>
      <c r="G214" s="19" t="s">
        <v>236</v>
      </c>
      <c r="H214" s="86" t="s">
        <v>135</v>
      </c>
      <c r="I214" s="49">
        <v>11</v>
      </c>
      <c r="J214" s="50" t="s">
        <v>12</v>
      </c>
      <c r="K214" s="330">
        <f t="shared" si="103"/>
        <v>0</v>
      </c>
      <c r="L214" s="330">
        <f t="shared" si="104"/>
        <v>0</v>
      </c>
      <c r="M214" s="313"/>
      <c r="N214" s="313"/>
      <c r="O214" s="313"/>
      <c r="P214" s="313"/>
      <c r="Q214" s="313"/>
      <c r="R214" s="313"/>
      <c r="S214" s="330">
        <f t="shared" si="105"/>
        <v>0</v>
      </c>
      <c r="T214" s="330">
        <f t="shared" si="106"/>
        <v>0</v>
      </c>
      <c r="U214" s="313"/>
      <c r="V214" s="313"/>
      <c r="W214" s="313"/>
      <c r="X214" s="313"/>
      <c r="Y214" s="313"/>
      <c r="Z214" s="313"/>
      <c r="AA214" s="330">
        <f t="shared" si="107"/>
        <v>0</v>
      </c>
      <c r="AB214" s="330">
        <f t="shared" si="108"/>
        <v>0</v>
      </c>
      <c r="AC214" s="313"/>
      <c r="AD214" s="313"/>
      <c r="AE214" s="313"/>
      <c r="AF214" s="313"/>
      <c r="AG214" s="313"/>
      <c r="AH214" s="313"/>
      <c r="AI214" s="330">
        <f t="shared" si="109"/>
        <v>0</v>
      </c>
      <c r="AJ214" s="330">
        <f t="shared" si="110"/>
        <v>0</v>
      </c>
      <c r="AK214" s="313"/>
      <c r="AL214" s="313"/>
      <c r="AM214" s="313"/>
      <c r="AN214" s="313"/>
      <c r="AO214" s="313"/>
      <c r="AP214" s="313"/>
      <c r="AQ214" s="330">
        <f t="shared" si="111"/>
        <v>0</v>
      </c>
      <c r="AR214" s="330">
        <f t="shared" si="112"/>
        <v>0</v>
      </c>
      <c r="AS214" s="313"/>
      <c r="AT214" s="313"/>
      <c r="AU214" s="313"/>
      <c r="AV214" s="313"/>
      <c r="AW214" s="313"/>
      <c r="AX214" s="313"/>
      <c r="AY214" s="320">
        <f t="shared" si="93"/>
        <v>0</v>
      </c>
      <c r="AZ214" s="330">
        <f t="shared" si="94"/>
        <v>0</v>
      </c>
      <c r="BA214" s="372">
        <f t="shared" si="95"/>
        <v>0</v>
      </c>
      <c r="BB214" s="372">
        <f t="shared" si="96"/>
        <v>0</v>
      </c>
      <c r="BC214" s="372">
        <f t="shared" si="97"/>
        <v>0</v>
      </c>
      <c r="BD214" s="372">
        <f t="shared" si="98"/>
        <v>0</v>
      </c>
      <c r="BE214" s="372">
        <f t="shared" si="99"/>
        <v>0</v>
      </c>
      <c r="BF214" s="372">
        <f t="shared" si="100"/>
        <v>0</v>
      </c>
      <c r="BG214" s="315"/>
      <c r="BH214" s="313"/>
      <c r="BI214" s="313"/>
      <c r="BJ214" s="313"/>
      <c r="BK214" s="313"/>
      <c r="BL214" s="314"/>
      <c r="BM214" s="921">
        <f t="shared" si="101"/>
        <v>0</v>
      </c>
      <c r="BN214" s="912"/>
      <c r="BO214" s="912"/>
      <c r="BP214" s="912"/>
      <c r="BQ214" s="912"/>
      <c r="BR214" s="912"/>
      <c r="BS214" s="912"/>
      <c r="BT214" s="912"/>
      <c r="BU214" s="912"/>
      <c r="BV214" s="912"/>
      <c r="BW214" s="912"/>
      <c r="BX214" s="910">
        <f t="shared" si="102"/>
        <v>0</v>
      </c>
      <c r="BY214" s="912"/>
      <c r="BZ214" s="912"/>
      <c r="CA214" s="912"/>
      <c r="CB214" s="922"/>
    </row>
    <row r="215" spans="1:80" s="169" customFormat="1" ht="21" customHeight="1" x14ac:dyDescent="0.2">
      <c r="A215" s="214" t="s">
        <v>122</v>
      </c>
      <c r="B215" s="96" t="s">
        <v>46</v>
      </c>
      <c r="C215" s="157" t="s">
        <v>515</v>
      </c>
      <c r="D215" s="157" t="s">
        <v>598</v>
      </c>
      <c r="E215" s="98" t="s">
        <v>304</v>
      </c>
      <c r="F215" s="83" t="s">
        <v>305</v>
      </c>
      <c r="G215" s="19" t="s">
        <v>236</v>
      </c>
      <c r="H215" s="86" t="s">
        <v>135</v>
      </c>
      <c r="I215" s="50">
        <v>9</v>
      </c>
      <c r="J215" s="50" t="s">
        <v>6</v>
      </c>
      <c r="K215" s="330">
        <f t="shared" si="103"/>
        <v>0</v>
      </c>
      <c r="L215" s="330">
        <f t="shared" si="104"/>
        <v>0</v>
      </c>
      <c r="M215" s="313"/>
      <c r="N215" s="313"/>
      <c r="O215" s="313"/>
      <c r="P215" s="313"/>
      <c r="Q215" s="313"/>
      <c r="R215" s="313"/>
      <c r="S215" s="330">
        <f t="shared" si="105"/>
        <v>0</v>
      </c>
      <c r="T215" s="330">
        <f t="shared" si="106"/>
        <v>0</v>
      </c>
      <c r="U215" s="313"/>
      <c r="V215" s="313"/>
      <c r="W215" s="313"/>
      <c r="X215" s="313"/>
      <c r="Y215" s="313"/>
      <c r="Z215" s="313"/>
      <c r="AA215" s="330">
        <f t="shared" si="107"/>
        <v>0</v>
      </c>
      <c r="AB215" s="330">
        <f t="shared" si="108"/>
        <v>0</v>
      </c>
      <c r="AC215" s="313"/>
      <c r="AD215" s="313"/>
      <c r="AE215" s="313"/>
      <c r="AF215" s="313"/>
      <c r="AG215" s="313"/>
      <c r="AH215" s="313"/>
      <c r="AI215" s="330">
        <f t="shared" si="109"/>
        <v>0</v>
      </c>
      <c r="AJ215" s="330">
        <f t="shared" si="110"/>
        <v>0</v>
      </c>
      <c r="AK215" s="313"/>
      <c r="AL215" s="313"/>
      <c r="AM215" s="313"/>
      <c r="AN215" s="313"/>
      <c r="AO215" s="313"/>
      <c r="AP215" s="313"/>
      <c r="AQ215" s="330">
        <f t="shared" si="111"/>
        <v>0</v>
      </c>
      <c r="AR215" s="330">
        <f t="shared" si="112"/>
        <v>0</v>
      </c>
      <c r="AS215" s="313"/>
      <c r="AT215" s="313"/>
      <c r="AU215" s="313"/>
      <c r="AV215" s="313"/>
      <c r="AW215" s="313"/>
      <c r="AX215" s="313"/>
      <c r="AY215" s="320">
        <f t="shared" si="93"/>
        <v>0</v>
      </c>
      <c r="AZ215" s="330">
        <f t="shared" si="94"/>
        <v>0</v>
      </c>
      <c r="BA215" s="372">
        <f t="shared" si="95"/>
        <v>0</v>
      </c>
      <c r="BB215" s="372">
        <f t="shared" si="96"/>
        <v>0</v>
      </c>
      <c r="BC215" s="372">
        <f t="shared" si="97"/>
        <v>0</v>
      </c>
      <c r="BD215" s="372">
        <f t="shared" si="98"/>
        <v>0</v>
      </c>
      <c r="BE215" s="372">
        <f t="shared" si="99"/>
        <v>0</v>
      </c>
      <c r="BF215" s="372">
        <f t="shared" si="100"/>
        <v>0</v>
      </c>
      <c r="BG215" s="315"/>
      <c r="BH215" s="313"/>
      <c r="BI215" s="313"/>
      <c r="BJ215" s="313"/>
      <c r="BK215" s="313"/>
      <c r="BL215" s="314"/>
      <c r="BM215" s="921">
        <f t="shared" si="101"/>
        <v>0</v>
      </c>
      <c r="BN215" s="912"/>
      <c r="BO215" s="912"/>
      <c r="BP215" s="912"/>
      <c r="BQ215" s="912"/>
      <c r="BR215" s="912"/>
      <c r="BS215" s="912"/>
      <c r="BT215" s="912"/>
      <c r="BU215" s="912"/>
      <c r="BV215" s="912"/>
      <c r="BW215" s="912"/>
      <c r="BX215" s="910">
        <f t="shared" si="102"/>
        <v>0</v>
      </c>
      <c r="BY215" s="912"/>
      <c r="BZ215" s="912"/>
      <c r="CA215" s="912"/>
      <c r="CB215" s="922"/>
    </row>
    <row r="216" spans="1:80" s="169" customFormat="1" ht="21" customHeight="1" x14ac:dyDescent="0.2">
      <c r="A216" s="156" t="s">
        <v>122</v>
      </c>
      <c r="B216" s="96" t="s">
        <v>46</v>
      </c>
      <c r="C216" s="157" t="s">
        <v>515</v>
      </c>
      <c r="D216" s="157" t="s">
        <v>598</v>
      </c>
      <c r="E216" s="98" t="s">
        <v>304</v>
      </c>
      <c r="F216" s="83" t="s">
        <v>305</v>
      </c>
      <c r="G216" s="19" t="s">
        <v>236</v>
      </c>
      <c r="H216" s="86" t="s">
        <v>135</v>
      </c>
      <c r="I216" s="49">
        <v>9</v>
      </c>
      <c r="J216" s="50" t="s">
        <v>12</v>
      </c>
      <c r="K216" s="330">
        <f t="shared" si="103"/>
        <v>0</v>
      </c>
      <c r="L216" s="330">
        <f t="shared" si="104"/>
        <v>0</v>
      </c>
      <c r="M216" s="313"/>
      <c r="N216" s="313"/>
      <c r="O216" s="313"/>
      <c r="P216" s="313"/>
      <c r="Q216" s="313"/>
      <c r="R216" s="313"/>
      <c r="S216" s="330">
        <f t="shared" si="105"/>
        <v>0</v>
      </c>
      <c r="T216" s="330">
        <f t="shared" si="106"/>
        <v>0</v>
      </c>
      <c r="U216" s="313"/>
      <c r="V216" s="313"/>
      <c r="W216" s="313"/>
      <c r="X216" s="313"/>
      <c r="Y216" s="313"/>
      <c r="Z216" s="313"/>
      <c r="AA216" s="330">
        <f t="shared" si="107"/>
        <v>0</v>
      </c>
      <c r="AB216" s="330">
        <f t="shared" si="108"/>
        <v>0</v>
      </c>
      <c r="AC216" s="313"/>
      <c r="AD216" s="313"/>
      <c r="AE216" s="313"/>
      <c r="AF216" s="313"/>
      <c r="AG216" s="313"/>
      <c r="AH216" s="313"/>
      <c r="AI216" s="330">
        <f t="shared" si="109"/>
        <v>0</v>
      </c>
      <c r="AJ216" s="330">
        <f t="shared" si="110"/>
        <v>0</v>
      </c>
      <c r="AK216" s="313"/>
      <c r="AL216" s="313"/>
      <c r="AM216" s="313"/>
      <c r="AN216" s="313"/>
      <c r="AO216" s="313"/>
      <c r="AP216" s="313"/>
      <c r="AQ216" s="330">
        <f t="shared" si="111"/>
        <v>0</v>
      </c>
      <c r="AR216" s="330">
        <f t="shared" si="112"/>
        <v>0</v>
      </c>
      <c r="AS216" s="313"/>
      <c r="AT216" s="313"/>
      <c r="AU216" s="313"/>
      <c r="AV216" s="313"/>
      <c r="AW216" s="313"/>
      <c r="AX216" s="313"/>
      <c r="AY216" s="320">
        <f t="shared" si="93"/>
        <v>0</v>
      </c>
      <c r="AZ216" s="330">
        <f t="shared" si="94"/>
        <v>0</v>
      </c>
      <c r="BA216" s="372">
        <f t="shared" si="95"/>
        <v>0</v>
      </c>
      <c r="BB216" s="372">
        <f t="shared" si="96"/>
        <v>0</v>
      </c>
      <c r="BC216" s="372">
        <f t="shared" si="97"/>
        <v>0</v>
      </c>
      <c r="BD216" s="372">
        <f t="shared" si="98"/>
        <v>0</v>
      </c>
      <c r="BE216" s="372">
        <f t="shared" si="99"/>
        <v>0</v>
      </c>
      <c r="BF216" s="372">
        <f t="shared" si="100"/>
        <v>0</v>
      </c>
      <c r="BG216" s="315"/>
      <c r="BH216" s="313"/>
      <c r="BI216" s="313"/>
      <c r="BJ216" s="313"/>
      <c r="BK216" s="313"/>
      <c r="BL216" s="314"/>
      <c r="BM216" s="921">
        <f t="shared" si="101"/>
        <v>0</v>
      </c>
      <c r="BN216" s="912"/>
      <c r="BO216" s="912"/>
      <c r="BP216" s="912"/>
      <c r="BQ216" s="912"/>
      <c r="BR216" s="912"/>
      <c r="BS216" s="912"/>
      <c r="BT216" s="912"/>
      <c r="BU216" s="912"/>
      <c r="BV216" s="912"/>
      <c r="BW216" s="912"/>
      <c r="BX216" s="910">
        <f t="shared" si="102"/>
        <v>0</v>
      </c>
      <c r="BY216" s="912"/>
      <c r="BZ216" s="912"/>
      <c r="CA216" s="912"/>
      <c r="CB216" s="922"/>
    </row>
    <row r="217" spans="1:80" s="169" customFormat="1" ht="21" customHeight="1" x14ac:dyDescent="0.2">
      <c r="A217" s="156" t="s">
        <v>122</v>
      </c>
      <c r="B217" s="96" t="s">
        <v>46</v>
      </c>
      <c r="C217" s="157" t="s">
        <v>515</v>
      </c>
      <c r="D217" s="157" t="s">
        <v>598</v>
      </c>
      <c r="E217" s="19" t="s">
        <v>307</v>
      </c>
      <c r="F217" s="85" t="s">
        <v>308</v>
      </c>
      <c r="G217" s="19" t="s">
        <v>263</v>
      </c>
      <c r="H217" s="85" t="s">
        <v>59</v>
      </c>
      <c r="I217" s="49">
        <v>9</v>
      </c>
      <c r="J217" s="49" t="s">
        <v>6</v>
      </c>
      <c r="K217" s="330">
        <f t="shared" si="103"/>
        <v>0</v>
      </c>
      <c r="L217" s="330">
        <f t="shared" si="104"/>
        <v>0</v>
      </c>
      <c r="M217" s="313"/>
      <c r="N217" s="313"/>
      <c r="O217" s="313"/>
      <c r="P217" s="313"/>
      <c r="Q217" s="313"/>
      <c r="R217" s="313"/>
      <c r="S217" s="330">
        <f t="shared" si="105"/>
        <v>0</v>
      </c>
      <c r="T217" s="330">
        <f t="shared" si="106"/>
        <v>0</v>
      </c>
      <c r="U217" s="313"/>
      <c r="V217" s="313"/>
      <c r="W217" s="313"/>
      <c r="X217" s="313"/>
      <c r="Y217" s="313"/>
      <c r="Z217" s="313"/>
      <c r="AA217" s="330">
        <f t="shared" si="107"/>
        <v>0</v>
      </c>
      <c r="AB217" s="330">
        <f t="shared" si="108"/>
        <v>0</v>
      </c>
      <c r="AC217" s="313"/>
      <c r="AD217" s="313"/>
      <c r="AE217" s="313"/>
      <c r="AF217" s="313"/>
      <c r="AG217" s="313"/>
      <c r="AH217" s="313"/>
      <c r="AI217" s="330">
        <f t="shared" si="109"/>
        <v>0</v>
      </c>
      <c r="AJ217" s="330">
        <f t="shared" si="110"/>
        <v>0</v>
      </c>
      <c r="AK217" s="313"/>
      <c r="AL217" s="313"/>
      <c r="AM217" s="313"/>
      <c r="AN217" s="313"/>
      <c r="AO217" s="313"/>
      <c r="AP217" s="313"/>
      <c r="AQ217" s="330">
        <f t="shared" si="111"/>
        <v>0</v>
      </c>
      <c r="AR217" s="330">
        <f t="shared" si="112"/>
        <v>0</v>
      </c>
      <c r="AS217" s="313"/>
      <c r="AT217" s="313"/>
      <c r="AU217" s="313"/>
      <c r="AV217" s="313"/>
      <c r="AW217" s="313"/>
      <c r="AX217" s="313"/>
      <c r="AY217" s="320">
        <f t="shared" si="93"/>
        <v>0</v>
      </c>
      <c r="AZ217" s="330">
        <f t="shared" si="94"/>
        <v>0</v>
      </c>
      <c r="BA217" s="372">
        <f t="shared" si="95"/>
        <v>0</v>
      </c>
      <c r="BB217" s="372">
        <f t="shared" si="96"/>
        <v>0</v>
      </c>
      <c r="BC217" s="372">
        <f t="shared" si="97"/>
        <v>0</v>
      </c>
      <c r="BD217" s="372">
        <f t="shared" si="98"/>
        <v>0</v>
      </c>
      <c r="BE217" s="372">
        <f t="shared" si="99"/>
        <v>0</v>
      </c>
      <c r="BF217" s="372">
        <f t="shared" si="100"/>
        <v>0</v>
      </c>
      <c r="BG217" s="315"/>
      <c r="BH217" s="313"/>
      <c r="BI217" s="313"/>
      <c r="BJ217" s="313"/>
      <c r="BK217" s="313"/>
      <c r="BL217" s="314"/>
      <c r="BM217" s="921">
        <f t="shared" si="101"/>
        <v>0</v>
      </c>
      <c r="BN217" s="912"/>
      <c r="BO217" s="912"/>
      <c r="BP217" s="912"/>
      <c r="BQ217" s="912"/>
      <c r="BR217" s="912"/>
      <c r="BS217" s="912"/>
      <c r="BT217" s="912"/>
      <c r="BU217" s="912"/>
      <c r="BV217" s="912"/>
      <c r="BW217" s="912"/>
      <c r="BX217" s="910">
        <f t="shared" si="102"/>
        <v>0</v>
      </c>
      <c r="BY217" s="912"/>
      <c r="BZ217" s="912"/>
      <c r="CA217" s="912"/>
      <c r="CB217" s="922"/>
    </row>
    <row r="218" spans="1:80" s="169" customFormat="1" ht="21" customHeight="1" x14ac:dyDescent="0.2">
      <c r="A218" s="156" t="s">
        <v>122</v>
      </c>
      <c r="B218" s="96" t="s">
        <v>46</v>
      </c>
      <c r="C218" s="157" t="s">
        <v>515</v>
      </c>
      <c r="D218" s="157" t="s">
        <v>598</v>
      </c>
      <c r="E218" s="19" t="s">
        <v>307</v>
      </c>
      <c r="F218" s="85" t="s">
        <v>308</v>
      </c>
      <c r="G218" s="19" t="s">
        <v>263</v>
      </c>
      <c r="H218" s="85" t="s">
        <v>59</v>
      </c>
      <c r="I218" s="49">
        <v>11</v>
      </c>
      <c r="J218" s="49" t="s">
        <v>12</v>
      </c>
      <c r="K218" s="330">
        <f t="shared" si="103"/>
        <v>0</v>
      </c>
      <c r="L218" s="330">
        <f t="shared" si="104"/>
        <v>0</v>
      </c>
      <c r="M218" s="313"/>
      <c r="N218" s="313"/>
      <c r="O218" s="313"/>
      <c r="P218" s="313"/>
      <c r="Q218" s="313"/>
      <c r="R218" s="313"/>
      <c r="S218" s="330">
        <f t="shared" si="105"/>
        <v>0</v>
      </c>
      <c r="T218" s="330">
        <f t="shared" si="106"/>
        <v>0</v>
      </c>
      <c r="U218" s="313"/>
      <c r="V218" s="313"/>
      <c r="W218" s="313"/>
      <c r="X218" s="313"/>
      <c r="Y218" s="313"/>
      <c r="Z218" s="313"/>
      <c r="AA218" s="330">
        <f t="shared" si="107"/>
        <v>0</v>
      </c>
      <c r="AB218" s="330">
        <f t="shared" si="108"/>
        <v>0</v>
      </c>
      <c r="AC218" s="313"/>
      <c r="AD218" s="313"/>
      <c r="AE218" s="313"/>
      <c r="AF218" s="313"/>
      <c r="AG218" s="313"/>
      <c r="AH218" s="313"/>
      <c r="AI218" s="330">
        <f t="shared" si="109"/>
        <v>0</v>
      </c>
      <c r="AJ218" s="330">
        <f t="shared" si="110"/>
        <v>0</v>
      </c>
      <c r="AK218" s="313"/>
      <c r="AL218" s="313"/>
      <c r="AM218" s="313"/>
      <c r="AN218" s="313"/>
      <c r="AO218" s="313"/>
      <c r="AP218" s="313"/>
      <c r="AQ218" s="330">
        <f t="shared" si="111"/>
        <v>0</v>
      </c>
      <c r="AR218" s="330">
        <f t="shared" si="112"/>
        <v>0</v>
      </c>
      <c r="AS218" s="313"/>
      <c r="AT218" s="313"/>
      <c r="AU218" s="313"/>
      <c r="AV218" s="313"/>
      <c r="AW218" s="313"/>
      <c r="AX218" s="313"/>
      <c r="AY218" s="320">
        <f t="shared" si="93"/>
        <v>0</v>
      </c>
      <c r="AZ218" s="330">
        <f t="shared" si="94"/>
        <v>0</v>
      </c>
      <c r="BA218" s="372">
        <f t="shared" si="95"/>
        <v>0</v>
      </c>
      <c r="BB218" s="372">
        <f t="shared" si="96"/>
        <v>0</v>
      </c>
      <c r="BC218" s="372">
        <f t="shared" si="97"/>
        <v>0</v>
      </c>
      <c r="BD218" s="372">
        <f t="shared" si="98"/>
        <v>0</v>
      </c>
      <c r="BE218" s="372">
        <f t="shared" si="99"/>
        <v>0</v>
      </c>
      <c r="BF218" s="372">
        <f t="shared" si="100"/>
        <v>0</v>
      </c>
      <c r="BG218" s="315"/>
      <c r="BH218" s="313"/>
      <c r="BI218" s="313"/>
      <c r="BJ218" s="313"/>
      <c r="BK218" s="313"/>
      <c r="BL218" s="314"/>
      <c r="BM218" s="921">
        <f t="shared" si="101"/>
        <v>0</v>
      </c>
      <c r="BN218" s="912"/>
      <c r="BO218" s="912"/>
      <c r="BP218" s="912"/>
      <c r="BQ218" s="912"/>
      <c r="BR218" s="912"/>
      <c r="BS218" s="912"/>
      <c r="BT218" s="912"/>
      <c r="BU218" s="912"/>
      <c r="BV218" s="912"/>
      <c r="BW218" s="912"/>
      <c r="BX218" s="910">
        <f t="shared" si="102"/>
        <v>0</v>
      </c>
      <c r="BY218" s="912"/>
      <c r="BZ218" s="912"/>
      <c r="CA218" s="912"/>
      <c r="CB218" s="922"/>
    </row>
    <row r="219" spans="1:80" s="169" customFormat="1" ht="21" customHeight="1" x14ac:dyDescent="0.2">
      <c r="A219" s="156" t="s">
        <v>122</v>
      </c>
      <c r="B219" s="96" t="s">
        <v>46</v>
      </c>
      <c r="C219" s="157" t="s">
        <v>515</v>
      </c>
      <c r="D219" s="157" t="s">
        <v>318</v>
      </c>
      <c r="E219" s="117" t="s">
        <v>317</v>
      </c>
      <c r="F219" s="87" t="s">
        <v>318</v>
      </c>
      <c r="G219" s="100" t="s">
        <v>239</v>
      </c>
      <c r="H219" s="88" t="s">
        <v>77</v>
      </c>
      <c r="I219" s="49">
        <v>11</v>
      </c>
      <c r="J219" s="50" t="s">
        <v>12</v>
      </c>
      <c r="K219" s="330">
        <f t="shared" si="103"/>
        <v>0</v>
      </c>
      <c r="L219" s="330">
        <f t="shared" si="104"/>
        <v>0</v>
      </c>
      <c r="M219" s="313"/>
      <c r="N219" s="313"/>
      <c r="O219" s="313"/>
      <c r="P219" s="313"/>
      <c r="Q219" s="313"/>
      <c r="R219" s="313"/>
      <c r="S219" s="330">
        <f t="shared" si="105"/>
        <v>0</v>
      </c>
      <c r="T219" s="330">
        <f t="shared" si="106"/>
        <v>0</v>
      </c>
      <c r="U219" s="313"/>
      <c r="V219" s="313"/>
      <c r="W219" s="313"/>
      <c r="X219" s="313"/>
      <c r="Y219" s="313"/>
      <c r="Z219" s="313"/>
      <c r="AA219" s="330">
        <f t="shared" si="107"/>
        <v>0</v>
      </c>
      <c r="AB219" s="330">
        <f t="shared" si="108"/>
        <v>0</v>
      </c>
      <c r="AC219" s="313"/>
      <c r="AD219" s="313"/>
      <c r="AE219" s="313"/>
      <c r="AF219" s="313"/>
      <c r="AG219" s="313"/>
      <c r="AH219" s="313"/>
      <c r="AI219" s="330">
        <f t="shared" si="109"/>
        <v>0</v>
      </c>
      <c r="AJ219" s="330">
        <f t="shared" si="110"/>
        <v>0</v>
      </c>
      <c r="AK219" s="313"/>
      <c r="AL219" s="313"/>
      <c r="AM219" s="313"/>
      <c r="AN219" s="313"/>
      <c r="AO219" s="313"/>
      <c r="AP219" s="313"/>
      <c r="AQ219" s="330">
        <f t="shared" si="111"/>
        <v>0</v>
      </c>
      <c r="AR219" s="330">
        <f t="shared" si="112"/>
        <v>0</v>
      </c>
      <c r="AS219" s="313"/>
      <c r="AT219" s="313"/>
      <c r="AU219" s="313"/>
      <c r="AV219" s="313"/>
      <c r="AW219" s="313"/>
      <c r="AX219" s="313"/>
      <c r="AY219" s="320">
        <f t="shared" si="93"/>
        <v>0</v>
      </c>
      <c r="AZ219" s="330">
        <f t="shared" si="94"/>
        <v>0</v>
      </c>
      <c r="BA219" s="372">
        <f t="shared" si="95"/>
        <v>0</v>
      </c>
      <c r="BB219" s="372">
        <f t="shared" si="96"/>
        <v>0</v>
      </c>
      <c r="BC219" s="372">
        <f t="shared" si="97"/>
        <v>0</v>
      </c>
      <c r="BD219" s="372">
        <f t="shared" si="98"/>
        <v>0</v>
      </c>
      <c r="BE219" s="372">
        <f t="shared" si="99"/>
        <v>0</v>
      </c>
      <c r="BF219" s="372">
        <f t="shared" si="100"/>
        <v>0</v>
      </c>
      <c r="BG219" s="315"/>
      <c r="BH219" s="313"/>
      <c r="BI219" s="313"/>
      <c r="BJ219" s="313"/>
      <c r="BK219" s="313"/>
      <c r="BL219" s="314"/>
      <c r="BM219" s="921">
        <f t="shared" si="101"/>
        <v>0</v>
      </c>
      <c r="BN219" s="912"/>
      <c r="BO219" s="912"/>
      <c r="BP219" s="912"/>
      <c r="BQ219" s="912"/>
      <c r="BR219" s="912"/>
      <c r="BS219" s="912"/>
      <c r="BT219" s="912"/>
      <c r="BU219" s="912"/>
      <c r="BV219" s="912"/>
      <c r="BW219" s="912"/>
      <c r="BX219" s="910">
        <f t="shared" si="102"/>
        <v>0</v>
      </c>
      <c r="BY219" s="912"/>
      <c r="BZ219" s="912"/>
      <c r="CA219" s="912"/>
      <c r="CB219" s="922"/>
    </row>
    <row r="220" spans="1:80" s="169" customFormat="1" ht="21" customHeight="1" x14ac:dyDescent="0.2">
      <c r="A220" s="214" t="s">
        <v>122</v>
      </c>
      <c r="B220" s="96" t="s">
        <v>46</v>
      </c>
      <c r="C220" s="215" t="s">
        <v>515</v>
      </c>
      <c r="D220" s="215" t="s">
        <v>600</v>
      </c>
      <c r="E220" s="98" t="s">
        <v>283</v>
      </c>
      <c r="F220" s="83" t="s">
        <v>5</v>
      </c>
      <c r="G220" s="19" t="s">
        <v>194</v>
      </c>
      <c r="H220" s="83" t="s">
        <v>117</v>
      </c>
      <c r="I220" s="49">
        <v>11</v>
      </c>
      <c r="J220" s="50" t="s">
        <v>12</v>
      </c>
      <c r="K220" s="330">
        <f t="shared" si="103"/>
        <v>0</v>
      </c>
      <c r="L220" s="330">
        <f t="shared" si="104"/>
        <v>0</v>
      </c>
      <c r="M220" s="313"/>
      <c r="N220" s="313"/>
      <c r="O220" s="313"/>
      <c r="P220" s="313"/>
      <c r="Q220" s="313"/>
      <c r="R220" s="313"/>
      <c r="S220" s="330">
        <f t="shared" si="105"/>
        <v>0</v>
      </c>
      <c r="T220" s="330">
        <f t="shared" si="106"/>
        <v>0</v>
      </c>
      <c r="U220" s="313"/>
      <c r="V220" s="313"/>
      <c r="W220" s="313"/>
      <c r="X220" s="313"/>
      <c r="Y220" s="313"/>
      <c r="Z220" s="313"/>
      <c r="AA220" s="330">
        <f t="shared" si="107"/>
        <v>0</v>
      </c>
      <c r="AB220" s="330">
        <f t="shared" si="108"/>
        <v>0</v>
      </c>
      <c r="AC220" s="313"/>
      <c r="AD220" s="313"/>
      <c r="AE220" s="313"/>
      <c r="AF220" s="313"/>
      <c r="AG220" s="313"/>
      <c r="AH220" s="313"/>
      <c r="AI220" s="330">
        <f t="shared" si="109"/>
        <v>0</v>
      </c>
      <c r="AJ220" s="330">
        <f t="shared" si="110"/>
        <v>0</v>
      </c>
      <c r="AK220" s="313"/>
      <c r="AL220" s="313"/>
      <c r="AM220" s="313"/>
      <c r="AN220" s="313"/>
      <c r="AO220" s="313"/>
      <c r="AP220" s="313"/>
      <c r="AQ220" s="330">
        <f t="shared" si="111"/>
        <v>0</v>
      </c>
      <c r="AR220" s="330">
        <f t="shared" si="112"/>
        <v>0</v>
      </c>
      <c r="AS220" s="313"/>
      <c r="AT220" s="313"/>
      <c r="AU220" s="313"/>
      <c r="AV220" s="313"/>
      <c r="AW220" s="313"/>
      <c r="AX220" s="313"/>
      <c r="AY220" s="320">
        <f t="shared" si="93"/>
        <v>0</v>
      </c>
      <c r="AZ220" s="330">
        <f t="shared" si="94"/>
        <v>0</v>
      </c>
      <c r="BA220" s="372">
        <f t="shared" si="95"/>
        <v>0</v>
      </c>
      <c r="BB220" s="372">
        <f t="shared" si="96"/>
        <v>0</v>
      </c>
      <c r="BC220" s="372">
        <f t="shared" si="97"/>
        <v>0</v>
      </c>
      <c r="BD220" s="372">
        <f t="shared" si="98"/>
        <v>0</v>
      </c>
      <c r="BE220" s="372">
        <f t="shared" si="99"/>
        <v>0</v>
      </c>
      <c r="BF220" s="372">
        <f t="shared" si="100"/>
        <v>0</v>
      </c>
      <c r="BG220" s="315"/>
      <c r="BH220" s="313"/>
      <c r="BI220" s="313"/>
      <c r="BJ220" s="313"/>
      <c r="BK220" s="313"/>
      <c r="BL220" s="314"/>
      <c r="BM220" s="921">
        <f t="shared" si="101"/>
        <v>0</v>
      </c>
      <c r="BN220" s="912"/>
      <c r="BO220" s="912"/>
      <c r="BP220" s="912"/>
      <c r="BQ220" s="912"/>
      <c r="BR220" s="912"/>
      <c r="BS220" s="912"/>
      <c r="BT220" s="912"/>
      <c r="BU220" s="912"/>
      <c r="BV220" s="912"/>
      <c r="BW220" s="912"/>
      <c r="BX220" s="910">
        <f t="shared" si="102"/>
        <v>0</v>
      </c>
      <c r="BY220" s="912"/>
      <c r="BZ220" s="912"/>
      <c r="CA220" s="912"/>
      <c r="CB220" s="922"/>
    </row>
    <row r="221" spans="1:80" s="169" customFormat="1" ht="21" customHeight="1" x14ac:dyDescent="0.2">
      <c r="A221" s="156" t="s">
        <v>122</v>
      </c>
      <c r="B221" s="96" t="s">
        <v>46</v>
      </c>
      <c r="C221" s="157" t="s">
        <v>515</v>
      </c>
      <c r="D221" s="157" t="s">
        <v>600</v>
      </c>
      <c r="E221" s="98" t="s">
        <v>283</v>
      </c>
      <c r="F221" s="83" t="s">
        <v>5</v>
      </c>
      <c r="G221" s="19" t="s">
        <v>194</v>
      </c>
      <c r="H221" s="83" t="s">
        <v>117</v>
      </c>
      <c r="I221" s="49">
        <v>9</v>
      </c>
      <c r="J221" s="50" t="s">
        <v>6</v>
      </c>
      <c r="K221" s="330">
        <f t="shared" si="103"/>
        <v>0</v>
      </c>
      <c r="L221" s="330">
        <f t="shared" si="104"/>
        <v>0</v>
      </c>
      <c r="M221" s="313"/>
      <c r="N221" s="313"/>
      <c r="O221" s="313"/>
      <c r="P221" s="313"/>
      <c r="Q221" s="313"/>
      <c r="R221" s="313"/>
      <c r="S221" s="330">
        <f t="shared" si="105"/>
        <v>0</v>
      </c>
      <c r="T221" s="330">
        <f t="shared" si="106"/>
        <v>0</v>
      </c>
      <c r="U221" s="313"/>
      <c r="V221" s="313"/>
      <c r="W221" s="313"/>
      <c r="X221" s="313"/>
      <c r="Y221" s="313"/>
      <c r="Z221" s="313"/>
      <c r="AA221" s="330">
        <f t="shared" si="107"/>
        <v>0</v>
      </c>
      <c r="AB221" s="330">
        <f t="shared" si="108"/>
        <v>0</v>
      </c>
      <c r="AC221" s="313"/>
      <c r="AD221" s="313"/>
      <c r="AE221" s="313"/>
      <c r="AF221" s="313"/>
      <c r="AG221" s="313"/>
      <c r="AH221" s="313"/>
      <c r="AI221" s="330">
        <f t="shared" si="109"/>
        <v>0</v>
      </c>
      <c r="AJ221" s="330">
        <f t="shared" si="110"/>
        <v>0</v>
      </c>
      <c r="AK221" s="313"/>
      <c r="AL221" s="313"/>
      <c r="AM221" s="313"/>
      <c r="AN221" s="313"/>
      <c r="AO221" s="313"/>
      <c r="AP221" s="313"/>
      <c r="AQ221" s="330">
        <f t="shared" si="111"/>
        <v>0</v>
      </c>
      <c r="AR221" s="330">
        <f t="shared" si="112"/>
        <v>0</v>
      </c>
      <c r="AS221" s="313"/>
      <c r="AT221" s="313"/>
      <c r="AU221" s="313"/>
      <c r="AV221" s="313"/>
      <c r="AW221" s="313"/>
      <c r="AX221" s="313"/>
      <c r="AY221" s="320">
        <f t="shared" si="93"/>
        <v>0</v>
      </c>
      <c r="AZ221" s="330">
        <f t="shared" si="94"/>
        <v>0</v>
      </c>
      <c r="BA221" s="372">
        <f t="shared" si="95"/>
        <v>0</v>
      </c>
      <c r="BB221" s="372">
        <f t="shared" si="96"/>
        <v>0</v>
      </c>
      <c r="BC221" s="372">
        <f t="shared" si="97"/>
        <v>0</v>
      </c>
      <c r="BD221" s="372">
        <f t="shared" si="98"/>
        <v>0</v>
      </c>
      <c r="BE221" s="372">
        <f t="shared" si="99"/>
        <v>0</v>
      </c>
      <c r="BF221" s="372">
        <f t="shared" si="100"/>
        <v>0</v>
      </c>
      <c r="BG221" s="315"/>
      <c r="BH221" s="313"/>
      <c r="BI221" s="313"/>
      <c r="BJ221" s="313"/>
      <c r="BK221" s="313"/>
      <c r="BL221" s="314"/>
      <c r="BM221" s="921">
        <f t="shared" si="101"/>
        <v>0</v>
      </c>
      <c r="BN221" s="912"/>
      <c r="BO221" s="912"/>
      <c r="BP221" s="912"/>
      <c r="BQ221" s="912"/>
      <c r="BR221" s="912"/>
      <c r="BS221" s="912"/>
      <c r="BT221" s="912"/>
      <c r="BU221" s="912"/>
      <c r="BV221" s="912"/>
      <c r="BW221" s="912"/>
      <c r="BX221" s="910">
        <f t="shared" si="102"/>
        <v>0</v>
      </c>
      <c r="BY221" s="912"/>
      <c r="BZ221" s="912"/>
      <c r="CA221" s="912"/>
      <c r="CB221" s="922"/>
    </row>
    <row r="222" spans="1:80" s="169" customFormat="1" ht="31.5" customHeight="1" x14ac:dyDescent="0.2">
      <c r="A222" s="214" t="s">
        <v>122</v>
      </c>
      <c r="B222" s="96" t="s">
        <v>46</v>
      </c>
      <c r="C222" s="215" t="s">
        <v>515</v>
      </c>
      <c r="D222" s="215" t="s">
        <v>601</v>
      </c>
      <c r="E222" s="98" t="s">
        <v>673</v>
      </c>
      <c r="F222" s="83" t="s">
        <v>674</v>
      </c>
      <c r="G222" s="19" t="s">
        <v>675</v>
      </c>
      <c r="H222" s="83" t="s">
        <v>676</v>
      </c>
      <c r="I222" s="49">
        <v>9</v>
      </c>
      <c r="J222" s="50" t="s">
        <v>6</v>
      </c>
      <c r="K222" s="330">
        <f t="shared" si="103"/>
        <v>0</v>
      </c>
      <c r="L222" s="330">
        <f t="shared" si="104"/>
        <v>0</v>
      </c>
      <c r="M222" s="313"/>
      <c r="N222" s="313"/>
      <c r="O222" s="313"/>
      <c r="P222" s="313"/>
      <c r="Q222" s="313"/>
      <c r="R222" s="313"/>
      <c r="S222" s="330">
        <f t="shared" si="105"/>
        <v>0</v>
      </c>
      <c r="T222" s="330">
        <f t="shared" si="106"/>
        <v>0</v>
      </c>
      <c r="U222" s="313"/>
      <c r="V222" s="313"/>
      <c r="W222" s="313"/>
      <c r="X222" s="313"/>
      <c r="Y222" s="313"/>
      <c r="Z222" s="313"/>
      <c r="AA222" s="330">
        <f t="shared" si="107"/>
        <v>0</v>
      </c>
      <c r="AB222" s="330">
        <f t="shared" si="108"/>
        <v>0</v>
      </c>
      <c r="AC222" s="313"/>
      <c r="AD222" s="313"/>
      <c r="AE222" s="313"/>
      <c r="AF222" s="313"/>
      <c r="AG222" s="313"/>
      <c r="AH222" s="313"/>
      <c r="AI222" s="330">
        <f t="shared" si="109"/>
        <v>0</v>
      </c>
      <c r="AJ222" s="330">
        <f t="shared" si="110"/>
        <v>0</v>
      </c>
      <c r="AK222" s="313"/>
      <c r="AL222" s="313"/>
      <c r="AM222" s="313"/>
      <c r="AN222" s="313"/>
      <c r="AO222" s="313"/>
      <c r="AP222" s="313"/>
      <c r="AQ222" s="330">
        <f t="shared" si="111"/>
        <v>0</v>
      </c>
      <c r="AR222" s="330">
        <f t="shared" si="112"/>
        <v>0</v>
      </c>
      <c r="AS222" s="313"/>
      <c r="AT222" s="313"/>
      <c r="AU222" s="313"/>
      <c r="AV222" s="313"/>
      <c r="AW222" s="313"/>
      <c r="AX222" s="313"/>
      <c r="AY222" s="320">
        <f t="shared" si="93"/>
        <v>0</v>
      </c>
      <c r="AZ222" s="330">
        <f t="shared" si="94"/>
        <v>0</v>
      </c>
      <c r="BA222" s="372">
        <f t="shared" si="95"/>
        <v>0</v>
      </c>
      <c r="BB222" s="372">
        <f t="shared" si="96"/>
        <v>0</v>
      </c>
      <c r="BC222" s="372">
        <f t="shared" si="97"/>
        <v>0</v>
      </c>
      <c r="BD222" s="372">
        <f t="shared" si="98"/>
        <v>0</v>
      </c>
      <c r="BE222" s="372">
        <f t="shared" si="99"/>
        <v>0</v>
      </c>
      <c r="BF222" s="372">
        <f t="shared" si="100"/>
        <v>0</v>
      </c>
      <c r="BG222" s="315"/>
      <c r="BH222" s="313"/>
      <c r="BI222" s="313"/>
      <c r="BJ222" s="313"/>
      <c r="BK222" s="313"/>
      <c r="BL222" s="314"/>
      <c r="BM222" s="921">
        <f t="shared" si="101"/>
        <v>0</v>
      </c>
      <c r="BN222" s="912"/>
      <c r="BO222" s="912"/>
      <c r="BP222" s="912"/>
      <c r="BQ222" s="912"/>
      <c r="BR222" s="912"/>
      <c r="BS222" s="912"/>
      <c r="BT222" s="912"/>
      <c r="BU222" s="912"/>
      <c r="BV222" s="912"/>
      <c r="BW222" s="912"/>
      <c r="BX222" s="910">
        <f t="shared" si="102"/>
        <v>0</v>
      </c>
      <c r="BY222" s="912"/>
      <c r="BZ222" s="912"/>
      <c r="CA222" s="912"/>
      <c r="CB222" s="922"/>
    </row>
    <row r="223" spans="1:80" s="169" customFormat="1" ht="21" customHeight="1" x14ac:dyDescent="0.2">
      <c r="A223" s="214" t="s">
        <v>122</v>
      </c>
      <c r="B223" s="96" t="s">
        <v>46</v>
      </c>
      <c r="C223" s="157" t="s">
        <v>515</v>
      </c>
      <c r="D223" s="157" t="s">
        <v>318</v>
      </c>
      <c r="E223" s="117" t="s">
        <v>317</v>
      </c>
      <c r="F223" s="87" t="s">
        <v>318</v>
      </c>
      <c r="G223" s="101" t="s">
        <v>239</v>
      </c>
      <c r="H223" s="87" t="s">
        <v>77</v>
      </c>
      <c r="I223" s="49">
        <v>9</v>
      </c>
      <c r="J223" s="50" t="s">
        <v>12</v>
      </c>
      <c r="K223" s="330">
        <f t="shared" si="103"/>
        <v>0</v>
      </c>
      <c r="L223" s="330">
        <f t="shared" si="104"/>
        <v>0</v>
      </c>
      <c r="M223" s="313"/>
      <c r="N223" s="313"/>
      <c r="O223" s="313"/>
      <c r="P223" s="313"/>
      <c r="Q223" s="313"/>
      <c r="R223" s="313"/>
      <c r="S223" s="330">
        <f t="shared" si="105"/>
        <v>0</v>
      </c>
      <c r="T223" s="330">
        <f t="shared" si="106"/>
        <v>0</v>
      </c>
      <c r="U223" s="313"/>
      <c r="V223" s="313"/>
      <c r="W223" s="313"/>
      <c r="X223" s="313"/>
      <c r="Y223" s="313"/>
      <c r="Z223" s="313"/>
      <c r="AA223" s="330">
        <f t="shared" si="107"/>
        <v>0</v>
      </c>
      <c r="AB223" s="330">
        <f t="shared" si="108"/>
        <v>0</v>
      </c>
      <c r="AC223" s="313"/>
      <c r="AD223" s="313"/>
      <c r="AE223" s="313"/>
      <c r="AF223" s="313"/>
      <c r="AG223" s="313"/>
      <c r="AH223" s="313"/>
      <c r="AI223" s="330">
        <f t="shared" si="109"/>
        <v>0</v>
      </c>
      <c r="AJ223" s="330">
        <f t="shared" si="110"/>
        <v>0</v>
      </c>
      <c r="AK223" s="313"/>
      <c r="AL223" s="313"/>
      <c r="AM223" s="313"/>
      <c r="AN223" s="313"/>
      <c r="AO223" s="313"/>
      <c r="AP223" s="313"/>
      <c r="AQ223" s="330">
        <f t="shared" si="111"/>
        <v>0</v>
      </c>
      <c r="AR223" s="330">
        <f t="shared" si="112"/>
        <v>0</v>
      </c>
      <c r="AS223" s="313"/>
      <c r="AT223" s="313"/>
      <c r="AU223" s="313"/>
      <c r="AV223" s="313"/>
      <c r="AW223" s="313"/>
      <c r="AX223" s="313"/>
      <c r="AY223" s="320">
        <f t="shared" si="93"/>
        <v>0</v>
      </c>
      <c r="AZ223" s="330">
        <f t="shared" si="94"/>
        <v>0</v>
      </c>
      <c r="BA223" s="372">
        <f t="shared" si="95"/>
        <v>0</v>
      </c>
      <c r="BB223" s="372">
        <f t="shared" si="96"/>
        <v>0</v>
      </c>
      <c r="BC223" s="372">
        <f t="shared" si="97"/>
        <v>0</v>
      </c>
      <c r="BD223" s="372">
        <f t="shared" si="98"/>
        <v>0</v>
      </c>
      <c r="BE223" s="372">
        <f t="shared" si="99"/>
        <v>0</v>
      </c>
      <c r="BF223" s="372">
        <f t="shared" si="100"/>
        <v>0</v>
      </c>
      <c r="BG223" s="315"/>
      <c r="BH223" s="313"/>
      <c r="BI223" s="313"/>
      <c r="BJ223" s="313"/>
      <c r="BK223" s="313"/>
      <c r="BL223" s="314"/>
      <c r="BM223" s="921">
        <f t="shared" si="101"/>
        <v>0</v>
      </c>
      <c r="BN223" s="912"/>
      <c r="BO223" s="912"/>
      <c r="BP223" s="912"/>
      <c r="BQ223" s="912"/>
      <c r="BR223" s="912"/>
      <c r="BS223" s="912"/>
      <c r="BT223" s="912"/>
      <c r="BU223" s="912"/>
      <c r="BV223" s="912"/>
      <c r="BW223" s="912"/>
      <c r="BX223" s="910">
        <f t="shared" si="102"/>
        <v>0</v>
      </c>
      <c r="BY223" s="912"/>
      <c r="BZ223" s="912"/>
      <c r="CA223" s="912"/>
      <c r="CB223" s="922"/>
    </row>
    <row r="224" spans="1:80" s="169" customFormat="1" ht="21" customHeight="1" x14ac:dyDescent="0.2">
      <c r="A224" s="156" t="s">
        <v>122</v>
      </c>
      <c r="B224" s="96" t="s">
        <v>46</v>
      </c>
      <c r="C224" s="157" t="s">
        <v>515</v>
      </c>
      <c r="D224" s="157" t="s">
        <v>318</v>
      </c>
      <c r="E224" s="117" t="s">
        <v>317</v>
      </c>
      <c r="F224" s="87" t="s">
        <v>318</v>
      </c>
      <c r="G224" s="100" t="s">
        <v>239</v>
      </c>
      <c r="H224" s="88" t="s">
        <v>77</v>
      </c>
      <c r="I224" s="49">
        <v>9</v>
      </c>
      <c r="J224" s="50" t="s">
        <v>6</v>
      </c>
      <c r="K224" s="330">
        <f t="shared" si="103"/>
        <v>0</v>
      </c>
      <c r="L224" s="330">
        <f t="shared" si="104"/>
        <v>0</v>
      </c>
      <c r="M224" s="313"/>
      <c r="N224" s="313"/>
      <c r="O224" s="313"/>
      <c r="P224" s="313"/>
      <c r="Q224" s="313"/>
      <c r="R224" s="313"/>
      <c r="S224" s="330">
        <f t="shared" si="105"/>
        <v>0</v>
      </c>
      <c r="T224" s="330">
        <f t="shared" si="106"/>
        <v>0</v>
      </c>
      <c r="U224" s="313"/>
      <c r="V224" s="313"/>
      <c r="W224" s="313"/>
      <c r="X224" s="313"/>
      <c r="Y224" s="313"/>
      <c r="Z224" s="313"/>
      <c r="AA224" s="330">
        <f t="shared" si="107"/>
        <v>0</v>
      </c>
      <c r="AB224" s="330">
        <f t="shared" si="108"/>
        <v>0</v>
      </c>
      <c r="AC224" s="313"/>
      <c r="AD224" s="313"/>
      <c r="AE224" s="313"/>
      <c r="AF224" s="313"/>
      <c r="AG224" s="313"/>
      <c r="AH224" s="313"/>
      <c r="AI224" s="330">
        <f t="shared" si="109"/>
        <v>0</v>
      </c>
      <c r="AJ224" s="330">
        <f t="shared" si="110"/>
        <v>0</v>
      </c>
      <c r="AK224" s="313"/>
      <c r="AL224" s="313"/>
      <c r="AM224" s="313"/>
      <c r="AN224" s="313"/>
      <c r="AO224" s="313"/>
      <c r="AP224" s="313"/>
      <c r="AQ224" s="330">
        <f t="shared" si="111"/>
        <v>0</v>
      </c>
      <c r="AR224" s="330">
        <f t="shared" si="112"/>
        <v>0</v>
      </c>
      <c r="AS224" s="313"/>
      <c r="AT224" s="313"/>
      <c r="AU224" s="313"/>
      <c r="AV224" s="313"/>
      <c r="AW224" s="313"/>
      <c r="AX224" s="313"/>
      <c r="AY224" s="320">
        <f t="shared" si="93"/>
        <v>0</v>
      </c>
      <c r="AZ224" s="330">
        <f t="shared" si="94"/>
        <v>0</v>
      </c>
      <c r="BA224" s="372">
        <f t="shared" si="95"/>
        <v>0</v>
      </c>
      <c r="BB224" s="372">
        <f t="shared" si="96"/>
        <v>0</v>
      </c>
      <c r="BC224" s="372">
        <f t="shared" si="97"/>
        <v>0</v>
      </c>
      <c r="BD224" s="372">
        <f t="shared" si="98"/>
        <v>0</v>
      </c>
      <c r="BE224" s="372">
        <f t="shared" si="99"/>
        <v>0</v>
      </c>
      <c r="BF224" s="372">
        <f t="shared" si="100"/>
        <v>0</v>
      </c>
      <c r="BG224" s="315"/>
      <c r="BH224" s="313"/>
      <c r="BI224" s="313"/>
      <c r="BJ224" s="313"/>
      <c r="BK224" s="313"/>
      <c r="BL224" s="314"/>
      <c r="BM224" s="921">
        <f t="shared" si="101"/>
        <v>0</v>
      </c>
      <c r="BN224" s="912"/>
      <c r="BO224" s="912"/>
      <c r="BP224" s="912"/>
      <c r="BQ224" s="912"/>
      <c r="BR224" s="912"/>
      <c r="BS224" s="912"/>
      <c r="BT224" s="912"/>
      <c r="BU224" s="912"/>
      <c r="BV224" s="912"/>
      <c r="BW224" s="912"/>
      <c r="BX224" s="910">
        <f t="shared" si="102"/>
        <v>0</v>
      </c>
      <c r="BY224" s="912"/>
      <c r="BZ224" s="912"/>
      <c r="CA224" s="912"/>
      <c r="CB224" s="922"/>
    </row>
    <row r="225" spans="1:80" s="169" customFormat="1" ht="21" customHeight="1" x14ac:dyDescent="0.2">
      <c r="A225" s="214" t="s">
        <v>122</v>
      </c>
      <c r="B225" s="96" t="s">
        <v>46</v>
      </c>
      <c r="C225" s="157" t="s">
        <v>515</v>
      </c>
      <c r="D225" s="157" t="s">
        <v>318</v>
      </c>
      <c r="E225" s="117" t="s">
        <v>317</v>
      </c>
      <c r="F225" s="87" t="s">
        <v>318</v>
      </c>
      <c r="G225" s="100" t="s">
        <v>259</v>
      </c>
      <c r="H225" s="88" t="s">
        <v>64</v>
      </c>
      <c r="I225" s="49">
        <v>9</v>
      </c>
      <c r="J225" s="50" t="s">
        <v>6</v>
      </c>
      <c r="K225" s="330">
        <f t="shared" si="103"/>
        <v>0</v>
      </c>
      <c r="L225" s="330">
        <f t="shared" si="104"/>
        <v>0</v>
      </c>
      <c r="M225" s="313"/>
      <c r="N225" s="313"/>
      <c r="O225" s="313"/>
      <c r="P225" s="313"/>
      <c r="Q225" s="313"/>
      <c r="R225" s="313"/>
      <c r="S225" s="330">
        <f t="shared" si="105"/>
        <v>0</v>
      </c>
      <c r="T225" s="330">
        <f t="shared" si="106"/>
        <v>0</v>
      </c>
      <c r="U225" s="313"/>
      <c r="V225" s="313"/>
      <c r="W225" s="313"/>
      <c r="X225" s="313"/>
      <c r="Y225" s="313"/>
      <c r="Z225" s="313"/>
      <c r="AA225" s="330">
        <f t="shared" si="107"/>
        <v>0</v>
      </c>
      <c r="AB225" s="330">
        <f t="shared" si="108"/>
        <v>0</v>
      </c>
      <c r="AC225" s="313"/>
      <c r="AD225" s="313"/>
      <c r="AE225" s="313"/>
      <c r="AF225" s="313"/>
      <c r="AG225" s="313"/>
      <c r="AH225" s="313"/>
      <c r="AI225" s="330">
        <f t="shared" si="109"/>
        <v>0</v>
      </c>
      <c r="AJ225" s="330">
        <f t="shared" si="110"/>
        <v>0</v>
      </c>
      <c r="AK225" s="313"/>
      <c r="AL225" s="313"/>
      <c r="AM225" s="313"/>
      <c r="AN225" s="313"/>
      <c r="AO225" s="313"/>
      <c r="AP225" s="313"/>
      <c r="AQ225" s="330">
        <f t="shared" si="111"/>
        <v>0</v>
      </c>
      <c r="AR225" s="330">
        <f t="shared" si="112"/>
        <v>0</v>
      </c>
      <c r="AS225" s="313"/>
      <c r="AT225" s="313"/>
      <c r="AU225" s="313"/>
      <c r="AV225" s="313"/>
      <c r="AW225" s="313"/>
      <c r="AX225" s="313"/>
      <c r="AY225" s="320">
        <f t="shared" si="93"/>
        <v>0</v>
      </c>
      <c r="AZ225" s="330">
        <f t="shared" si="94"/>
        <v>0</v>
      </c>
      <c r="BA225" s="372">
        <f t="shared" si="95"/>
        <v>0</v>
      </c>
      <c r="BB225" s="372">
        <f t="shared" si="96"/>
        <v>0</v>
      </c>
      <c r="BC225" s="372">
        <f t="shared" si="97"/>
        <v>0</v>
      </c>
      <c r="BD225" s="372">
        <f t="shared" si="98"/>
        <v>0</v>
      </c>
      <c r="BE225" s="372">
        <f t="shared" si="99"/>
        <v>0</v>
      </c>
      <c r="BF225" s="372">
        <f t="shared" si="100"/>
        <v>0</v>
      </c>
      <c r="BG225" s="315"/>
      <c r="BH225" s="313"/>
      <c r="BI225" s="313"/>
      <c r="BJ225" s="313"/>
      <c r="BK225" s="313"/>
      <c r="BL225" s="314"/>
      <c r="BM225" s="921">
        <f t="shared" si="101"/>
        <v>0</v>
      </c>
      <c r="BN225" s="912"/>
      <c r="BO225" s="912"/>
      <c r="BP225" s="912"/>
      <c r="BQ225" s="912"/>
      <c r="BR225" s="912"/>
      <c r="BS225" s="912"/>
      <c r="BT225" s="912"/>
      <c r="BU225" s="912"/>
      <c r="BV225" s="912"/>
      <c r="BW225" s="912"/>
      <c r="BX225" s="910">
        <f t="shared" si="102"/>
        <v>0</v>
      </c>
      <c r="BY225" s="912"/>
      <c r="BZ225" s="912"/>
      <c r="CA225" s="912"/>
      <c r="CB225" s="922"/>
    </row>
    <row r="226" spans="1:80" s="169" customFormat="1" ht="28.5" customHeight="1" x14ac:dyDescent="0.2">
      <c r="A226" s="95" t="s">
        <v>122</v>
      </c>
      <c r="B226" s="50" t="s">
        <v>46</v>
      </c>
      <c r="C226" s="157" t="s">
        <v>584</v>
      </c>
      <c r="D226" s="157" t="s">
        <v>598</v>
      </c>
      <c r="E226" s="105" t="s">
        <v>297</v>
      </c>
      <c r="F226" s="81" t="s">
        <v>300</v>
      </c>
      <c r="G226" s="19" t="s">
        <v>468</v>
      </c>
      <c r="H226" s="81" t="s">
        <v>469</v>
      </c>
      <c r="I226" s="49">
        <v>9</v>
      </c>
      <c r="J226" s="50" t="s">
        <v>6</v>
      </c>
      <c r="K226" s="330">
        <f t="shared" si="103"/>
        <v>0</v>
      </c>
      <c r="L226" s="330">
        <f t="shared" si="104"/>
        <v>0</v>
      </c>
      <c r="M226" s="313"/>
      <c r="N226" s="313"/>
      <c r="O226" s="313"/>
      <c r="P226" s="313"/>
      <c r="Q226" s="313"/>
      <c r="R226" s="313"/>
      <c r="S226" s="330">
        <f t="shared" si="105"/>
        <v>0</v>
      </c>
      <c r="T226" s="330">
        <f t="shared" si="106"/>
        <v>0</v>
      </c>
      <c r="U226" s="313"/>
      <c r="V226" s="313"/>
      <c r="W226" s="313"/>
      <c r="X226" s="313"/>
      <c r="Y226" s="313"/>
      <c r="Z226" s="313"/>
      <c r="AA226" s="330">
        <f t="shared" si="107"/>
        <v>0</v>
      </c>
      <c r="AB226" s="330">
        <f t="shared" si="108"/>
        <v>0</v>
      </c>
      <c r="AC226" s="313"/>
      <c r="AD226" s="313"/>
      <c r="AE226" s="313"/>
      <c r="AF226" s="313"/>
      <c r="AG226" s="313"/>
      <c r="AH226" s="313"/>
      <c r="AI226" s="330">
        <f t="shared" si="109"/>
        <v>0</v>
      </c>
      <c r="AJ226" s="330">
        <f t="shared" si="110"/>
        <v>0</v>
      </c>
      <c r="AK226" s="313"/>
      <c r="AL226" s="313"/>
      <c r="AM226" s="313"/>
      <c r="AN226" s="313"/>
      <c r="AO226" s="313"/>
      <c r="AP226" s="313"/>
      <c r="AQ226" s="330">
        <f t="shared" si="111"/>
        <v>0</v>
      </c>
      <c r="AR226" s="330">
        <f t="shared" si="112"/>
        <v>0</v>
      </c>
      <c r="AS226" s="313"/>
      <c r="AT226" s="313"/>
      <c r="AU226" s="313"/>
      <c r="AV226" s="313"/>
      <c r="AW226" s="313"/>
      <c r="AX226" s="313"/>
      <c r="AY226" s="320">
        <f t="shared" si="93"/>
        <v>0</v>
      </c>
      <c r="AZ226" s="330">
        <f t="shared" si="94"/>
        <v>0</v>
      </c>
      <c r="BA226" s="372">
        <f t="shared" si="95"/>
        <v>0</v>
      </c>
      <c r="BB226" s="372">
        <f t="shared" si="96"/>
        <v>0</v>
      </c>
      <c r="BC226" s="372">
        <f t="shared" si="97"/>
        <v>0</v>
      </c>
      <c r="BD226" s="372">
        <f t="shared" si="98"/>
        <v>0</v>
      </c>
      <c r="BE226" s="372">
        <f t="shared" si="99"/>
        <v>0</v>
      </c>
      <c r="BF226" s="372">
        <f t="shared" si="100"/>
        <v>0</v>
      </c>
      <c r="BG226" s="315"/>
      <c r="BH226" s="313"/>
      <c r="BI226" s="313"/>
      <c r="BJ226" s="313"/>
      <c r="BK226" s="313"/>
      <c r="BL226" s="314"/>
      <c r="BM226" s="921">
        <f t="shared" si="101"/>
        <v>0</v>
      </c>
      <c r="BN226" s="912"/>
      <c r="BO226" s="912"/>
      <c r="BP226" s="912"/>
      <c r="BQ226" s="912"/>
      <c r="BR226" s="912"/>
      <c r="BS226" s="912"/>
      <c r="BT226" s="912"/>
      <c r="BU226" s="912"/>
      <c r="BV226" s="912"/>
      <c r="BW226" s="912"/>
      <c r="BX226" s="910">
        <f t="shared" si="102"/>
        <v>0</v>
      </c>
      <c r="BY226" s="912"/>
      <c r="BZ226" s="912"/>
      <c r="CA226" s="912"/>
      <c r="CB226" s="922"/>
    </row>
    <row r="227" spans="1:80" s="169" customFormat="1" ht="31.5" customHeight="1" x14ac:dyDescent="0.2">
      <c r="A227" s="95" t="s">
        <v>122</v>
      </c>
      <c r="B227" s="50" t="s">
        <v>46</v>
      </c>
      <c r="C227" s="157" t="s">
        <v>584</v>
      </c>
      <c r="D227" s="157" t="s">
        <v>598</v>
      </c>
      <c r="E227" s="105" t="s">
        <v>297</v>
      </c>
      <c r="F227" s="81" t="s">
        <v>300</v>
      </c>
      <c r="G227" s="19" t="s">
        <v>470</v>
      </c>
      <c r="H227" s="81" t="s">
        <v>471</v>
      </c>
      <c r="I227" s="49">
        <v>9</v>
      </c>
      <c r="J227" s="50" t="s">
        <v>6</v>
      </c>
      <c r="K227" s="330">
        <f t="shared" si="103"/>
        <v>0</v>
      </c>
      <c r="L227" s="330">
        <f t="shared" si="104"/>
        <v>0</v>
      </c>
      <c r="M227" s="313"/>
      <c r="N227" s="313"/>
      <c r="O227" s="313"/>
      <c r="P227" s="313"/>
      <c r="Q227" s="313"/>
      <c r="R227" s="313"/>
      <c r="S227" s="330">
        <f t="shared" si="105"/>
        <v>0</v>
      </c>
      <c r="T227" s="330">
        <f t="shared" si="106"/>
        <v>0</v>
      </c>
      <c r="U227" s="313"/>
      <c r="V227" s="313"/>
      <c r="W227" s="313"/>
      <c r="X227" s="313"/>
      <c r="Y227" s="313"/>
      <c r="Z227" s="313"/>
      <c r="AA227" s="330">
        <f t="shared" si="107"/>
        <v>0</v>
      </c>
      <c r="AB227" s="330">
        <f t="shared" si="108"/>
        <v>0</v>
      </c>
      <c r="AC227" s="313"/>
      <c r="AD227" s="313"/>
      <c r="AE227" s="313"/>
      <c r="AF227" s="313"/>
      <c r="AG227" s="313"/>
      <c r="AH227" s="313"/>
      <c r="AI227" s="330">
        <f t="shared" si="109"/>
        <v>0</v>
      </c>
      <c r="AJ227" s="330">
        <f t="shared" si="110"/>
        <v>0</v>
      </c>
      <c r="AK227" s="313"/>
      <c r="AL227" s="313"/>
      <c r="AM227" s="313"/>
      <c r="AN227" s="313"/>
      <c r="AO227" s="313"/>
      <c r="AP227" s="313"/>
      <c r="AQ227" s="330">
        <f t="shared" si="111"/>
        <v>0</v>
      </c>
      <c r="AR227" s="330">
        <f t="shared" si="112"/>
        <v>0</v>
      </c>
      <c r="AS227" s="313"/>
      <c r="AT227" s="313"/>
      <c r="AU227" s="313"/>
      <c r="AV227" s="313"/>
      <c r="AW227" s="313"/>
      <c r="AX227" s="313"/>
      <c r="AY227" s="320">
        <f t="shared" si="93"/>
        <v>0</v>
      </c>
      <c r="AZ227" s="330">
        <f t="shared" si="94"/>
        <v>0</v>
      </c>
      <c r="BA227" s="372">
        <f t="shared" si="95"/>
        <v>0</v>
      </c>
      <c r="BB227" s="372">
        <f t="shared" si="96"/>
        <v>0</v>
      </c>
      <c r="BC227" s="372">
        <f t="shared" si="97"/>
        <v>0</v>
      </c>
      <c r="BD227" s="372">
        <f t="shared" si="98"/>
        <v>0</v>
      </c>
      <c r="BE227" s="372">
        <f t="shared" si="99"/>
        <v>0</v>
      </c>
      <c r="BF227" s="372">
        <f t="shared" si="100"/>
        <v>0</v>
      </c>
      <c r="BG227" s="315"/>
      <c r="BH227" s="313"/>
      <c r="BI227" s="313"/>
      <c r="BJ227" s="313"/>
      <c r="BK227" s="313"/>
      <c r="BL227" s="314"/>
      <c r="BM227" s="921">
        <f t="shared" si="101"/>
        <v>0</v>
      </c>
      <c r="BN227" s="912"/>
      <c r="BO227" s="912"/>
      <c r="BP227" s="912"/>
      <c r="BQ227" s="912"/>
      <c r="BR227" s="912"/>
      <c r="BS227" s="912"/>
      <c r="BT227" s="912"/>
      <c r="BU227" s="912"/>
      <c r="BV227" s="912"/>
      <c r="BW227" s="912"/>
      <c r="BX227" s="910">
        <f t="shared" si="102"/>
        <v>0</v>
      </c>
      <c r="BY227" s="912"/>
      <c r="BZ227" s="912"/>
      <c r="CA227" s="912"/>
      <c r="CB227" s="922"/>
    </row>
    <row r="228" spans="1:80" s="169" customFormat="1" ht="31.5" customHeight="1" x14ac:dyDescent="0.2">
      <c r="A228" s="95" t="s">
        <v>122</v>
      </c>
      <c r="B228" s="50" t="s">
        <v>46</v>
      </c>
      <c r="C228" s="157" t="s">
        <v>514</v>
      </c>
      <c r="D228" s="157" t="s">
        <v>598</v>
      </c>
      <c r="E228" s="105" t="s">
        <v>285</v>
      </c>
      <c r="F228" s="81" t="s">
        <v>286</v>
      </c>
      <c r="G228" s="19" t="s">
        <v>458</v>
      </c>
      <c r="H228" s="81" t="s">
        <v>594</v>
      </c>
      <c r="I228" s="49">
        <v>9</v>
      </c>
      <c r="J228" s="50" t="s">
        <v>6</v>
      </c>
      <c r="K228" s="330">
        <f t="shared" si="103"/>
        <v>0</v>
      </c>
      <c r="L228" s="330">
        <f t="shared" si="104"/>
        <v>0</v>
      </c>
      <c r="M228" s="313"/>
      <c r="N228" s="313"/>
      <c r="O228" s="313"/>
      <c r="P228" s="313"/>
      <c r="Q228" s="313"/>
      <c r="R228" s="313"/>
      <c r="S228" s="330">
        <f t="shared" si="105"/>
        <v>0</v>
      </c>
      <c r="T228" s="330">
        <f t="shared" si="106"/>
        <v>0</v>
      </c>
      <c r="U228" s="313"/>
      <c r="V228" s="313"/>
      <c r="W228" s="313"/>
      <c r="X228" s="313"/>
      <c r="Y228" s="313"/>
      <c r="Z228" s="313"/>
      <c r="AA228" s="330">
        <f t="shared" si="107"/>
        <v>0</v>
      </c>
      <c r="AB228" s="330">
        <f t="shared" si="108"/>
        <v>0</v>
      </c>
      <c r="AC228" s="313"/>
      <c r="AD228" s="313"/>
      <c r="AE228" s="313"/>
      <c r="AF228" s="313"/>
      <c r="AG228" s="313"/>
      <c r="AH228" s="313"/>
      <c r="AI228" s="330">
        <f t="shared" si="109"/>
        <v>0</v>
      </c>
      <c r="AJ228" s="330">
        <f t="shared" si="110"/>
        <v>0</v>
      </c>
      <c r="AK228" s="313"/>
      <c r="AL228" s="313"/>
      <c r="AM228" s="313"/>
      <c r="AN228" s="313"/>
      <c r="AO228" s="313"/>
      <c r="AP228" s="313"/>
      <c r="AQ228" s="330">
        <f t="shared" si="111"/>
        <v>0</v>
      </c>
      <c r="AR228" s="330">
        <f t="shared" si="112"/>
        <v>0</v>
      </c>
      <c r="AS228" s="313"/>
      <c r="AT228" s="313"/>
      <c r="AU228" s="313"/>
      <c r="AV228" s="313"/>
      <c r="AW228" s="313"/>
      <c r="AX228" s="313"/>
      <c r="AY228" s="320">
        <f t="shared" si="93"/>
        <v>0</v>
      </c>
      <c r="AZ228" s="330">
        <f t="shared" si="94"/>
        <v>0</v>
      </c>
      <c r="BA228" s="372">
        <f t="shared" si="95"/>
        <v>0</v>
      </c>
      <c r="BB228" s="372">
        <f t="shared" si="96"/>
        <v>0</v>
      </c>
      <c r="BC228" s="372">
        <f t="shared" si="97"/>
        <v>0</v>
      </c>
      <c r="BD228" s="372">
        <f t="shared" si="98"/>
        <v>0</v>
      </c>
      <c r="BE228" s="372">
        <f t="shared" si="99"/>
        <v>0</v>
      </c>
      <c r="BF228" s="372">
        <f t="shared" si="100"/>
        <v>0</v>
      </c>
      <c r="BG228" s="315"/>
      <c r="BH228" s="313"/>
      <c r="BI228" s="313"/>
      <c r="BJ228" s="313"/>
      <c r="BK228" s="313"/>
      <c r="BL228" s="314"/>
      <c r="BM228" s="921">
        <f t="shared" si="101"/>
        <v>0</v>
      </c>
      <c r="BN228" s="912"/>
      <c r="BO228" s="912"/>
      <c r="BP228" s="912"/>
      <c r="BQ228" s="912"/>
      <c r="BR228" s="912"/>
      <c r="BS228" s="912"/>
      <c r="BT228" s="912"/>
      <c r="BU228" s="912"/>
      <c r="BV228" s="912"/>
      <c r="BW228" s="912"/>
      <c r="BX228" s="910">
        <f t="shared" si="102"/>
        <v>0</v>
      </c>
      <c r="BY228" s="912"/>
      <c r="BZ228" s="912"/>
      <c r="CA228" s="912"/>
      <c r="CB228" s="922"/>
    </row>
    <row r="229" spans="1:80" s="169" customFormat="1" ht="31.5" customHeight="1" x14ac:dyDescent="0.2">
      <c r="A229" s="95" t="s">
        <v>122</v>
      </c>
      <c r="B229" s="50" t="s">
        <v>46</v>
      </c>
      <c r="C229" s="157" t="s">
        <v>514</v>
      </c>
      <c r="D229" s="157" t="s">
        <v>598</v>
      </c>
      <c r="E229" s="105" t="s">
        <v>289</v>
      </c>
      <c r="F229" s="81" t="s">
        <v>291</v>
      </c>
      <c r="G229" s="19" t="s">
        <v>498</v>
      </c>
      <c r="H229" s="81" t="s">
        <v>499</v>
      </c>
      <c r="I229" s="49">
        <v>9</v>
      </c>
      <c r="J229" s="50" t="s">
        <v>6</v>
      </c>
      <c r="K229" s="330">
        <f t="shared" si="103"/>
        <v>0</v>
      </c>
      <c r="L229" s="330">
        <f t="shared" si="104"/>
        <v>0</v>
      </c>
      <c r="M229" s="313"/>
      <c r="N229" s="313"/>
      <c r="O229" s="313"/>
      <c r="P229" s="313"/>
      <c r="Q229" s="313"/>
      <c r="R229" s="313"/>
      <c r="S229" s="330">
        <f t="shared" si="105"/>
        <v>0</v>
      </c>
      <c r="T229" s="330">
        <f t="shared" si="106"/>
        <v>0</v>
      </c>
      <c r="U229" s="313"/>
      <c r="V229" s="313"/>
      <c r="W229" s="313"/>
      <c r="X229" s="313"/>
      <c r="Y229" s="313"/>
      <c r="Z229" s="313"/>
      <c r="AA229" s="330">
        <f t="shared" si="107"/>
        <v>0</v>
      </c>
      <c r="AB229" s="330">
        <f t="shared" si="108"/>
        <v>0</v>
      </c>
      <c r="AC229" s="313"/>
      <c r="AD229" s="313"/>
      <c r="AE229" s="313"/>
      <c r="AF229" s="313"/>
      <c r="AG229" s="313"/>
      <c r="AH229" s="313"/>
      <c r="AI229" s="330">
        <f t="shared" si="109"/>
        <v>0</v>
      </c>
      <c r="AJ229" s="330">
        <f t="shared" si="110"/>
        <v>0</v>
      </c>
      <c r="AK229" s="313"/>
      <c r="AL229" s="313"/>
      <c r="AM229" s="313"/>
      <c r="AN229" s="313"/>
      <c r="AO229" s="313"/>
      <c r="AP229" s="313"/>
      <c r="AQ229" s="330">
        <f t="shared" si="111"/>
        <v>0</v>
      </c>
      <c r="AR229" s="330">
        <f t="shared" si="112"/>
        <v>0</v>
      </c>
      <c r="AS229" s="313"/>
      <c r="AT229" s="313"/>
      <c r="AU229" s="313"/>
      <c r="AV229" s="313"/>
      <c r="AW229" s="313"/>
      <c r="AX229" s="313"/>
      <c r="AY229" s="320">
        <f t="shared" si="93"/>
        <v>0</v>
      </c>
      <c r="AZ229" s="330">
        <f t="shared" si="94"/>
        <v>0</v>
      </c>
      <c r="BA229" s="372">
        <f t="shared" si="95"/>
        <v>0</v>
      </c>
      <c r="BB229" s="372">
        <f t="shared" si="96"/>
        <v>0</v>
      </c>
      <c r="BC229" s="372">
        <f t="shared" si="97"/>
        <v>0</v>
      </c>
      <c r="BD229" s="372">
        <f t="shared" si="98"/>
        <v>0</v>
      </c>
      <c r="BE229" s="372">
        <f t="shared" si="99"/>
        <v>0</v>
      </c>
      <c r="BF229" s="372">
        <f t="shared" si="100"/>
        <v>0</v>
      </c>
      <c r="BG229" s="315"/>
      <c r="BH229" s="313"/>
      <c r="BI229" s="313"/>
      <c r="BJ229" s="313"/>
      <c r="BK229" s="313"/>
      <c r="BL229" s="314"/>
      <c r="BM229" s="921">
        <f t="shared" si="101"/>
        <v>0</v>
      </c>
      <c r="BN229" s="912"/>
      <c r="BO229" s="912"/>
      <c r="BP229" s="912"/>
      <c r="BQ229" s="912"/>
      <c r="BR229" s="912"/>
      <c r="BS229" s="912"/>
      <c r="BT229" s="912"/>
      <c r="BU229" s="912"/>
      <c r="BV229" s="912"/>
      <c r="BW229" s="912"/>
      <c r="BX229" s="910">
        <f t="shared" si="102"/>
        <v>0</v>
      </c>
      <c r="BY229" s="912"/>
      <c r="BZ229" s="912"/>
      <c r="CA229" s="912"/>
      <c r="CB229" s="922"/>
    </row>
    <row r="230" spans="1:80" s="169" customFormat="1" ht="42" customHeight="1" x14ac:dyDescent="0.2">
      <c r="A230" s="95" t="s">
        <v>122</v>
      </c>
      <c r="B230" s="50" t="s">
        <v>46</v>
      </c>
      <c r="C230" s="157" t="s">
        <v>514</v>
      </c>
      <c r="D230" s="157" t="s">
        <v>598</v>
      </c>
      <c r="E230" s="105" t="s">
        <v>282</v>
      </c>
      <c r="F230" s="81" t="s">
        <v>288</v>
      </c>
      <c r="G230" s="19" t="s">
        <v>639</v>
      </c>
      <c r="H230" s="81" t="s">
        <v>672</v>
      </c>
      <c r="I230" s="49">
        <v>9</v>
      </c>
      <c r="J230" s="50" t="s">
        <v>6</v>
      </c>
      <c r="K230" s="330">
        <f t="shared" si="103"/>
        <v>0</v>
      </c>
      <c r="L230" s="330">
        <f t="shared" si="104"/>
        <v>0</v>
      </c>
      <c r="M230" s="313"/>
      <c r="N230" s="313"/>
      <c r="O230" s="313"/>
      <c r="P230" s="313"/>
      <c r="Q230" s="313"/>
      <c r="R230" s="313"/>
      <c r="S230" s="330">
        <f t="shared" si="105"/>
        <v>0</v>
      </c>
      <c r="T230" s="330">
        <f t="shared" si="106"/>
        <v>0</v>
      </c>
      <c r="U230" s="313"/>
      <c r="V230" s="313"/>
      <c r="W230" s="313"/>
      <c r="X230" s="313"/>
      <c r="Y230" s="313"/>
      <c r="Z230" s="313"/>
      <c r="AA230" s="330">
        <f t="shared" si="107"/>
        <v>0</v>
      </c>
      <c r="AB230" s="330">
        <f t="shared" si="108"/>
        <v>0</v>
      </c>
      <c r="AC230" s="313"/>
      <c r="AD230" s="313"/>
      <c r="AE230" s="313"/>
      <c r="AF230" s="313"/>
      <c r="AG230" s="313"/>
      <c r="AH230" s="313"/>
      <c r="AI230" s="330">
        <f t="shared" si="109"/>
        <v>0</v>
      </c>
      <c r="AJ230" s="330">
        <f t="shared" si="110"/>
        <v>0</v>
      </c>
      <c r="AK230" s="313"/>
      <c r="AL230" s="313"/>
      <c r="AM230" s="313"/>
      <c r="AN230" s="313"/>
      <c r="AO230" s="313"/>
      <c r="AP230" s="313"/>
      <c r="AQ230" s="330">
        <f t="shared" si="111"/>
        <v>0</v>
      </c>
      <c r="AR230" s="330">
        <f t="shared" si="112"/>
        <v>0</v>
      </c>
      <c r="AS230" s="313"/>
      <c r="AT230" s="313"/>
      <c r="AU230" s="313"/>
      <c r="AV230" s="313"/>
      <c r="AW230" s="313"/>
      <c r="AX230" s="313"/>
      <c r="AY230" s="320">
        <f t="shared" si="93"/>
        <v>0</v>
      </c>
      <c r="AZ230" s="330">
        <f t="shared" si="94"/>
        <v>0</v>
      </c>
      <c r="BA230" s="372">
        <f t="shared" si="95"/>
        <v>0</v>
      </c>
      <c r="BB230" s="372">
        <f t="shared" si="96"/>
        <v>0</v>
      </c>
      <c r="BC230" s="372">
        <f t="shared" si="97"/>
        <v>0</v>
      </c>
      <c r="BD230" s="372">
        <f t="shared" si="98"/>
        <v>0</v>
      </c>
      <c r="BE230" s="372">
        <f t="shared" si="99"/>
        <v>0</v>
      </c>
      <c r="BF230" s="372">
        <f t="shared" si="100"/>
        <v>0</v>
      </c>
      <c r="BG230" s="315"/>
      <c r="BH230" s="313"/>
      <c r="BI230" s="313"/>
      <c r="BJ230" s="313"/>
      <c r="BK230" s="313"/>
      <c r="BL230" s="314"/>
      <c r="BM230" s="921">
        <f t="shared" si="101"/>
        <v>0</v>
      </c>
      <c r="BN230" s="912"/>
      <c r="BO230" s="912"/>
      <c r="BP230" s="912"/>
      <c r="BQ230" s="912"/>
      <c r="BR230" s="912"/>
      <c r="BS230" s="912"/>
      <c r="BT230" s="912"/>
      <c r="BU230" s="912"/>
      <c r="BV230" s="912"/>
      <c r="BW230" s="912"/>
      <c r="BX230" s="910">
        <f t="shared" si="102"/>
        <v>0</v>
      </c>
      <c r="BY230" s="912"/>
      <c r="BZ230" s="912"/>
      <c r="CA230" s="912"/>
      <c r="CB230" s="922"/>
    </row>
    <row r="231" spans="1:80" s="169" customFormat="1" ht="42" customHeight="1" x14ac:dyDescent="0.2">
      <c r="A231" s="95" t="s">
        <v>122</v>
      </c>
      <c r="B231" s="50" t="s">
        <v>46</v>
      </c>
      <c r="C231" s="157" t="s">
        <v>514</v>
      </c>
      <c r="D231" s="157" t="s">
        <v>600</v>
      </c>
      <c r="E231" s="105" t="s">
        <v>315</v>
      </c>
      <c r="F231" s="81" t="s">
        <v>316</v>
      </c>
      <c r="G231" s="19" t="s">
        <v>647</v>
      </c>
      <c r="H231" s="81" t="s">
        <v>499</v>
      </c>
      <c r="I231" s="49">
        <v>9</v>
      </c>
      <c r="J231" s="50" t="s">
        <v>6</v>
      </c>
      <c r="K231" s="330">
        <f t="shared" si="103"/>
        <v>0</v>
      </c>
      <c r="L231" s="330">
        <f t="shared" si="104"/>
        <v>0</v>
      </c>
      <c r="M231" s="313"/>
      <c r="N231" s="313"/>
      <c r="O231" s="313"/>
      <c r="P231" s="313"/>
      <c r="Q231" s="313"/>
      <c r="R231" s="313"/>
      <c r="S231" s="330">
        <f t="shared" si="105"/>
        <v>0</v>
      </c>
      <c r="T231" s="330">
        <f t="shared" si="106"/>
        <v>0</v>
      </c>
      <c r="U231" s="313"/>
      <c r="V231" s="313"/>
      <c r="W231" s="313"/>
      <c r="X231" s="313"/>
      <c r="Y231" s="313"/>
      <c r="Z231" s="313"/>
      <c r="AA231" s="330">
        <f t="shared" si="107"/>
        <v>0</v>
      </c>
      <c r="AB231" s="330">
        <f t="shared" si="108"/>
        <v>0</v>
      </c>
      <c r="AC231" s="313"/>
      <c r="AD231" s="313"/>
      <c r="AE231" s="313"/>
      <c r="AF231" s="313"/>
      <c r="AG231" s="313"/>
      <c r="AH231" s="313"/>
      <c r="AI231" s="330">
        <f t="shared" si="109"/>
        <v>0</v>
      </c>
      <c r="AJ231" s="330">
        <f t="shared" si="110"/>
        <v>0</v>
      </c>
      <c r="AK231" s="313"/>
      <c r="AL231" s="313"/>
      <c r="AM231" s="313"/>
      <c r="AN231" s="313"/>
      <c r="AO231" s="313"/>
      <c r="AP231" s="313"/>
      <c r="AQ231" s="330">
        <f t="shared" si="111"/>
        <v>0</v>
      </c>
      <c r="AR231" s="330">
        <f t="shared" si="112"/>
        <v>0</v>
      </c>
      <c r="AS231" s="313"/>
      <c r="AT231" s="313"/>
      <c r="AU231" s="313"/>
      <c r="AV231" s="313"/>
      <c r="AW231" s="313"/>
      <c r="AX231" s="313"/>
      <c r="AY231" s="320">
        <f t="shared" si="93"/>
        <v>0</v>
      </c>
      <c r="AZ231" s="330">
        <f t="shared" si="94"/>
        <v>0</v>
      </c>
      <c r="BA231" s="372">
        <f t="shared" si="95"/>
        <v>0</v>
      </c>
      <c r="BB231" s="372">
        <f t="shared" si="96"/>
        <v>0</v>
      </c>
      <c r="BC231" s="372">
        <f t="shared" si="97"/>
        <v>0</v>
      </c>
      <c r="BD231" s="372">
        <f t="shared" si="98"/>
        <v>0</v>
      </c>
      <c r="BE231" s="372">
        <f t="shared" si="99"/>
        <v>0</v>
      </c>
      <c r="BF231" s="372">
        <f t="shared" si="100"/>
        <v>0</v>
      </c>
      <c r="BG231" s="315"/>
      <c r="BH231" s="313"/>
      <c r="BI231" s="313"/>
      <c r="BJ231" s="313"/>
      <c r="BK231" s="313"/>
      <c r="BL231" s="314"/>
      <c r="BM231" s="921">
        <f t="shared" si="101"/>
        <v>0</v>
      </c>
      <c r="BN231" s="912"/>
      <c r="BO231" s="912"/>
      <c r="BP231" s="912"/>
      <c r="BQ231" s="912"/>
      <c r="BR231" s="912"/>
      <c r="BS231" s="912"/>
      <c r="BT231" s="912"/>
      <c r="BU231" s="912"/>
      <c r="BV231" s="912"/>
      <c r="BW231" s="912"/>
      <c r="BX231" s="910">
        <f t="shared" si="102"/>
        <v>0</v>
      </c>
      <c r="BY231" s="912"/>
      <c r="BZ231" s="912"/>
      <c r="CA231" s="912"/>
      <c r="CB231" s="922"/>
    </row>
    <row r="232" spans="1:80" s="169" customFormat="1" ht="15.75" customHeight="1" x14ac:dyDescent="0.2">
      <c r="A232" s="95" t="s">
        <v>122</v>
      </c>
      <c r="B232" s="50" t="s">
        <v>46</v>
      </c>
      <c r="C232" s="157" t="s">
        <v>514</v>
      </c>
      <c r="D232" s="157" t="s">
        <v>598</v>
      </c>
      <c r="E232" s="105" t="s">
        <v>282</v>
      </c>
      <c r="F232" s="81" t="s">
        <v>288</v>
      </c>
      <c r="G232" s="19" t="s">
        <v>516</v>
      </c>
      <c r="H232" s="81" t="s">
        <v>517</v>
      </c>
      <c r="I232" s="49">
        <v>9</v>
      </c>
      <c r="J232" s="50" t="s">
        <v>6</v>
      </c>
      <c r="K232" s="330">
        <f t="shared" si="103"/>
        <v>0</v>
      </c>
      <c r="L232" s="330">
        <f t="shared" si="104"/>
        <v>0</v>
      </c>
      <c r="M232" s="313"/>
      <c r="N232" s="313"/>
      <c r="O232" s="313"/>
      <c r="P232" s="313"/>
      <c r="Q232" s="313"/>
      <c r="R232" s="313"/>
      <c r="S232" s="330">
        <f t="shared" si="105"/>
        <v>0</v>
      </c>
      <c r="T232" s="330">
        <f t="shared" si="106"/>
        <v>0</v>
      </c>
      <c r="U232" s="313"/>
      <c r="V232" s="313"/>
      <c r="W232" s="313"/>
      <c r="X232" s="313"/>
      <c r="Y232" s="313"/>
      <c r="Z232" s="313"/>
      <c r="AA232" s="330">
        <f t="shared" si="107"/>
        <v>0</v>
      </c>
      <c r="AB232" s="330">
        <f t="shared" si="108"/>
        <v>0</v>
      </c>
      <c r="AC232" s="313"/>
      <c r="AD232" s="313"/>
      <c r="AE232" s="313"/>
      <c r="AF232" s="313"/>
      <c r="AG232" s="313"/>
      <c r="AH232" s="313"/>
      <c r="AI232" s="330">
        <f t="shared" si="109"/>
        <v>0</v>
      </c>
      <c r="AJ232" s="330">
        <f t="shared" si="110"/>
        <v>0</v>
      </c>
      <c r="AK232" s="313"/>
      <c r="AL232" s="313"/>
      <c r="AM232" s="313"/>
      <c r="AN232" s="313"/>
      <c r="AO232" s="313"/>
      <c r="AP232" s="313"/>
      <c r="AQ232" s="330">
        <f t="shared" si="111"/>
        <v>0</v>
      </c>
      <c r="AR232" s="330">
        <f t="shared" si="112"/>
        <v>0</v>
      </c>
      <c r="AS232" s="313"/>
      <c r="AT232" s="313"/>
      <c r="AU232" s="313"/>
      <c r="AV232" s="313"/>
      <c r="AW232" s="313"/>
      <c r="AX232" s="313"/>
      <c r="AY232" s="320">
        <f t="shared" si="93"/>
        <v>0</v>
      </c>
      <c r="AZ232" s="330">
        <f t="shared" si="94"/>
        <v>0</v>
      </c>
      <c r="BA232" s="372">
        <f t="shared" si="95"/>
        <v>0</v>
      </c>
      <c r="BB232" s="372">
        <f t="shared" si="96"/>
        <v>0</v>
      </c>
      <c r="BC232" s="372">
        <f t="shared" si="97"/>
        <v>0</v>
      </c>
      <c r="BD232" s="372">
        <f t="shared" si="98"/>
        <v>0</v>
      </c>
      <c r="BE232" s="372">
        <f t="shared" si="99"/>
        <v>0</v>
      </c>
      <c r="BF232" s="372">
        <f t="shared" si="100"/>
        <v>0</v>
      </c>
      <c r="BG232" s="315"/>
      <c r="BH232" s="313"/>
      <c r="BI232" s="313"/>
      <c r="BJ232" s="313"/>
      <c r="BK232" s="313"/>
      <c r="BL232" s="314"/>
      <c r="BM232" s="921">
        <f t="shared" si="101"/>
        <v>0</v>
      </c>
      <c r="BN232" s="912"/>
      <c r="BO232" s="912"/>
      <c r="BP232" s="912"/>
      <c r="BQ232" s="912"/>
      <c r="BR232" s="912"/>
      <c r="BS232" s="912"/>
      <c r="BT232" s="912"/>
      <c r="BU232" s="912"/>
      <c r="BV232" s="912"/>
      <c r="BW232" s="912"/>
      <c r="BX232" s="910">
        <f t="shared" si="102"/>
        <v>0</v>
      </c>
      <c r="BY232" s="912"/>
      <c r="BZ232" s="912"/>
      <c r="CA232" s="912"/>
      <c r="CB232" s="922"/>
    </row>
    <row r="233" spans="1:80" s="169" customFormat="1" ht="31.5" customHeight="1" x14ac:dyDescent="0.2">
      <c r="A233" s="95" t="s">
        <v>122</v>
      </c>
      <c r="B233" s="50" t="s">
        <v>46</v>
      </c>
      <c r="C233" s="157" t="s">
        <v>584</v>
      </c>
      <c r="D233" s="157" t="s">
        <v>599</v>
      </c>
      <c r="E233" s="105" t="s">
        <v>290</v>
      </c>
      <c r="F233" s="81" t="s">
        <v>292</v>
      </c>
      <c r="G233" s="19" t="s">
        <v>550</v>
      </c>
      <c r="H233" s="81" t="s">
        <v>551</v>
      </c>
      <c r="I233" s="49">
        <v>9</v>
      </c>
      <c r="J233" s="50" t="s">
        <v>6</v>
      </c>
      <c r="K233" s="330">
        <f t="shared" si="103"/>
        <v>0</v>
      </c>
      <c r="L233" s="330">
        <f t="shared" si="104"/>
        <v>0</v>
      </c>
      <c r="M233" s="313"/>
      <c r="N233" s="313"/>
      <c r="O233" s="313"/>
      <c r="P233" s="313"/>
      <c r="Q233" s="313"/>
      <c r="R233" s="313"/>
      <c r="S233" s="330">
        <f t="shared" si="105"/>
        <v>0</v>
      </c>
      <c r="T233" s="330">
        <f t="shared" si="106"/>
        <v>0</v>
      </c>
      <c r="U233" s="313"/>
      <c r="V233" s="313"/>
      <c r="W233" s="313"/>
      <c r="X233" s="313"/>
      <c r="Y233" s="313"/>
      <c r="Z233" s="313"/>
      <c r="AA233" s="330">
        <f t="shared" si="107"/>
        <v>0</v>
      </c>
      <c r="AB233" s="330">
        <f t="shared" si="108"/>
        <v>0</v>
      </c>
      <c r="AC233" s="313"/>
      <c r="AD233" s="313"/>
      <c r="AE233" s="313"/>
      <c r="AF233" s="313"/>
      <c r="AG233" s="313"/>
      <c r="AH233" s="313"/>
      <c r="AI233" s="330">
        <f t="shared" si="109"/>
        <v>0</v>
      </c>
      <c r="AJ233" s="330">
        <f t="shared" si="110"/>
        <v>0</v>
      </c>
      <c r="AK233" s="313"/>
      <c r="AL233" s="313"/>
      <c r="AM233" s="313"/>
      <c r="AN233" s="313"/>
      <c r="AO233" s="313"/>
      <c r="AP233" s="313"/>
      <c r="AQ233" s="330">
        <f t="shared" si="111"/>
        <v>0</v>
      </c>
      <c r="AR233" s="330">
        <f t="shared" si="112"/>
        <v>0</v>
      </c>
      <c r="AS233" s="313"/>
      <c r="AT233" s="313"/>
      <c r="AU233" s="313"/>
      <c r="AV233" s="313"/>
      <c r="AW233" s="313"/>
      <c r="AX233" s="313"/>
      <c r="AY233" s="320">
        <f t="shared" si="93"/>
        <v>0</v>
      </c>
      <c r="AZ233" s="330">
        <f t="shared" si="94"/>
        <v>0</v>
      </c>
      <c r="BA233" s="372">
        <f t="shared" si="95"/>
        <v>0</v>
      </c>
      <c r="BB233" s="372">
        <f t="shared" si="96"/>
        <v>0</v>
      </c>
      <c r="BC233" s="372">
        <f t="shared" si="97"/>
        <v>0</v>
      </c>
      <c r="BD233" s="372">
        <f t="shared" si="98"/>
        <v>0</v>
      </c>
      <c r="BE233" s="372">
        <f t="shared" si="99"/>
        <v>0</v>
      </c>
      <c r="BF233" s="372">
        <f t="shared" si="100"/>
        <v>0</v>
      </c>
      <c r="BG233" s="315"/>
      <c r="BH233" s="313"/>
      <c r="BI233" s="313"/>
      <c r="BJ233" s="313"/>
      <c r="BK233" s="313"/>
      <c r="BL233" s="314"/>
      <c r="BM233" s="921">
        <f t="shared" si="101"/>
        <v>0</v>
      </c>
      <c r="BN233" s="912"/>
      <c r="BO233" s="912"/>
      <c r="BP233" s="912"/>
      <c r="BQ233" s="912"/>
      <c r="BR233" s="912"/>
      <c r="BS233" s="912"/>
      <c r="BT233" s="912"/>
      <c r="BU233" s="912"/>
      <c r="BV233" s="912"/>
      <c r="BW233" s="912"/>
      <c r="BX233" s="910">
        <f t="shared" si="102"/>
        <v>0</v>
      </c>
      <c r="BY233" s="912"/>
      <c r="BZ233" s="912"/>
      <c r="CA233" s="912"/>
      <c r="CB233" s="922"/>
    </row>
    <row r="234" spans="1:80" s="169" customFormat="1" ht="31.5" customHeight="1" x14ac:dyDescent="0.2">
      <c r="A234" s="214" t="s">
        <v>120</v>
      </c>
      <c r="B234" s="96" t="s">
        <v>46</v>
      </c>
      <c r="C234" s="215" t="s">
        <v>515</v>
      </c>
      <c r="D234" s="215" t="s">
        <v>598</v>
      </c>
      <c r="E234" s="116" t="s">
        <v>289</v>
      </c>
      <c r="F234" s="81" t="s">
        <v>291</v>
      </c>
      <c r="G234" s="19" t="s">
        <v>191</v>
      </c>
      <c r="H234" s="85" t="s">
        <v>81</v>
      </c>
      <c r="I234" s="53">
        <v>9</v>
      </c>
      <c r="J234" s="54" t="s">
        <v>6</v>
      </c>
      <c r="K234" s="320">
        <f t="shared" si="103"/>
        <v>0</v>
      </c>
      <c r="L234" s="320">
        <f t="shared" si="104"/>
        <v>0</v>
      </c>
      <c r="M234" s="313"/>
      <c r="N234" s="313"/>
      <c r="O234" s="313"/>
      <c r="P234" s="313"/>
      <c r="Q234" s="313"/>
      <c r="R234" s="313"/>
      <c r="S234" s="320">
        <f t="shared" si="105"/>
        <v>0</v>
      </c>
      <c r="T234" s="320">
        <f t="shared" si="106"/>
        <v>0</v>
      </c>
      <c r="U234" s="313"/>
      <c r="V234" s="313"/>
      <c r="W234" s="313"/>
      <c r="X234" s="313"/>
      <c r="Y234" s="313"/>
      <c r="Z234" s="313"/>
      <c r="AA234" s="320">
        <f t="shared" si="107"/>
        <v>0</v>
      </c>
      <c r="AB234" s="320">
        <f t="shared" si="108"/>
        <v>0</v>
      </c>
      <c r="AC234" s="313"/>
      <c r="AD234" s="313"/>
      <c r="AE234" s="313"/>
      <c r="AF234" s="313"/>
      <c r="AG234" s="313"/>
      <c r="AH234" s="313"/>
      <c r="AI234" s="320">
        <f t="shared" si="109"/>
        <v>0</v>
      </c>
      <c r="AJ234" s="320">
        <f t="shared" si="110"/>
        <v>0</v>
      </c>
      <c r="AK234" s="313"/>
      <c r="AL234" s="313"/>
      <c r="AM234" s="313"/>
      <c r="AN234" s="313"/>
      <c r="AO234" s="313"/>
      <c r="AP234" s="313"/>
      <c r="AQ234" s="320">
        <f t="shared" si="111"/>
        <v>0</v>
      </c>
      <c r="AR234" s="320">
        <f t="shared" si="112"/>
        <v>0</v>
      </c>
      <c r="AS234" s="313"/>
      <c r="AT234" s="313"/>
      <c r="AU234" s="313"/>
      <c r="AV234" s="313"/>
      <c r="AW234" s="313"/>
      <c r="AX234" s="313"/>
      <c r="AY234" s="320">
        <f t="shared" si="93"/>
        <v>0</v>
      </c>
      <c r="AZ234" s="320">
        <f t="shared" si="94"/>
        <v>0</v>
      </c>
      <c r="BA234" s="372">
        <f t="shared" si="95"/>
        <v>0</v>
      </c>
      <c r="BB234" s="372">
        <f t="shared" si="96"/>
        <v>0</v>
      </c>
      <c r="BC234" s="372">
        <f t="shared" si="97"/>
        <v>0</v>
      </c>
      <c r="BD234" s="372">
        <f t="shared" si="98"/>
        <v>0</v>
      </c>
      <c r="BE234" s="372">
        <f t="shared" si="99"/>
        <v>0</v>
      </c>
      <c r="BF234" s="372">
        <f t="shared" si="100"/>
        <v>0</v>
      </c>
      <c r="BG234" s="315"/>
      <c r="BH234" s="313"/>
      <c r="BI234" s="313"/>
      <c r="BJ234" s="313"/>
      <c r="BK234" s="313"/>
      <c r="BL234" s="314"/>
      <c r="BM234" s="921">
        <f t="shared" si="101"/>
        <v>0</v>
      </c>
      <c r="BN234" s="912"/>
      <c r="BO234" s="912"/>
      <c r="BP234" s="912"/>
      <c r="BQ234" s="912"/>
      <c r="BR234" s="912"/>
      <c r="BS234" s="912"/>
      <c r="BT234" s="912"/>
      <c r="BU234" s="912"/>
      <c r="BV234" s="912"/>
      <c r="BW234" s="912"/>
      <c r="BX234" s="910">
        <f t="shared" si="102"/>
        <v>0</v>
      </c>
      <c r="BY234" s="912"/>
      <c r="BZ234" s="912"/>
      <c r="CA234" s="912"/>
      <c r="CB234" s="922"/>
    </row>
    <row r="235" spans="1:80" s="169" customFormat="1" ht="22.5" customHeight="1" x14ac:dyDescent="0.2">
      <c r="A235" s="214" t="s">
        <v>120</v>
      </c>
      <c r="B235" s="96" t="s">
        <v>46</v>
      </c>
      <c r="C235" s="215" t="s">
        <v>515</v>
      </c>
      <c r="D235" s="215" t="s">
        <v>598</v>
      </c>
      <c r="E235" s="116" t="s">
        <v>289</v>
      </c>
      <c r="F235" s="81" t="s">
        <v>291</v>
      </c>
      <c r="G235" s="19" t="s">
        <v>191</v>
      </c>
      <c r="H235" s="85" t="s">
        <v>81</v>
      </c>
      <c r="I235" s="49">
        <v>11</v>
      </c>
      <c r="J235" s="52" t="s">
        <v>12</v>
      </c>
      <c r="K235" s="320">
        <f t="shared" si="103"/>
        <v>0</v>
      </c>
      <c r="L235" s="320">
        <f t="shared" si="104"/>
        <v>0</v>
      </c>
      <c r="M235" s="313"/>
      <c r="N235" s="313"/>
      <c r="O235" s="313"/>
      <c r="P235" s="313"/>
      <c r="Q235" s="313"/>
      <c r="R235" s="313"/>
      <c r="S235" s="320">
        <f t="shared" si="105"/>
        <v>0</v>
      </c>
      <c r="T235" s="320">
        <f t="shared" si="106"/>
        <v>0</v>
      </c>
      <c r="U235" s="313"/>
      <c r="V235" s="313"/>
      <c r="W235" s="313"/>
      <c r="X235" s="313"/>
      <c r="Y235" s="313"/>
      <c r="Z235" s="313"/>
      <c r="AA235" s="320">
        <f t="shared" si="107"/>
        <v>0</v>
      </c>
      <c r="AB235" s="320">
        <f t="shared" si="108"/>
        <v>0</v>
      </c>
      <c r="AC235" s="313"/>
      <c r="AD235" s="313"/>
      <c r="AE235" s="313"/>
      <c r="AF235" s="313"/>
      <c r="AG235" s="313"/>
      <c r="AH235" s="313"/>
      <c r="AI235" s="320">
        <f t="shared" si="109"/>
        <v>0</v>
      </c>
      <c r="AJ235" s="320">
        <f t="shared" si="110"/>
        <v>0</v>
      </c>
      <c r="AK235" s="313"/>
      <c r="AL235" s="313"/>
      <c r="AM235" s="313"/>
      <c r="AN235" s="313"/>
      <c r="AO235" s="313"/>
      <c r="AP235" s="313"/>
      <c r="AQ235" s="320">
        <f t="shared" si="111"/>
        <v>0</v>
      </c>
      <c r="AR235" s="320">
        <f t="shared" si="112"/>
        <v>0</v>
      </c>
      <c r="AS235" s="313"/>
      <c r="AT235" s="313"/>
      <c r="AU235" s="313"/>
      <c r="AV235" s="313"/>
      <c r="AW235" s="313"/>
      <c r="AX235" s="313"/>
      <c r="AY235" s="320">
        <f t="shared" si="93"/>
        <v>0</v>
      </c>
      <c r="AZ235" s="320">
        <f t="shared" si="94"/>
        <v>0</v>
      </c>
      <c r="BA235" s="372">
        <f t="shared" si="95"/>
        <v>0</v>
      </c>
      <c r="BB235" s="372">
        <f t="shared" si="96"/>
        <v>0</v>
      </c>
      <c r="BC235" s="372">
        <f t="shared" si="97"/>
        <v>0</v>
      </c>
      <c r="BD235" s="372">
        <f t="shared" si="98"/>
        <v>0</v>
      </c>
      <c r="BE235" s="372">
        <f t="shared" si="99"/>
        <v>0</v>
      </c>
      <c r="BF235" s="372">
        <f t="shared" si="100"/>
        <v>0</v>
      </c>
      <c r="BG235" s="315"/>
      <c r="BH235" s="313"/>
      <c r="BI235" s="313"/>
      <c r="BJ235" s="313"/>
      <c r="BK235" s="313"/>
      <c r="BL235" s="314"/>
      <c r="BM235" s="921">
        <f t="shared" si="101"/>
        <v>0</v>
      </c>
      <c r="BN235" s="912"/>
      <c r="BO235" s="912"/>
      <c r="BP235" s="912"/>
      <c r="BQ235" s="912"/>
      <c r="BR235" s="912"/>
      <c r="BS235" s="912"/>
      <c r="BT235" s="912"/>
      <c r="BU235" s="912"/>
      <c r="BV235" s="912"/>
      <c r="BW235" s="912"/>
      <c r="BX235" s="910">
        <f t="shared" si="102"/>
        <v>0</v>
      </c>
      <c r="BY235" s="912"/>
      <c r="BZ235" s="912"/>
      <c r="CA235" s="912"/>
      <c r="CB235" s="922"/>
    </row>
    <row r="236" spans="1:80" s="169" customFormat="1" ht="15.75" customHeight="1" x14ac:dyDescent="0.2">
      <c r="A236" s="156" t="s">
        <v>120</v>
      </c>
      <c r="B236" s="96" t="s">
        <v>46</v>
      </c>
      <c r="C236" s="157" t="s">
        <v>515</v>
      </c>
      <c r="D236" s="157" t="s">
        <v>598</v>
      </c>
      <c r="E236" s="116" t="s">
        <v>281</v>
      </c>
      <c r="F236" s="81" t="s">
        <v>287</v>
      </c>
      <c r="G236" s="19" t="s">
        <v>199</v>
      </c>
      <c r="H236" s="85" t="s">
        <v>55</v>
      </c>
      <c r="I236" s="49">
        <v>11</v>
      </c>
      <c r="J236" s="52" t="s">
        <v>12</v>
      </c>
      <c r="K236" s="320">
        <f t="shared" si="103"/>
        <v>0</v>
      </c>
      <c r="L236" s="320">
        <f t="shared" si="104"/>
        <v>0</v>
      </c>
      <c r="M236" s="313"/>
      <c r="N236" s="313"/>
      <c r="O236" s="313"/>
      <c r="P236" s="313"/>
      <c r="Q236" s="313"/>
      <c r="R236" s="313"/>
      <c r="S236" s="320">
        <f t="shared" si="105"/>
        <v>0</v>
      </c>
      <c r="T236" s="320">
        <f t="shared" si="106"/>
        <v>0</v>
      </c>
      <c r="U236" s="313"/>
      <c r="V236" s="313"/>
      <c r="W236" s="313"/>
      <c r="X236" s="313"/>
      <c r="Y236" s="313"/>
      <c r="Z236" s="313"/>
      <c r="AA236" s="320">
        <f t="shared" si="107"/>
        <v>0</v>
      </c>
      <c r="AB236" s="320">
        <f t="shared" si="108"/>
        <v>0</v>
      </c>
      <c r="AC236" s="313"/>
      <c r="AD236" s="313"/>
      <c r="AE236" s="313"/>
      <c r="AF236" s="313"/>
      <c r="AG236" s="313"/>
      <c r="AH236" s="313"/>
      <c r="AI236" s="320">
        <f t="shared" si="109"/>
        <v>0</v>
      </c>
      <c r="AJ236" s="320">
        <f t="shared" si="110"/>
        <v>0</v>
      </c>
      <c r="AK236" s="313"/>
      <c r="AL236" s="313"/>
      <c r="AM236" s="313"/>
      <c r="AN236" s="313"/>
      <c r="AO236" s="313"/>
      <c r="AP236" s="313"/>
      <c r="AQ236" s="320">
        <f t="shared" si="111"/>
        <v>0</v>
      </c>
      <c r="AR236" s="320">
        <f t="shared" si="112"/>
        <v>0</v>
      </c>
      <c r="AS236" s="313"/>
      <c r="AT236" s="313"/>
      <c r="AU236" s="313"/>
      <c r="AV236" s="313"/>
      <c r="AW236" s="313"/>
      <c r="AX236" s="313"/>
      <c r="AY236" s="320">
        <f t="shared" si="93"/>
        <v>0</v>
      </c>
      <c r="AZ236" s="320">
        <f t="shared" si="94"/>
        <v>0</v>
      </c>
      <c r="BA236" s="372">
        <f t="shared" si="95"/>
        <v>0</v>
      </c>
      <c r="BB236" s="372">
        <f t="shared" si="96"/>
        <v>0</v>
      </c>
      <c r="BC236" s="372">
        <f t="shared" si="97"/>
        <v>0</v>
      </c>
      <c r="BD236" s="372">
        <f t="shared" si="98"/>
        <v>0</v>
      </c>
      <c r="BE236" s="372">
        <f t="shared" si="99"/>
        <v>0</v>
      </c>
      <c r="BF236" s="372">
        <f t="shared" si="100"/>
        <v>0</v>
      </c>
      <c r="BG236" s="315"/>
      <c r="BH236" s="313"/>
      <c r="BI236" s="313"/>
      <c r="BJ236" s="313"/>
      <c r="BK236" s="313"/>
      <c r="BL236" s="314"/>
      <c r="BM236" s="921">
        <f t="shared" si="101"/>
        <v>0</v>
      </c>
      <c r="BN236" s="912"/>
      <c r="BO236" s="912"/>
      <c r="BP236" s="912"/>
      <c r="BQ236" s="912"/>
      <c r="BR236" s="912"/>
      <c r="BS236" s="912"/>
      <c r="BT236" s="912"/>
      <c r="BU236" s="912"/>
      <c r="BV236" s="912"/>
      <c r="BW236" s="912"/>
      <c r="BX236" s="910">
        <f t="shared" si="102"/>
        <v>0</v>
      </c>
      <c r="BY236" s="912"/>
      <c r="BZ236" s="912"/>
      <c r="CA236" s="912"/>
      <c r="CB236" s="922"/>
    </row>
    <row r="237" spans="1:80" s="169" customFormat="1" ht="21" customHeight="1" x14ac:dyDescent="0.2">
      <c r="A237" s="156" t="s">
        <v>120</v>
      </c>
      <c r="B237" s="96" t="s">
        <v>46</v>
      </c>
      <c r="C237" s="157" t="s">
        <v>515</v>
      </c>
      <c r="D237" s="157" t="s">
        <v>598</v>
      </c>
      <c r="E237" s="116" t="s">
        <v>281</v>
      </c>
      <c r="F237" s="81" t="s">
        <v>287</v>
      </c>
      <c r="G237" s="19" t="s">
        <v>199</v>
      </c>
      <c r="H237" s="85" t="s">
        <v>55</v>
      </c>
      <c r="I237" s="49">
        <v>9</v>
      </c>
      <c r="J237" s="52" t="s">
        <v>6</v>
      </c>
      <c r="K237" s="320">
        <f t="shared" si="103"/>
        <v>0</v>
      </c>
      <c r="L237" s="320">
        <f t="shared" si="104"/>
        <v>0</v>
      </c>
      <c r="M237" s="313"/>
      <c r="N237" s="313"/>
      <c r="O237" s="313"/>
      <c r="P237" s="313"/>
      <c r="Q237" s="313"/>
      <c r="R237" s="313"/>
      <c r="S237" s="320">
        <f t="shared" si="105"/>
        <v>0</v>
      </c>
      <c r="T237" s="320">
        <f t="shared" si="106"/>
        <v>0</v>
      </c>
      <c r="U237" s="313"/>
      <c r="V237" s="313"/>
      <c r="W237" s="313"/>
      <c r="X237" s="313"/>
      <c r="Y237" s="313"/>
      <c r="Z237" s="313"/>
      <c r="AA237" s="320">
        <f t="shared" si="107"/>
        <v>0</v>
      </c>
      <c r="AB237" s="320">
        <f t="shared" si="108"/>
        <v>0</v>
      </c>
      <c r="AC237" s="313"/>
      <c r="AD237" s="313"/>
      <c r="AE237" s="313"/>
      <c r="AF237" s="313"/>
      <c r="AG237" s="313"/>
      <c r="AH237" s="313"/>
      <c r="AI237" s="320">
        <f t="shared" si="109"/>
        <v>0</v>
      </c>
      <c r="AJ237" s="320">
        <f t="shared" si="110"/>
        <v>0</v>
      </c>
      <c r="AK237" s="313"/>
      <c r="AL237" s="313"/>
      <c r="AM237" s="313"/>
      <c r="AN237" s="313"/>
      <c r="AO237" s="313"/>
      <c r="AP237" s="313"/>
      <c r="AQ237" s="320">
        <f t="shared" si="111"/>
        <v>0</v>
      </c>
      <c r="AR237" s="320">
        <f t="shared" si="112"/>
        <v>0</v>
      </c>
      <c r="AS237" s="313"/>
      <c r="AT237" s="313"/>
      <c r="AU237" s="313"/>
      <c r="AV237" s="313"/>
      <c r="AW237" s="313"/>
      <c r="AX237" s="313"/>
      <c r="AY237" s="320">
        <f t="shared" si="93"/>
        <v>0</v>
      </c>
      <c r="AZ237" s="320">
        <f t="shared" si="94"/>
        <v>0</v>
      </c>
      <c r="BA237" s="372">
        <f t="shared" si="95"/>
        <v>0</v>
      </c>
      <c r="BB237" s="372">
        <f t="shared" si="96"/>
        <v>0</v>
      </c>
      <c r="BC237" s="372">
        <f t="shared" si="97"/>
        <v>0</v>
      </c>
      <c r="BD237" s="372">
        <f t="shared" si="98"/>
        <v>0</v>
      </c>
      <c r="BE237" s="372">
        <f t="shared" si="99"/>
        <v>0</v>
      </c>
      <c r="BF237" s="372">
        <f t="shared" si="100"/>
        <v>0</v>
      </c>
      <c r="BG237" s="315"/>
      <c r="BH237" s="313"/>
      <c r="BI237" s="313"/>
      <c r="BJ237" s="313"/>
      <c r="BK237" s="313"/>
      <c r="BL237" s="314"/>
      <c r="BM237" s="921">
        <f t="shared" si="101"/>
        <v>0</v>
      </c>
      <c r="BN237" s="912"/>
      <c r="BO237" s="912"/>
      <c r="BP237" s="912"/>
      <c r="BQ237" s="912"/>
      <c r="BR237" s="912"/>
      <c r="BS237" s="912"/>
      <c r="BT237" s="912"/>
      <c r="BU237" s="912"/>
      <c r="BV237" s="912"/>
      <c r="BW237" s="912"/>
      <c r="BX237" s="910">
        <f t="shared" si="102"/>
        <v>0</v>
      </c>
      <c r="BY237" s="912"/>
      <c r="BZ237" s="912"/>
      <c r="CA237" s="912"/>
      <c r="CB237" s="922"/>
    </row>
    <row r="238" spans="1:80" s="169" customFormat="1" ht="21" customHeight="1" x14ac:dyDescent="0.2">
      <c r="A238" s="214" t="s">
        <v>120</v>
      </c>
      <c r="B238" s="96" t="s">
        <v>46</v>
      </c>
      <c r="C238" s="157" t="s">
        <v>515</v>
      </c>
      <c r="D238" s="157" t="s">
        <v>598</v>
      </c>
      <c r="E238" s="116" t="s">
        <v>282</v>
      </c>
      <c r="F238" s="81" t="s">
        <v>288</v>
      </c>
      <c r="G238" s="19" t="s">
        <v>200</v>
      </c>
      <c r="H238" s="85" t="s">
        <v>56</v>
      </c>
      <c r="I238" s="49">
        <v>9</v>
      </c>
      <c r="J238" s="52" t="s">
        <v>6</v>
      </c>
      <c r="K238" s="320">
        <f t="shared" si="103"/>
        <v>0</v>
      </c>
      <c r="L238" s="320">
        <f t="shared" si="104"/>
        <v>0</v>
      </c>
      <c r="M238" s="313"/>
      <c r="N238" s="313"/>
      <c r="O238" s="313"/>
      <c r="P238" s="313"/>
      <c r="Q238" s="313"/>
      <c r="R238" s="313"/>
      <c r="S238" s="320">
        <f t="shared" si="105"/>
        <v>0</v>
      </c>
      <c r="T238" s="320">
        <f t="shared" si="106"/>
        <v>0</v>
      </c>
      <c r="U238" s="313"/>
      <c r="V238" s="313"/>
      <c r="W238" s="313"/>
      <c r="X238" s="313"/>
      <c r="Y238" s="313"/>
      <c r="Z238" s="313"/>
      <c r="AA238" s="320">
        <f t="shared" si="107"/>
        <v>0</v>
      </c>
      <c r="AB238" s="320">
        <f t="shared" si="108"/>
        <v>0</v>
      </c>
      <c r="AC238" s="313"/>
      <c r="AD238" s="313"/>
      <c r="AE238" s="313"/>
      <c r="AF238" s="313"/>
      <c r="AG238" s="313"/>
      <c r="AH238" s="313"/>
      <c r="AI238" s="320">
        <f t="shared" si="109"/>
        <v>0</v>
      </c>
      <c r="AJ238" s="320">
        <f t="shared" si="110"/>
        <v>0</v>
      </c>
      <c r="AK238" s="313"/>
      <c r="AL238" s="313"/>
      <c r="AM238" s="313"/>
      <c r="AN238" s="313"/>
      <c r="AO238" s="313"/>
      <c r="AP238" s="313"/>
      <c r="AQ238" s="320">
        <f t="shared" si="111"/>
        <v>0</v>
      </c>
      <c r="AR238" s="320">
        <f t="shared" si="112"/>
        <v>0</v>
      </c>
      <c r="AS238" s="313"/>
      <c r="AT238" s="313"/>
      <c r="AU238" s="313"/>
      <c r="AV238" s="313"/>
      <c r="AW238" s="313"/>
      <c r="AX238" s="313"/>
      <c r="AY238" s="320">
        <f t="shared" si="93"/>
        <v>0</v>
      </c>
      <c r="AZ238" s="320">
        <f t="shared" si="94"/>
        <v>0</v>
      </c>
      <c r="BA238" s="372">
        <f t="shared" si="95"/>
        <v>0</v>
      </c>
      <c r="BB238" s="372">
        <f t="shared" si="96"/>
        <v>0</v>
      </c>
      <c r="BC238" s="372">
        <f t="shared" si="97"/>
        <v>0</v>
      </c>
      <c r="BD238" s="372">
        <f t="shared" si="98"/>
        <v>0</v>
      </c>
      <c r="BE238" s="372">
        <f t="shared" si="99"/>
        <v>0</v>
      </c>
      <c r="BF238" s="372">
        <f t="shared" si="100"/>
        <v>0</v>
      </c>
      <c r="BG238" s="315"/>
      <c r="BH238" s="313"/>
      <c r="BI238" s="313"/>
      <c r="BJ238" s="313"/>
      <c r="BK238" s="313"/>
      <c r="BL238" s="314"/>
      <c r="BM238" s="921">
        <f t="shared" si="101"/>
        <v>0</v>
      </c>
      <c r="BN238" s="912"/>
      <c r="BO238" s="912"/>
      <c r="BP238" s="912"/>
      <c r="BQ238" s="912"/>
      <c r="BR238" s="912"/>
      <c r="BS238" s="912"/>
      <c r="BT238" s="912"/>
      <c r="BU238" s="912"/>
      <c r="BV238" s="912"/>
      <c r="BW238" s="912"/>
      <c r="BX238" s="910">
        <f t="shared" si="102"/>
        <v>0</v>
      </c>
      <c r="BY238" s="912"/>
      <c r="BZ238" s="912"/>
      <c r="CA238" s="912"/>
      <c r="CB238" s="922"/>
    </row>
    <row r="239" spans="1:80" s="169" customFormat="1" ht="21" customHeight="1" x14ac:dyDescent="0.2">
      <c r="A239" s="214" t="s">
        <v>120</v>
      </c>
      <c r="B239" s="96" t="s">
        <v>46</v>
      </c>
      <c r="C239" s="157" t="s">
        <v>515</v>
      </c>
      <c r="D239" s="157" t="s">
        <v>598</v>
      </c>
      <c r="E239" s="116" t="s">
        <v>282</v>
      </c>
      <c r="F239" s="81" t="s">
        <v>288</v>
      </c>
      <c r="G239" s="19" t="s">
        <v>200</v>
      </c>
      <c r="H239" s="85" t="s">
        <v>56</v>
      </c>
      <c r="I239" s="49">
        <v>11</v>
      </c>
      <c r="J239" s="52" t="s">
        <v>12</v>
      </c>
      <c r="K239" s="320">
        <f t="shared" si="103"/>
        <v>0</v>
      </c>
      <c r="L239" s="320">
        <f t="shared" si="104"/>
        <v>0</v>
      </c>
      <c r="M239" s="313"/>
      <c r="N239" s="313"/>
      <c r="O239" s="313"/>
      <c r="P239" s="313"/>
      <c r="Q239" s="313"/>
      <c r="R239" s="313"/>
      <c r="S239" s="320">
        <f t="shared" si="105"/>
        <v>0</v>
      </c>
      <c r="T239" s="320">
        <f t="shared" si="106"/>
        <v>0</v>
      </c>
      <c r="U239" s="313"/>
      <c r="V239" s="313"/>
      <c r="W239" s="313"/>
      <c r="X239" s="313"/>
      <c r="Y239" s="313"/>
      <c r="Z239" s="313"/>
      <c r="AA239" s="320">
        <f t="shared" si="107"/>
        <v>0</v>
      </c>
      <c r="AB239" s="320">
        <f t="shared" si="108"/>
        <v>0</v>
      </c>
      <c r="AC239" s="313"/>
      <c r="AD239" s="313"/>
      <c r="AE239" s="313"/>
      <c r="AF239" s="313"/>
      <c r="AG239" s="313"/>
      <c r="AH239" s="313"/>
      <c r="AI239" s="320">
        <f t="shared" si="109"/>
        <v>0</v>
      </c>
      <c r="AJ239" s="320">
        <f t="shared" si="110"/>
        <v>0</v>
      </c>
      <c r="AK239" s="313"/>
      <c r="AL239" s="313"/>
      <c r="AM239" s="313"/>
      <c r="AN239" s="313"/>
      <c r="AO239" s="313"/>
      <c r="AP239" s="313"/>
      <c r="AQ239" s="320">
        <f t="shared" si="111"/>
        <v>0</v>
      </c>
      <c r="AR239" s="320">
        <f t="shared" si="112"/>
        <v>0</v>
      </c>
      <c r="AS239" s="313"/>
      <c r="AT239" s="313"/>
      <c r="AU239" s="313"/>
      <c r="AV239" s="313"/>
      <c r="AW239" s="313"/>
      <c r="AX239" s="313"/>
      <c r="AY239" s="320">
        <f t="shared" si="93"/>
        <v>0</v>
      </c>
      <c r="AZ239" s="320">
        <f t="shared" si="94"/>
        <v>0</v>
      </c>
      <c r="BA239" s="372">
        <f t="shared" si="95"/>
        <v>0</v>
      </c>
      <c r="BB239" s="372">
        <f t="shared" si="96"/>
        <v>0</v>
      </c>
      <c r="BC239" s="372">
        <f t="shared" si="97"/>
        <v>0</v>
      </c>
      <c r="BD239" s="372">
        <f t="shared" si="98"/>
        <v>0</v>
      </c>
      <c r="BE239" s="372">
        <f t="shared" si="99"/>
        <v>0</v>
      </c>
      <c r="BF239" s="372">
        <f t="shared" si="100"/>
        <v>0</v>
      </c>
      <c r="BG239" s="315"/>
      <c r="BH239" s="313"/>
      <c r="BI239" s="313"/>
      <c r="BJ239" s="313"/>
      <c r="BK239" s="313"/>
      <c r="BL239" s="314"/>
      <c r="BM239" s="921">
        <f t="shared" si="101"/>
        <v>0</v>
      </c>
      <c r="BN239" s="912"/>
      <c r="BO239" s="912"/>
      <c r="BP239" s="912"/>
      <c r="BQ239" s="912"/>
      <c r="BR239" s="912"/>
      <c r="BS239" s="912"/>
      <c r="BT239" s="912"/>
      <c r="BU239" s="912"/>
      <c r="BV239" s="912"/>
      <c r="BW239" s="912"/>
      <c r="BX239" s="910">
        <f t="shared" si="102"/>
        <v>0</v>
      </c>
      <c r="BY239" s="912"/>
      <c r="BZ239" s="912"/>
      <c r="CA239" s="912"/>
      <c r="CB239" s="922"/>
    </row>
    <row r="240" spans="1:80" s="169" customFormat="1" ht="21" customHeight="1" x14ac:dyDescent="0.2">
      <c r="A240" s="214" t="s">
        <v>120</v>
      </c>
      <c r="B240" s="96" t="s">
        <v>46</v>
      </c>
      <c r="C240" s="157" t="s">
        <v>515</v>
      </c>
      <c r="D240" s="157" t="s">
        <v>598</v>
      </c>
      <c r="E240" s="116" t="s">
        <v>282</v>
      </c>
      <c r="F240" s="81" t="s">
        <v>288</v>
      </c>
      <c r="G240" s="19" t="s">
        <v>201</v>
      </c>
      <c r="H240" s="85" t="s">
        <v>86</v>
      </c>
      <c r="I240" s="49">
        <v>11</v>
      </c>
      <c r="J240" s="52" t="s">
        <v>12</v>
      </c>
      <c r="K240" s="320">
        <f t="shared" si="103"/>
        <v>0</v>
      </c>
      <c r="L240" s="320">
        <f t="shared" si="104"/>
        <v>0</v>
      </c>
      <c r="M240" s="313"/>
      <c r="N240" s="313"/>
      <c r="O240" s="313"/>
      <c r="P240" s="313"/>
      <c r="Q240" s="313"/>
      <c r="R240" s="313"/>
      <c r="S240" s="320">
        <f t="shared" si="105"/>
        <v>0</v>
      </c>
      <c r="T240" s="320">
        <f t="shared" si="106"/>
        <v>0</v>
      </c>
      <c r="U240" s="313"/>
      <c r="V240" s="313"/>
      <c r="W240" s="313"/>
      <c r="X240" s="313"/>
      <c r="Y240" s="313"/>
      <c r="Z240" s="313"/>
      <c r="AA240" s="320">
        <f t="shared" si="107"/>
        <v>0</v>
      </c>
      <c r="AB240" s="320">
        <f t="shared" si="108"/>
        <v>0</v>
      </c>
      <c r="AC240" s="313"/>
      <c r="AD240" s="313"/>
      <c r="AE240" s="313"/>
      <c r="AF240" s="313"/>
      <c r="AG240" s="313"/>
      <c r="AH240" s="313"/>
      <c r="AI240" s="320">
        <f t="shared" si="109"/>
        <v>0</v>
      </c>
      <c r="AJ240" s="320">
        <f t="shared" si="110"/>
        <v>0</v>
      </c>
      <c r="AK240" s="313"/>
      <c r="AL240" s="313"/>
      <c r="AM240" s="313"/>
      <c r="AN240" s="313"/>
      <c r="AO240" s="313"/>
      <c r="AP240" s="313"/>
      <c r="AQ240" s="320">
        <f t="shared" si="111"/>
        <v>0</v>
      </c>
      <c r="AR240" s="320">
        <f t="shared" si="112"/>
        <v>0</v>
      </c>
      <c r="AS240" s="313"/>
      <c r="AT240" s="313"/>
      <c r="AU240" s="313"/>
      <c r="AV240" s="313"/>
      <c r="AW240" s="313"/>
      <c r="AX240" s="313"/>
      <c r="AY240" s="320">
        <f t="shared" si="93"/>
        <v>0</v>
      </c>
      <c r="AZ240" s="320">
        <f t="shared" si="94"/>
        <v>0</v>
      </c>
      <c r="BA240" s="372">
        <f t="shared" si="95"/>
        <v>0</v>
      </c>
      <c r="BB240" s="372">
        <f t="shared" si="96"/>
        <v>0</v>
      </c>
      <c r="BC240" s="372">
        <f t="shared" si="97"/>
        <v>0</v>
      </c>
      <c r="BD240" s="372">
        <f t="shared" si="98"/>
        <v>0</v>
      </c>
      <c r="BE240" s="372">
        <f t="shared" si="99"/>
        <v>0</v>
      </c>
      <c r="BF240" s="372">
        <f t="shared" si="100"/>
        <v>0</v>
      </c>
      <c r="BG240" s="315"/>
      <c r="BH240" s="313"/>
      <c r="BI240" s="313"/>
      <c r="BJ240" s="313"/>
      <c r="BK240" s="313"/>
      <c r="BL240" s="314"/>
      <c r="BM240" s="921">
        <f t="shared" si="101"/>
        <v>0</v>
      </c>
      <c r="BN240" s="912"/>
      <c r="BO240" s="912"/>
      <c r="BP240" s="912"/>
      <c r="BQ240" s="912"/>
      <c r="BR240" s="912"/>
      <c r="BS240" s="912"/>
      <c r="BT240" s="912"/>
      <c r="BU240" s="912"/>
      <c r="BV240" s="912"/>
      <c r="BW240" s="912"/>
      <c r="BX240" s="910">
        <f t="shared" si="102"/>
        <v>0</v>
      </c>
      <c r="BY240" s="912"/>
      <c r="BZ240" s="912"/>
      <c r="CA240" s="912"/>
      <c r="CB240" s="922"/>
    </row>
    <row r="241" spans="1:80" s="169" customFormat="1" ht="21" customHeight="1" x14ac:dyDescent="0.2">
      <c r="A241" s="214" t="s">
        <v>120</v>
      </c>
      <c r="B241" s="96" t="s">
        <v>46</v>
      </c>
      <c r="C241" s="157" t="s">
        <v>515</v>
      </c>
      <c r="D241" s="157" t="s">
        <v>598</v>
      </c>
      <c r="E241" s="116" t="s">
        <v>282</v>
      </c>
      <c r="F241" s="81" t="s">
        <v>288</v>
      </c>
      <c r="G241" s="19" t="s">
        <v>201</v>
      </c>
      <c r="H241" s="85" t="s">
        <v>86</v>
      </c>
      <c r="I241" s="49">
        <v>9</v>
      </c>
      <c r="J241" s="52" t="s">
        <v>6</v>
      </c>
      <c r="K241" s="320">
        <f t="shared" si="103"/>
        <v>0</v>
      </c>
      <c r="L241" s="320">
        <f t="shared" si="104"/>
        <v>0</v>
      </c>
      <c r="M241" s="313"/>
      <c r="N241" s="313"/>
      <c r="O241" s="313"/>
      <c r="P241" s="313"/>
      <c r="Q241" s="313"/>
      <c r="R241" s="313"/>
      <c r="S241" s="320">
        <f t="shared" si="105"/>
        <v>0</v>
      </c>
      <c r="T241" s="320">
        <f t="shared" si="106"/>
        <v>0</v>
      </c>
      <c r="U241" s="313"/>
      <c r="V241" s="313"/>
      <c r="W241" s="313"/>
      <c r="X241" s="313"/>
      <c r="Y241" s="313"/>
      <c r="Z241" s="313"/>
      <c r="AA241" s="320">
        <f t="shared" si="107"/>
        <v>0</v>
      </c>
      <c r="AB241" s="320">
        <f t="shared" si="108"/>
        <v>0</v>
      </c>
      <c r="AC241" s="313"/>
      <c r="AD241" s="313"/>
      <c r="AE241" s="313"/>
      <c r="AF241" s="313"/>
      <c r="AG241" s="313"/>
      <c r="AH241" s="313"/>
      <c r="AI241" s="320">
        <f t="shared" si="109"/>
        <v>0</v>
      </c>
      <c r="AJ241" s="320">
        <f t="shared" si="110"/>
        <v>0</v>
      </c>
      <c r="AK241" s="313"/>
      <c r="AL241" s="313"/>
      <c r="AM241" s="313"/>
      <c r="AN241" s="313"/>
      <c r="AO241" s="313"/>
      <c r="AP241" s="313"/>
      <c r="AQ241" s="320">
        <f t="shared" si="111"/>
        <v>0</v>
      </c>
      <c r="AR241" s="320">
        <f t="shared" si="112"/>
        <v>0</v>
      </c>
      <c r="AS241" s="313"/>
      <c r="AT241" s="313"/>
      <c r="AU241" s="313"/>
      <c r="AV241" s="313"/>
      <c r="AW241" s="313"/>
      <c r="AX241" s="313"/>
      <c r="AY241" s="320">
        <f t="shared" si="93"/>
        <v>0</v>
      </c>
      <c r="AZ241" s="320">
        <f t="shared" si="94"/>
        <v>0</v>
      </c>
      <c r="BA241" s="372">
        <f t="shared" si="95"/>
        <v>0</v>
      </c>
      <c r="BB241" s="372">
        <f t="shared" si="96"/>
        <v>0</v>
      </c>
      <c r="BC241" s="372">
        <f t="shared" si="97"/>
        <v>0</v>
      </c>
      <c r="BD241" s="372">
        <f t="shared" si="98"/>
        <v>0</v>
      </c>
      <c r="BE241" s="372">
        <f t="shared" si="99"/>
        <v>0</v>
      </c>
      <c r="BF241" s="372">
        <f t="shared" si="100"/>
        <v>0</v>
      </c>
      <c r="BG241" s="315"/>
      <c r="BH241" s="313"/>
      <c r="BI241" s="313"/>
      <c r="BJ241" s="313"/>
      <c r="BK241" s="313"/>
      <c r="BL241" s="314"/>
      <c r="BM241" s="921">
        <f t="shared" si="101"/>
        <v>0</v>
      </c>
      <c r="BN241" s="912"/>
      <c r="BO241" s="912"/>
      <c r="BP241" s="912"/>
      <c r="BQ241" s="912"/>
      <c r="BR241" s="912"/>
      <c r="BS241" s="912"/>
      <c r="BT241" s="912"/>
      <c r="BU241" s="912"/>
      <c r="BV241" s="912"/>
      <c r="BW241" s="912"/>
      <c r="BX241" s="910">
        <f t="shared" si="102"/>
        <v>0</v>
      </c>
      <c r="BY241" s="912"/>
      <c r="BZ241" s="912"/>
      <c r="CA241" s="912"/>
      <c r="CB241" s="922"/>
    </row>
    <row r="242" spans="1:80" s="169" customFormat="1" ht="21" customHeight="1" x14ac:dyDescent="0.2">
      <c r="A242" s="156" t="s">
        <v>120</v>
      </c>
      <c r="B242" s="96" t="s">
        <v>46</v>
      </c>
      <c r="C242" s="157" t="s">
        <v>515</v>
      </c>
      <c r="D242" s="157" t="s">
        <v>598</v>
      </c>
      <c r="E242" s="116" t="s">
        <v>282</v>
      </c>
      <c r="F242" s="81" t="s">
        <v>288</v>
      </c>
      <c r="G242" s="19" t="s">
        <v>633</v>
      </c>
      <c r="H242" s="85" t="s">
        <v>634</v>
      </c>
      <c r="I242" s="49">
        <v>9</v>
      </c>
      <c r="J242" s="52" t="s">
        <v>6</v>
      </c>
      <c r="K242" s="320">
        <f t="shared" si="103"/>
        <v>0</v>
      </c>
      <c r="L242" s="320">
        <f t="shared" si="104"/>
        <v>0</v>
      </c>
      <c r="M242" s="313"/>
      <c r="N242" s="313"/>
      <c r="O242" s="313"/>
      <c r="P242" s="313"/>
      <c r="Q242" s="313"/>
      <c r="R242" s="313"/>
      <c r="S242" s="320">
        <f t="shared" si="105"/>
        <v>0</v>
      </c>
      <c r="T242" s="320">
        <f t="shared" si="106"/>
        <v>0</v>
      </c>
      <c r="U242" s="313"/>
      <c r="V242" s="313"/>
      <c r="W242" s="313"/>
      <c r="X242" s="313"/>
      <c r="Y242" s="313"/>
      <c r="Z242" s="313"/>
      <c r="AA242" s="320">
        <f t="shared" si="107"/>
        <v>0</v>
      </c>
      <c r="AB242" s="320">
        <f t="shared" si="108"/>
        <v>0</v>
      </c>
      <c r="AC242" s="313"/>
      <c r="AD242" s="313"/>
      <c r="AE242" s="313"/>
      <c r="AF242" s="313"/>
      <c r="AG242" s="313"/>
      <c r="AH242" s="313"/>
      <c r="AI242" s="320">
        <f t="shared" si="109"/>
        <v>0</v>
      </c>
      <c r="AJ242" s="320">
        <f t="shared" si="110"/>
        <v>0</v>
      </c>
      <c r="AK242" s="313"/>
      <c r="AL242" s="313"/>
      <c r="AM242" s="313"/>
      <c r="AN242" s="313"/>
      <c r="AO242" s="313"/>
      <c r="AP242" s="313"/>
      <c r="AQ242" s="320">
        <f t="shared" si="111"/>
        <v>0</v>
      </c>
      <c r="AR242" s="320">
        <f t="shared" si="112"/>
        <v>0</v>
      </c>
      <c r="AS242" s="313"/>
      <c r="AT242" s="313"/>
      <c r="AU242" s="313"/>
      <c r="AV242" s="313"/>
      <c r="AW242" s="313"/>
      <c r="AX242" s="313"/>
      <c r="AY242" s="320">
        <f t="shared" si="93"/>
        <v>0</v>
      </c>
      <c r="AZ242" s="320">
        <f t="shared" si="94"/>
        <v>0</v>
      </c>
      <c r="BA242" s="372">
        <f t="shared" si="95"/>
        <v>0</v>
      </c>
      <c r="BB242" s="372">
        <f t="shared" si="96"/>
        <v>0</v>
      </c>
      <c r="BC242" s="372">
        <f t="shared" si="97"/>
        <v>0</v>
      </c>
      <c r="BD242" s="372">
        <f t="shared" si="98"/>
        <v>0</v>
      </c>
      <c r="BE242" s="372">
        <f t="shared" si="99"/>
        <v>0</v>
      </c>
      <c r="BF242" s="372">
        <f t="shared" si="100"/>
        <v>0</v>
      </c>
      <c r="BG242" s="315"/>
      <c r="BH242" s="313"/>
      <c r="BI242" s="313"/>
      <c r="BJ242" s="313"/>
      <c r="BK242" s="313"/>
      <c r="BL242" s="314"/>
      <c r="BM242" s="921">
        <f t="shared" si="101"/>
        <v>0</v>
      </c>
      <c r="BN242" s="912"/>
      <c r="BO242" s="912"/>
      <c r="BP242" s="912"/>
      <c r="BQ242" s="912"/>
      <c r="BR242" s="912"/>
      <c r="BS242" s="912"/>
      <c r="BT242" s="912"/>
      <c r="BU242" s="912"/>
      <c r="BV242" s="912"/>
      <c r="BW242" s="912"/>
      <c r="BX242" s="910">
        <f t="shared" si="102"/>
        <v>0</v>
      </c>
      <c r="BY242" s="912"/>
      <c r="BZ242" s="912"/>
      <c r="CA242" s="912"/>
      <c r="CB242" s="922"/>
    </row>
    <row r="243" spans="1:80" s="169" customFormat="1" ht="21" customHeight="1" x14ac:dyDescent="0.2">
      <c r="A243" s="156" t="s">
        <v>120</v>
      </c>
      <c r="B243" s="96" t="s">
        <v>46</v>
      </c>
      <c r="C243" s="157" t="s">
        <v>515</v>
      </c>
      <c r="D243" s="157" t="s">
        <v>599</v>
      </c>
      <c r="E243" s="19" t="s">
        <v>290</v>
      </c>
      <c r="F243" s="85" t="s">
        <v>292</v>
      </c>
      <c r="G243" s="19" t="s">
        <v>330</v>
      </c>
      <c r="H243" s="85" t="s">
        <v>160</v>
      </c>
      <c r="I243" s="49">
        <v>11</v>
      </c>
      <c r="J243" s="49" t="s">
        <v>12</v>
      </c>
      <c r="K243" s="320">
        <f t="shared" si="103"/>
        <v>0</v>
      </c>
      <c r="L243" s="320">
        <f t="shared" si="104"/>
        <v>0</v>
      </c>
      <c r="M243" s="313"/>
      <c r="N243" s="313"/>
      <c r="O243" s="313"/>
      <c r="P243" s="313"/>
      <c r="Q243" s="313"/>
      <c r="R243" s="313"/>
      <c r="S243" s="320">
        <f t="shared" si="105"/>
        <v>0</v>
      </c>
      <c r="T243" s="320">
        <f t="shared" si="106"/>
        <v>0</v>
      </c>
      <c r="U243" s="313"/>
      <c r="V243" s="313"/>
      <c r="W243" s="313"/>
      <c r="X243" s="313"/>
      <c r="Y243" s="313"/>
      <c r="Z243" s="313"/>
      <c r="AA243" s="320">
        <f t="shared" si="107"/>
        <v>0</v>
      </c>
      <c r="AB243" s="320">
        <f t="shared" si="108"/>
        <v>0</v>
      </c>
      <c r="AC243" s="313"/>
      <c r="AD243" s="313"/>
      <c r="AE243" s="313"/>
      <c r="AF243" s="313"/>
      <c r="AG243" s="313"/>
      <c r="AH243" s="313"/>
      <c r="AI243" s="320">
        <f t="shared" si="109"/>
        <v>0</v>
      </c>
      <c r="AJ243" s="320">
        <f t="shared" si="110"/>
        <v>0</v>
      </c>
      <c r="AK243" s="313"/>
      <c r="AL243" s="313"/>
      <c r="AM243" s="313"/>
      <c r="AN243" s="313"/>
      <c r="AO243" s="313"/>
      <c r="AP243" s="313"/>
      <c r="AQ243" s="320">
        <f t="shared" si="111"/>
        <v>0</v>
      </c>
      <c r="AR243" s="320">
        <f t="shared" si="112"/>
        <v>0</v>
      </c>
      <c r="AS243" s="313"/>
      <c r="AT243" s="313"/>
      <c r="AU243" s="313"/>
      <c r="AV243" s="313"/>
      <c r="AW243" s="313"/>
      <c r="AX243" s="313"/>
      <c r="AY243" s="320">
        <f t="shared" si="93"/>
        <v>0</v>
      </c>
      <c r="AZ243" s="320">
        <f t="shared" si="94"/>
        <v>0</v>
      </c>
      <c r="BA243" s="372">
        <f t="shared" si="95"/>
        <v>0</v>
      </c>
      <c r="BB243" s="372">
        <f t="shared" si="96"/>
        <v>0</v>
      </c>
      <c r="BC243" s="372">
        <f t="shared" si="97"/>
        <v>0</v>
      </c>
      <c r="BD243" s="372">
        <f t="shared" si="98"/>
        <v>0</v>
      </c>
      <c r="BE243" s="372">
        <f t="shared" si="99"/>
        <v>0</v>
      </c>
      <c r="BF243" s="372">
        <f t="shared" si="100"/>
        <v>0</v>
      </c>
      <c r="BG243" s="315"/>
      <c r="BH243" s="313"/>
      <c r="BI243" s="313"/>
      <c r="BJ243" s="313"/>
      <c r="BK243" s="313"/>
      <c r="BL243" s="314"/>
      <c r="BM243" s="921">
        <f t="shared" si="101"/>
        <v>0</v>
      </c>
      <c r="BN243" s="912"/>
      <c r="BO243" s="912"/>
      <c r="BP243" s="912"/>
      <c r="BQ243" s="912"/>
      <c r="BR243" s="912"/>
      <c r="BS243" s="912"/>
      <c r="BT243" s="912"/>
      <c r="BU243" s="912"/>
      <c r="BV243" s="912"/>
      <c r="BW243" s="912"/>
      <c r="BX243" s="910">
        <f t="shared" si="102"/>
        <v>0</v>
      </c>
      <c r="BY243" s="912"/>
      <c r="BZ243" s="912"/>
      <c r="CA243" s="912"/>
      <c r="CB243" s="922"/>
    </row>
    <row r="244" spans="1:80" s="169" customFormat="1" ht="21" customHeight="1" x14ac:dyDescent="0.2">
      <c r="A244" s="214" t="s">
        <v>120</v>
      </c>
      <c r="B244" s="96" t="s">
        <v>46</v>
      </c>
      <c r="C244" s="157" t="s">
        <v>515</v>
      </c>
      <c r="D244" s="157" t="s">
        <v>599</v>
      </c>
      <c r="E244" s="97" t="s">
        <v>290</v>
      </c>
      <c r="F244" s="82" t="s">
        <v>292</v>
      </c>
      <c r="G244" s="19" t="s">
        <v>330</v>
      </c>
      <c r="H244" s="85" t="s">
        <v>160</v>
      </c>
      <c r="I244" s="49">
        <v>9</v>
      </c>
      <c r="J244" s="52" t="s">
        <v>6</v>
      </c>
      <c r="K244" s="320">
        <f t="shared" si="103"/>
        <v>0</v>
      </c>
      <c r="L244" s="320">
        <f t="shared" si="104"/>
        <v>0</v>
      </c>
      <c r="M244" s="313"/>
      <c r="N244" s="313"/>
      <c r="O244" s="313"/>
      <c r="P244" s="313"/>
      <c r="Q244" s="313"/>
      <c r="R244" s="313"/>
      <c r="S244" s="320">
        <f t="shared" si="105"/>
        <v>0</v>
      </c>
      <c r="T244" s="320">
        <f t="shared" si="106"/>
        <v>0</v>
      </c>
      <c r="U244" s="313"/>
      <c r="V244" s="313"/>
      <c r="W244" s="313"/>
      <c r="X244" s="313"/>
      <c r="Y244" s="313"/>
      <c r="Z244" s="313"/>
      <c r="AA244" s="320">
        <f t="shared" si="107"/>
        <v>0</v>
      </c>
      <c r="AB244" s="320">
        <f t="shared" si="108"/>
        <v>0</v>
      </c>
      <c r="AC244" s="313"/>
      <c r="AD244" s="313"/>
      <c r="AE244" s="313"/>
      <c r="AF244" s="313"/>
      <c r="AG244" s="313"/>
      <c r="AH244" s="313"/>
      <c r="AI244" s="320">
        <f t="shared" si="109"/>
        <v>0</v>
      </c>
      <c r="AJ244" s="320">
        <f t="shared" si="110"/>
        <v>0</v>
      </c>
      <c r="AK244" s="313"/>
      <c r="AL244" s="313"/>
      <c r="AM244" s="313"/>
      <c r="AN244" s="313"/>
      <c r="AO244" s="313"/>
      <c r="AP244" s="313"/>
      <c r="AQ244" s="320">
        <f t="shared" si="111"/>
        <v>0</v>
      </c>
      <c r="AR244" s="320">
        <f t="shared" si="112"/>
        <v>0</v>
      </c>
      <c r="AS244" s="313"/>
      <c r="AT244" s="313"/>
      <c r="AU244" s="313"/>
      <c r="AV244" s="313"/>
      <c r="AW244" s="313"/>
      <c r="AX244" s="313"/>
      <c r="AY244" s="320">
        <f t="shared" si="93"/>
        <v>0</v>
      </c>
      <c r="AZ244" s="320">
        <f t="shared" si="94"/>
        <v>0</v>
      </c>
      <c r="BA244" s="372">
        <f t="shared" si="95"/>
        <v>0</v>
      </c>
      <c r="BB244" s="372">
        <f t="shared" si="96"/>
        <v>0</v>
      </c>
      <c r="BC244" s="372">
        <f t="shared" si="97"/>
        <v>0</v>
      </c>
      <c r="BD244" s="372">
        <f t="shared" si="98"/>
        <v>0</v>
      </c>
      <c r="BE244" s="372">
        <f t="shared" si="99"/>
        <v>0</v>
      </c>
      <c r="BF244" s="372">
        <f t="shared" si="100"/>
        <v>0</v>
      </c>
      <c r="BG244" s="315"/>
      <c r="BH244" s="313"/>
      <c r="BI244" s="313"/>
      <c r="BJ244" s="313"/>
      <c r="BK244" s="313"/>
      <c r="BL244" s="314"/>
      <c r="BM244" s="921">
        <f t="shared" si="101"/>
        <v>0</v>
      </c>
      <c r="BN244" s="912"/>
      <c r="BO244" s="912"/>
      <c r="BP244" s="912"/>
      <c r="BQ244" s="912"/>
      <c r="BR244" s="912"/>
      <c r="BS244" s="912"/>
      <c r="BT244" s="912"/>
      <c r="BU244" s="912"/>
      <c r="BV244" s="912"/>
      <c r="BW244" s="912"/>
      <c r="BX244" s="910">
        <f t="shared" si="102"/>
        <v>0</v>
      </c>
      <c r="BY244" s="912"/>
      <c r="BZ244" s="912"/>
      <c r="CA244" s="912"/>
      <c r="CB244" s="922"/>
    </row>
    <row r="245" spans="1:80" s="169" customFormat="1" ht="21" customHeight="1" x14ac:dyDescent="0.2">
      <c r="A245" s="156" t="s">
        <v>120</v>
      </c>
      <c r="B245" s="96" t="s">
        <v>46</v>
      </c>
      <c r="C245" s="157" t="s">
        <v>515</v>
      </c>
      <c r="D245" s="157" t="s">
        <v>600</v>
      </c>
      <c r="E245" s="97" t="s">
        <v>315</v>
      </c>
      <c r="F245" s="81" t="s">
        <v>316</v>
      </c>
      <c r="G245" s="19" t="s">
        <v>635</v>
      </c>
      <c r="H245" s="85" t="s">
        <v>636</v>
      </c>
      <c r="I245" s="49">
        <v>9</v>
      </c>
      <c r="J245" s="52" t="s">
        <v>6</v>
      </c>
      <c r="K245" s="320">
        <f t="shared" si="103"/>
        <v>0</v>
      </c>
      <c r="L245" s="320">
        <f t="shared" si="104"/>
        <v>0</v>
      </c>
      <c r="M245" s="313"/>
      <c r="N245" s="313"/>
      <c r="O245" s="313"/>
      <c r="P245" s="313"/>
      <c r="Q245" s="313"/>
      <c r="R245" s="313"/>
      <c r="S245" s="320">
        <f t="shared" si="105"/>
        <v>0</v>
      </c>
      <c r="T245" s="320">
        <f t="shared" si="106"/>
        <v>0</v>
      </c>
      <c r="U245" s="313"/>
      <c r="V245" s="313"/>
      <c r="W245" s="313"/>
      <c r="X245" s="313"/>
      <c r="Y245" s="313"/>
      <c r="Z245" s="313"/>
      <c r="AA245" s="320">
        <f t="shared" si="107"/>
        <v>0</v>
      </c>
      <c r="AB245" s="320">
        <f t="shared" si="108"/>
        <v>0</v>
      </c>
      <c r="AC245" s="313"/>
      <c r="AD245" s="313"/>
      <c r="AE245" s="313"/>
      <c r="AF245" s="313"/>
      <c r="AG245" s="313"/>
      <c r="AH245" s="313"/>
      <c r="AI245" s="320">
        <f t="shared" si="109"/>
        <v>0</v>
      </c>
      <c r="AJ245" s="320">
        <f t="shared" si="110"/>
        <v>0</v>
      </c>
      <c r="AK245" s="313"/>
      <c r="AL245" s="313"/>
      <c r="AM245" s="313"/>
      <c r="AN245" s="313"/>
      <c r="AO245" s="313"/>
      <c r="AP245" s="313"/>
      <c r="AQ245" s="320">
        <f t="shared" si="111"/>
        <v>0</v>
      </c>
      <c r="AR245" s="320">
        <f t="shared" si="112"/>
        <v>0</v>
      </c>
      <c r="AS245" s="313"/>
      <c r="AT245" s="313"/>
      <c r="AU245" s="313"/>
      <c r="AV245" s="313"/>
      <c r="AW245" s="313"/>
      <c r="AX245" s="313"/>
      <c r="AY245" s="320">
        <f t="shared" si="93"/>
        <v>0</v>
      </c>
      <c r="AZ245" s="320">
        <f t="shared" si="94"/>
        <v>0</v>
      </c>
      <c r="BA245" s="372">
        <f t="shared" si="95"/>
        <v>0</v>
      </c>
      <c r="BB245" s="372">
        <f t="shared" si="96"/>
        <v>0</v>
      </c>
      <c r="BC245" s="372">
        <f t="shared" si="97"/>
        <v>0</v>
      </c>
      <c r="BD245" s="372">
        <f t="shared" si="98"/>
        <v>0</v>
      </c>
      <c r="BE245" s="372">
        <f t="shared" si="99"/>
        <v>0</v>
      </c>
      <c r="BF245" s="372">
        <f t="shared" si="100"/>
        <v>0</v>
      </c>
      <c r="BG245" s="315"/>
      <c r="BH245" s="313"/>
      <c r="BI245" s="313"/>
      <c r="BJ245" s="313"/>
      <c r="BK245" s="313"/>
      <c r="BL245" s="314"/>
      <c r="BM245" s="921">
        <f t="shared" si="101"/>
        <v>0</v>
      </c>
      <c r="BN245" s="912"/>
      <c r="BO245" s="912"/>
      <c r="BP245" s="912"/>
      <c r="BQ245" s="912"/>
      <c r="BR245" s="912"/>
      <c r="BS245" s="912"/>
      <c r="BT245" s="912"/>
      <c r="BU245" s="912"/>
      <c r="BV245" s="912"/>
      <c r="BW245" s="912"/>
      <c r="BX245" s="910">
        <f t="shared" si="102"/>
        <v>0</v>
      </c>
      <c r="BY245" s="912"/>
      <c r="BZ245" s="912"/>
      <c r="CA245" s="912"/>
      <c r="CB245" s="922"/>
    </row>
    <row r="246" spans="1:80" s="168" customFormat="1" ht="21" customHeight="1" x14ac:dyDescent="0.2">
      <c r="A246" s="156" t="s">
        <v>120</v>
      </c>
      <c r="B246" s="96" t="s">
        <v>46</v>
      </c>
      <c r="C246" s="157" t="s">
        <v>515</v>
      </c>
      <c r="D246" s="157" t="s">
        <v>598</v>
      </c>
      <c r="E246" s="97" t="s">
        <v>297</v>
      </c>
      <c r="F246" s="81" t="s">
        <v>300</v>
      </c>
      <c r="G246" s="19" t="s">
        <v>665</v>
      </c>
      <c r="H246" s="85" t="s">
        <v>666</v>
      </c>
      <c r="I246" s="49">
        <v>9</v>
      </c>
      <c r="J246" s="52" t="s">
        <v>6</v>
      </c>
      <c r="K246" s="320">
        <f t="shared" si="103"/>
        <v>0</v>
      </c>
      <c r="L246" s="320">
        <f t="shared" si="104"/>
        <v>0</v>
      </c>
      <c r="M246" s="316"/>
      <c r="N246" s="316"/>
      <c r="O246" s="316"/>
      <c r="P246" s="316"/>
      <c r="Q246" s="316"/>
      <c r="R246" s="316"/>
      <c r="S246" s="320">
        <f t="shared" si="105"/>
        <v>0</v>
      </c>
      <c r="T246" s="320">
        <f t="shared" si="106"/>
        <v>0</v>
      </c>
      <c r="U246" s="316"/>
      <c r="V246" s="316"/>
      <c r="W246" s="316"/>
      <c r="X246" s="316"/>
      <c r="Y246" s="316"/>
      <c r="Z246" s="316"/>
      <c r="AA246" s="320">
        <f t="shared" si="107"/>
        <v>0</v>
      </c>
      <c r="AB246" s="320">
        <f t="shared" si="108"/>
        <v>0</v>
      </c>
      <c r="AC246" s="316"/>
      <c r="AD246" s="316"/>
      <c r="AE246" s="316"/>
      <c r="AF246" s="316"/>
      <c r="AG246" s="316"/>
      <c r="AH246" s="316"/>
      <c r="AI246" s="320">
        <f t="shared" si="109"/>
        <v>0</v>
      </c>
      <c r="AJ246" s="320">
        <f t="shared" si="110"/>
        <v>0</v>
      </c>
      <c r="AK246" s="316"/>
      <c r="AL246" s="316"/>
      <c r="AM246" s="316"/>
      <c r="AN246" s="316"/>
      <c r="AO246" s="316"/>
      <c r="AP246" s="316"/>
      <c r="AQ246" s="320">
        <f t="shared" si="111"/>
        <v>0</v>
      </c>
      <c r="AR246" s="320">
        <f t="shared" si="112"/>
        <v>0</v>
      </c>
      <c r="AS246" s="316"/>
      <c r="AT246" s="316"/>
      <c r="AU246" s="316"/>
      <c r="AV246" s="316"/>
      <c r="AW246" s="316"/>
      <c r="AX246" s="316"/>
      <c r="AY246" s="320">
        <f t="shared" si="93"/>
        <v>0</v>
      </c>
      <c r="AZ246" s="320">
        <f t="shared" si="94"/>
        <v>0</v>
      </c>
      <c r="BA246" s="372">
        <f t="shared" si="95"/>
        <v>0</v>
      </c>
      <c r="BB246" s="372">
        <f t="shared" si="96"/>
        <v>0</v>
      </c>
      <c r="BC246" s="372">
        <f t="shared" si="97"/>
        <v>0</v>
      </c>
      <c r="BD246" s="372">
        <f t="shared" si="98"/>
        <v>0</v>
      </c>
      <c r="BE246" s="372">
        <f t="shared" si="99"/>
        <v>0</v>
      </c>
      <c r="BF246" s="372">
        <f t="shared" si="100"/>
        <v>0</v>
      </c>
      <c r="BG246" s="315"/>
      <c r="BH246" s="316"/>
      <c r="BI246" s="316"/>
      <c r="BJ246" s="316"/>
      <c r="BK246" s="316"/>
      <c r="BL246" s="319"/>
      <c r="BM246" s="921">
        <f t="shared" si="101"/>
        <v>0</v>
      </c>
      <c r="BN246" s="912"/>
      <c r="BO246" s="912"/>
      <c r="BP246" s="912"/>
      <c r="BQ246" s="912"/>
      <c r="BR246" s="912"/>
      <c r="BS246" s="912"/>
      <c r="BT246" s="912"/>
      <c r="BU246" s="912"/>
      <c r="BV246" s="912"/>
      <c r="BW246" s="912"/>
      <c r="BX246" s="910">
        <f t="shared" si="102"/>
        <v>0</v>
      </c>
      <c r="BY246" s="912"/>
      <c r="BZ246" s="912"/>
      <c r="CA246" s="912"/>
      <c r="CB246" s="922"/>
    </row>
    <row r="247" spans="1:80" s="168" customFormat="1" ht="21" customHeight="1" x14ac:dyDescent="0.2">
      <c r="A247" s="214" t="s">
        <v>120</v>
      </c>
      <c r="B247" s="96" t="s">
        <v>46</v>
      </c>
      <c r="C247" s="215" t="s">
        <v>515</v>
      </c>
      <c r="D247" s="215" t="s">
        <v>598</v>
      </c>
      <c r="E247" s="116" t="s">
        <v>296</v>
      </c>
      <c r="F247" s="81" t="s">
        <v>7</v>
      </c>
      <c r="G247" s="19" t="s">
        <v>213</v>
      </c>
      <c r="H247" s="85" t="s">
        <v>127</v>
      </c>
      <c r="I247" s="49">
        <v>11</v>
      </c>
      <c r="J247" s="52" t="s">
        <v>12</v>
      </c>
      <c r="K247" s="320">
        <f t="shared" si="103"/>
        <v>0</v>
      </c>
      <c r="L247" s="320">
        <f t="shared" si="104"/>
        <v>0</v>
      </c>
      <c r="M247" s="316"/>
      <c r="N247" s="316"/>
      <c r="O247" s="316"/>
      <c r="P247" s="316"/>
      <c r="Q247" s="316"/>
      <c r="R247" s="316"/>
      <c r="S247" s="320">
        <f t="shared" si="105"/>
        <v>0</v>
      </c>
      <c r="T247" s="320">
        <f t="shared" si="106"/>
        <v>0</v>
      </c>
      <c r="U247" s="316"/>
      <c r="V247" s="316"/>
      <c r="W247" s="316"/>
      <c r="X247" s="316"/>
      <c r="Y247" s="316"/>
      <c r="Z247" s="316"/>
      <c r="AA247" s="320">
        <f t="shared" si="107"/>
        <v>0</v>
      </c>
      <c r="AB247" s="320">
        <f t="shared" si="108"/>
        <v>0</v>
      </c>
      <c r="AC247" s="316"/>
      <c r="AD247" s="316"/>
      <c r="AE247" s="316"/>
      <c r="AF247" s="316"/>
      <c r="AG247" s="316"/>
      <c r="AH247" s="316"/>
      <c r="AI247" s="320">
        <f t="shared" si="109"/>
        <v>0</v>
      </c>
      <c r="AJ247" s="320">
        <f t="shared" si="110"/>
        <v>0</v>
      </c>
      <c r="AK247" s="316"/>
      <c r="AL247" s="316"/>
      <c r="AM247" s="316"/>
      <c r="AN247" s="316"/>
      <c r="AO247" s="316"/>
      <c r="AP247" s="316"/>
      <c r="AQ247" s="320">
        <f t="shared" si="111"/>
        <v>0</v>
      </c>
      <c r="AR247" s="320">
        <f t="shared" si="112"/>
        <v>0</v>
      </c>
      <c r="AS247" s="316"/>
      <c r="AT247" s="316"/>
      <c r="AU247" s="316"/>
      <c r="AV247" s="316"/>
      <c r="AW247" s="316"/>
      <c r="AX247" s="316"/>
      <c r="AY247" s="320">
        <f t="shared" si="93"/>
        <v>0</v>
      </c>
      <c r="AZ247" s="320">
        <f t="shared" si="94"/>
        <v>0</v>
      </c>
      <c r="BA247" s="372">
        <f t="shared" si="95"/>
        <v>0</v>
      </c>
      <c r="BB247" s="372">
        <f t="shared" si="96"/>
        <v>0</v>
      </c>
      <c r="BC247" s="372">
        <f t="shared" si="97"/>
        <v>0</v>
      </c>
      <c r="BD247" s="372">
        <f t="shared" si="98"/>
        <v>0</v>
      </c>
      <c r="BE247" s="372">
        <f t="shared" si="99"/>
        <v>0</v>
      </c>
      <c r="BF247" s="372">
        <f t="shared" si="100"/>
        <v>0</v>
      </c>
      <c r="BG247" s="315"/>
      <c r="BH247" s="316"/>
      <c r="BI247" s="316"/>
      <c r="BJ247" s="316"/>
      <c r="BK247" s="316"/>
      <c r="BL247" s="319"/>
      <c r="BM247" s="921">
        <f t="shared" si="101"/>
        <v>0</v>
      </c>
      <c r="BN247" s="912"/>
      <c r="BO247" s="912"/>
      <c r="BP247" s="912"/>
      <c r="BQ247" s="912"/>
      <c r="BR247" s="912"/>
      <c r="BS247" s="912"/>
      <c r="BT247" s="912"/>
      <c r="BU247" s="912"/>
      <c r="BV247" s="912"/>
      <c r="BW247" s="912"/>
      <c r="BX247" s="910">
        <f t="shared" si="102"/>
        <v>0</v>
      </c>
      <c r="BY247" s="912"/>
      <c r="BZ247" s="912"/>
      <c r="CA247" s="912"/>
      <c r="CB247" s="922"/>
    </row>
    <row r="248" spans="1:80" s="168" customFormat="1" ht="31.5" customHeight="1" x14ac:dyDescent="0.2">
      <c r="A248" s="214" t="s">
        <v>120</v>
      </c>
      <c r="B248" s="96" t="s">
        <v>46</v>
      </c>
      <c r="C248" s="215" t="s">
        <v>515</v>
      </c>
      <c r="D248" s="215" t="s">
        <v>598</v>
      </c>
      <c r="E248" s="116" t="s">
        <v>296</v>
      </c>
      <c r="F248" s="81" t="s">
        <v>7</v>
      </c>
      <c r="G248" s="19" t="s">
        <v>213</v>
      </c>
      <c r="H248" s="85" t="s">
        <v>127</v>
      </c>
      <c r="I248" s="49">
        <v>9</v>
      </c>
      <c r="J248" s="52" t="s">
        <v>6</v>
      </c>
      <c r="K248" s="320">
        <f t="shared" si="103"/>
        <v>0</v>
      </c>
      <c r="L248" s="320">
        <f t="shared" si="104"/>
        <v>0</v>
      </c>
      <c r="M248" s="316"/>
      <c r="N248" s="316"/>
      <c r="O248" s="316"/>
      <c r="P248" s="316"/>
      <c r="Q248" s="316"/>
      <c r="R248" s="316"/>
      <c r="S248" s="320">
        <f t="shared" si="105"/>
        <v>0</v>
      </c>
      <c r="T248" s="320">
        <f t="shared" si="106"/>
        <v>0</v>
      </c>
      <c r="U248" s="316"/>
      <c r="V248" s="316"/>
      <c r="W248" s="316"/>
      <c r="X248" s="316"/>
      <c r="Y248" s="316"/>
      <c r="Z248" s="316"/>
      <c r="AA248" s="320">
        <f t="shared" si="107"/>
        <v>0</v>
      </c>
      <c r="AB248" s="320">
        <f t="shared" si="108"/>
        <v>0</v>
      </c>
      <c r="AC248" s="316"/>
      <c r="AD248" s="316"/>
      <c r="AE248" s="316"/>
      <c r="AF248" s="316"/>
      <c r="AG248" s="316"/>
      <c r="AH248" s="316"/>
      <c r="AI248" s="320">
        <f t="shared" si="109"/>
        <v>0</v>
      </c>
      <c r="AJ248" s="320">
        <f t="shared" si="110"/>
        <v>0</v>
      </c>
      <c r="AK248" s="316"/>
      <c r="AL248" s="316"/>
      <c r="AM248" s="316"/>
      <c r="AN248" s="316"/>
      <c r="AO248" s="316"/>
      <c r="AP248" s="316"/>
      <c r="AQ248" s="320">
        <f t="shared" si="111"/>
        <v>0</v>
      </c>
      <c r="AR248" s="320">
        <f t="shared" si="112"/>
        <v>0</v>
      </c>
      <c r="AS248" s="316"/>
      <c r="AT248" s="316"/>
      <c r="AU248" s="316"/>
      <c r="AV248" s="316"/>
      <c r="AW248" s="316"/>
      <c r="AX248" s="316"/>
      <c r="AY248" s="320">
        <f t="shared" si="93"/>
        <v>0</v>
      </c>
      <c r="AZ248" s="320">
        <f t="shared" si="94"/>
        <v>0</v>
      </c>
      <c r="BA248" s="372">
        <f t="shared" si="95"/>
        <v>0</v>
      </c>
      <c r="BB248" s="372">
        <f t="shared" si="96"/>
        <v>0</v>
      </c>
      <c r="BC248" s="372">
        <f t="shared" si="97"/>
        <v>0</v>
      </c>
      <c r="BD248" s="372">
        <f t="shared" si="98"/>
        <v>0</v>
      </c>
      <c r="BE248" s="372">
        <f t="shared" si="99"/>
        <v>0</v>
      </c>
      <c r="BF248" s="372">
        <f t="shared" si="100"/>
        <v>0</v>
      </c>
      <c r="BG248" s="315"/>
      <c r="BH248" s="316"/>
      <c r="BI248" s="316"/>
      <c r="BJ248" s="316"/>
      <c r="BK248" s="316"/>
      <c r="BL248" s="319"/>
      <c r="BM248" s="921">
        <f t="shared" si="101"/>
        <v>0</v>
      </c>
      <c r="BN248" s="912"/>
      <c r="BO248" s="912"/>
      <c r="BP248" s="912"/>
      <c r="BQ248" s="912"/>
      <c r="BR248" s="912"/>
      <c r="BS248" s="912"/>
      <c r="BT248" s="912"/>
      <c r="BU248" s="912"/>
      <c r="BV248" s="912"/>
      <c r="BW248" s="912"/>
      <c r="BX248" s="910">
        <f t="shared" si="102"/>
        <v>0</v>
      </c>
      <c r="BY248" s="912"/>
      <c r="BZ248" s="912"/>
      <c r="CA248" s="912"/>
      <c r="CB248" s="922"/>
    </row>
    <row r="249" spans="1:80" s="168" customFormat="1" ht="31.5" customHeight="1" x14ac:dyDescent="0.2">
      <c r="A249" s="156" t="s">
        <v>120</v>
      </c>
      <c r="B249" s="96" t="s">
        <v>46</v>
      </c>
      <c r="C249" s="157" t="s">
        <v>515</v>
      </c>
      <c r="D249" s="157" t="s">
        <v>598</v>
      </c>
      <c r="E249" s="116" t="s">
        <v>296</v>
      </c>
      <c r="F249" s="81" t="s">
        <v>7</v>
      </c>
      <c r="G249" s="19" t="s">
        <v>631</v>
      </c>
      <c r="H249" s="85" t="s">
        <v>632</v>
      </c>
      <c r="I249" s="49">
        <v>9</v>
      </c>
      <c r="J249" s="52" t="s">
        <v>6</v>
      </c>
      <c r="K249" s="320">
        <f t="shared" si="103"/>
        <v>0</v>
      </c>
      <c r="L249" s="320">
        <f t="shared" si="104"/>
        <v>0</v>
      </c>
      <c r="M249" s="316"/>
      <c r="N249" s="316"/>
      <c r="O249" s="316"/>
      <c r="P249" s="316"/>
      <c r="Q249" s="316"/>
      <c r="R249" s="316"/>
      <c r="S249" s="320">
        <f t="shared" si="105"/>
        <v>0</v>
      </c>
      <c r="T249" s="320">
        <f t="shared" si="106"/>
        <v>0</v>
      </c>
      <c r="U249" s="316"/>
      <c r="V249" s="316"/>
      <c r="W249" s="316"/>
      <c r="X249" s="316"/>
      <c r="Y249" s="316"/>
      <c r="Z249" s="316"/>
      <c r="AA249" s="320">
        <f t="shared" si="107"/>
        <v>0</v>
      </c>
      <c r="AB249" s="320">
        <f t="shared" si="108"/>
        <v>0</v>
      </c>
      <c r="AC249" s="316"/>
      <c r="AD249" s="316"/>
      <c r="AE249" s="316"/>
      <c r="AF249" s="316"/>
      <c r="AG249" s="316"/>
      <c r="AH249" s="316"/>
      <c r="AI249" s="320">
        <f t="shared" si="109"/>
        <v>0</v>
      </c>
      <c r="AJ249" s="320">
        <f t="shared" si="110"/>
        <v>0</v>
      </c>
      <c r="AK249" s="316"/>
      <c r="AL249" s="316"/>
      <c r="AM249" s="316"/>
      <c r="AN249" s="316"/>
      <c r="AO249" s="316"/>
      <c r="AP249" s="316"/>
      <c r="AQ249" s="320">
        <f t="shared" si="111"/>
        <v>0</v>
      </c>
      <c r="AR249" s="320">
        <f t="shared" si="112"/>
        <v>0</v>
      </c>
      <c r="AS249" s="316"/>
      <c r="AT249" s="316"/>
      <c r="AU249" s="316"/>
      <c r="AV249" s="316"/>
      <c r="AW249" s="316"/>
      <c r="AX249" s="316"/>
      <c r="AY249" s="320">
        <f t="shared" si="93"/>
        <v>0</v>
      </c>
      <c r="AZ249" s="320">
        <f t="shared" si="94"/>
        <v>0</v>
      </c>
      <c r="BA249" s="372">
        <f t="shared" si="95"/>
        <v>0</v>
      </c>
      <c r="BB249" s="372">
        <f t="shared" si="96"/>
        <v>0</v>
      </c>
      <c r="BC249" s="372">
        <f t="shared" si="97"/>
        <v>0</v>
      </c>
      <c r="BD249" s="372">
        <f t="shared" si="98"/>
        <v>0</v>
      </c>
      <c r="BE249" s="372">
        <f t="shared" si="99"/>
        <v>0</v>
      </c>
      <c r="BF249" s="372">
        <f t="shared" si="100"/>
        <v>0</v>
      </c>
      <c r="BG249" s="315"/>
      <c r="BH249" s="316"/>
      <c r="BI249" s="316"/>
      <c r="BJ249" s="316"/>
      <c r="BK249" s="316"/>
      <c r="BL249" s="319"/>
      <c r="BM249" s="921">
        <f t="shared" si="101"/>
        <v>0</v>
      </c>
      <c r="BN249" s="912"/>
      <c r="BO249" s="912"/>
      <c r="BP249" s="912"/>
      <c r="BQ249" s="912"/>
      <c r="BR249" s="912"/>
      <c r="BS249" s="912"/>
      <c r="BT249" s="912"/>
      <c r="BU249" s="912"/>
      <c r="BV249" s="912"/>
      <c r="BW249" s="912"/>
      <c r="BX249" s="910">
        <f t="shared" si="102"/>
        <v>0</v>
      </c>
      <c r="BY249" s="912"/>
      <c r="BZ249" s="912"/>
      <c r="CA249" s="912"/>
      <c r="CB249" s="922"/>
    </row>
    <row r="250" spans="1:80" s="168" customFormat="1" ht="43.5" customHeight="1" x14ac:dyDescent="0.2">
      <c r="A250" s="156" t="s">
        <v>120</v>
      </c>
      <c r="B250" s="96" t="s">
        <v>46</v>
      </c>
      <c r="C250" s="157" t="s">
        <v>515</v>
      </c>
      <c r="D250" s="157" t="s">
        <v>598</v>
      </c>
      <c r="E250" s="116" t="s">
        <v>301</v>
      </c>
      <c r="F250" s="81" t="s">
        <v>302</v>
      </c>
      <c r="G250" s="19" t="s">
        <v>677</v>
      </c>
      <c r="H250" s="85" t="s">
        <v>678</v>
      </c>
      <c r="I250" s="49"/>
      <c r="J250" s="52"/>
      <c r="K250" s="320">
        <f t="shared" si="103"/>
        <v>0</v>
      </c>
      <c r="L250" s="320">
        <f t="shared" si="104"/>
        <v>0</v>
      </c>
      <c r="M250" s="316"/>
      <c r="N250" s="316"/>
      <c r="O250" s="316"/>
      <c r="P250" s="316"/>
      <c r="Q250" s="316"/>
      <c r="R250" s="316"/>
      <c r="S250" s="320">
        <f t="shared" si="105"/>
        <v>0</v>
      </c>
      <c r="T250" s="320">
        <f t="shared" si="106"/>
        <v>0</v>
      </c>
      <c r="U250" s="316"/>
      <c r="V250" s="316"/>
      <c r="W250" s="316"/>
      <c r="X250" s="316"/>
      <c r="Y250" s="316"/>
      <c r="Z250" s="316"/>
      <c r="AA250" s="320">
        <f t="shared" si="107"/>
        <v>0</v>
      </c>
      <c r="AB250" s="320">
        <f t="shared" si="108"/>
        <v>0</v>
      </c>
      <c r="AC250" s="316"/>
      <c r="AD250" s="316"/>
      <c r="AE250" s="316"/>
      <c r="AF250" s="316"/>
      <c r="AG250" s="316"/>
      <c r="AH250" s="316"/>
      <c r="AI250" s="320">
        <f t="shared" si="109"/>
        <v>0</v>
      </c>
      <c r="AJ250" s="320">
        <f t="shared" si="110"/>
        <v>0</v>
      </c>
      <c r="AK250" s="316"/>
      <c r="AL250" s="316"/>
      <c r="AM250" s="316"/>
      <c r="AN250" s="316"/>
      <c r="AO250" s="316"/>
      <c r="AP250" s="316"/>
      <c r="AQ250" s="320">
        <f t="shared" si="111"/>
        <v>0</v>
      </c>
      <c r="AR250" s="320">
        <f t="shared" si="112"/>
        <v>0</v>
      </c>
      <c r="AS250" s="316"/>
      <c r="AT250" s="316"/>
      <c r="AU250" s="316"/>
      <c r="AV250" s="316"/>
      <c r="AW250" s="316"/>
      <c r="AX250" s="316"/>
      <c r="AY250" s="320">
        <f t="shared" si="93"/>
        <v>0</v>
      </c>
      <c r="AZ250" s="320">
        <f t="shared" si="94"/>
        <v>0</v>
      </c>
      <c r="BA250" s="372">
        <f t="shared" si="95"/>
        <v>0</v>
      </c>
      <c r="BB250" s="372">
        <f t="shared" si="96"/>
        <v>0</v>
      </c>
      <c r="BC250" s="372">
        <f t="shared" si="97"/>
        <v>0</v>
      </c>
      <c r="BD250" s="372">
        <f t="shared" si="98"/>
        <v>0</v>
      </c>
      <c r="BE250" s="372">
        <f t="shared" si="99"/>
        <v>0</v>
      </c>
      <c r="BF250" s="372">
        <f t="shared" si="100"/>
        <v>0</v>
      </c>
      <c r="BG250" s="315"/>
      <c r="BH250" s="316"/>
      <c r="BI250" s="316"/>
      <c r="BJ250" s="316"/>
      <c r="BK250" s="316"/>
      <c r="BL250" s="319"/>
      <c r="BM250" s="921">
        <f t="shared" si="101"/>
        <v>0</v>
      </c>
      <c r="BN250" s="912"/>
      <c r="BO250" s="912"/>
      <c r="BP250" s="912"/>
      <c r="BQ250" s="912"/>
      <c r="BR250" s="912"/>
      <c r="BS250" s="912"/>
      <c r="BT250" s="912"/>
      <c r="BU250" s="912"/>
      <c r="BV250" s="912"/>
      <c r="BW250" s="912"/>
      <c r="BX250" s="910">
        <f t="shared" si="102"/>
        <v>0</v>
      </c>
      <c r="BY250" s="912"/>
      <c r="BZ250" s="912"/>
      <c r="CA250" s="912"/>
      <c r="CB250" s="922"/>
    </row>
    <row r="251" spans="1:80" s="168" customFormat="1" ht="47.25" customHeight="1" x14ac:dyDescent="0.2">
      <c r="A251" s="214" t="s">
        <v>120</v>
      </c>
      <c r="B251" s="96" t="s">
        <v>46</v>
      </c>
      <c r="C251" s="215" t="s">
        <v>515</v>
      </c>
      <c r="D251" s="215" t="s">
        <v>598</v>
      </c>
      <c r="E251" s="116" t="s">
        <v>280</v>
      </c>
      <c r="F251" s="81" t="s">
        <v>448</v>
      </c>
      <c r="G251" s="19" t="s">
        <v>205</v>
      </c>
      <c r="H251" s="85" t="s">
        <v>206</v>
      </c>
      <c r="I251" s="49">
        <v>9</v>
      </c>
      <c r="J251" s="52" t="s">
        <v>6</v>
      </c>
      <c r="K251" s="320">
        <f t="shared" si="103"/>
        <v>0</v>
      </c>
      <c r="L251" s="320">
        <f t="shared" si="104"/>
        <v>0</v>
      </c>
      <c r="M251" s="316"/>
      <c r="N251" s="316"/>
      <c r="O251" s="316"/>
      <c r="P251" s="316"/>
      <c r="Q251" s="316"/>
      <c r="R251" s="316"/>
      <c r="S251" s="320">
        <f t="shared" si="105"/>
        <v>0</v>
      </c>
      <c r="T251" s="320">
        <f t="shared" si="106"/>
        <v>0</v>
      </c>
      <c r="U251" s="316"/>
      <c r="V251" s="316"/>
      <c r="W251" s="316"/>
      <c r="X251" s="316"/>
      <c r="Y251" s="316"/>
      <c r="Z251" s="316"/>
      <c r="AA251" s="320">
        <f t="shared" si="107"/>
        <v>0</v>
      </c>
      <c r="AB251" s="320">
        <f t="shared" si="108"/>
        <v>0</v>
      </c>
      <c r="AC251" s="316"/>
      <c r="AD251" s="316"/>
      <c r="AE251" s="316"/>
      <c r="AF251" s="316"/>
      <c r="AG251" s="316"/>
      <c r="AH251" s="316"/>
      <c r="AI251" s="320">
        <f t="shared" si="109"/>
        <v>0</v>
      </c>
      <c r="AJ251" s="320">
        <f t="shared" si="110"/>
        <v>0</v>
      </c>
      <c r="AK251" s="316"/>
      <c r="AL251" s="316"/>
      <c r="AM251" s="316"/>
      <c r="AN251" s="316"/>
      <c r="AO251" s="316"/>
      <c r="AP251" s="316"/>
      <c r="AQ251" s="320">
        <f t="shared" si="111"/>
        <v>0</v>
      </c>
      <c r="AR251" s="320">
        <f t="shared" si="112"/>
        <v>0</v>
      </c>
      <c r="AS251" s="316"/>
      <c r="AT251" s="316"/>
      <c r="AU251" s="316"/>
      <c r="AV251" s="316"/>
      <c r="AW251" s="316"/>
      <c r="AX251" s="316"/>
      <c r="AY251" s="320">
        <f t="shared" si="93"/>
        <v>0</v>
      </c>
      <c r="AZ251" s="320">
        <f t="shared" si="94"/>
        <v>0</v>
      </c>
      <c r="BA251" s="372">
        <f t="shared" si="95"/>
        <v>0</v>
      </c>
      <c r="BB251" s="372">
        <f t="shared" si="96"/>
        <v>0</v>
      </c>
      <c r="BC251" s="372">
        <f t="shared" si="97"/>
        <v>0</v>
      </c>
      <c r="BD251" s="372">
        <f t="shared" si="98"/>
        <v>0</v>
      </c>
      <c r="BE251" s="372">
        <f t="shared" si="99"/>
        <v>0</v>
      </c>
      <c r="BF251" s="372">
        <f t="shared" si="100"/>
        <v>0</v>
      </c>
      <c r="BG251" s="315"/>
      <c r="BH251" s="316"/>
      <c r="BI251" s="316"/>
      <c r="BJ251" s="316"/>
      <c r="BK251" s="316"/>
      <c r="BL251" s="319"/>
      <c r="BM251" s="921">
        <f t="shared" si="101"/>
        <v>0</v>
      </c>
      <c r="BN251" s="912"/>
      <c r="BO251" s="912"/>
      <c r="BP251" s="912"/>
      <c r="BQ251" s="912"/>
      <c r="BR251" s="912"/>
      <c r="BS251" s="912"/>
      <c r="BT251" s="912"/>
      <c r="BU251" s="912"/>
      <c r="BV251" s="912"/>
      <c r="BW251" s="912"/>
      <c r="BX251" s="910">
        <f t="shared" si="102"/>
        <v>0</v>
      </c>
      <c r="BY251" s="912"/>
      <c r="BZ251" s="912"/>
      <c r="CA251" s="912"/>
      <c r="CB251" s="922"/>
    </row>
    <row r="252" spans="1:80" s="168" customFormat="1" ht="30" customHeight="1" x14ac:dyDescent="0.2">
      <c r="A252" s="214" t="s">
        <v>120</v>
      </c>
      <c r="B252" s="96" t="s">
        <v>46</v>
      </c>
      <c r="C252" s="215" t="s">
        <v>515</v>
      </c>
      <c r="D252" s="215" t="s">
        <v>598</v>
      </c>
      <c r="E252" s="116" t="s">
        <v>280</v>
      </c>
      <c r="F252" s="81" t="s">
        <v>448</v>
      </c>
      <c r="G252" s="19" t="s">
        <v>205</v>
      </c>
      <c r="H252" s="85" t="s">
        <v>206</v>
      </c>
      <c r="I252" s="49">
        <v>11</v>
      </c>
      <c r="J252" s="52" t="s">
        <v>12</v>
      </c>
      <c r="K252" s="320">
        <f t="shared" si="103"/>
        <v>0</v>
      </c>
      <c r="L252" s="320">
        <f t="shared" si="104"/>
        <v>0</v>
      </c>
      <c r="M252" s="316"/>
      <c r="N252" s="316"/>
      <c r="O252" s="316"/>
      <c r="P252" s="316"/>
      <c r="Q252" s="316"/>
      <c r="R252" s="316"/>
      <c r="S252" s="320">
        <f t="shared" si="105"/>
        <v>0</v>
      </c>
      <c r="T252" s="320">
        <f t="shared" si="106"/>
        <v>0</v>
      </c>
      <c r="U252" s="316"/>
      <c r="V252" s="316"/>
      <c r="W252" s="316"/>
      <c r="X252" s="316"/>
      <c r="Y252" s="316"/>
      <c r="Z252" s="316"/>
      <c r="AA252" s="320">
        <f t="shared" si="107"/>
        <v>0</v>
      </c>
      <c r="AB252" s="320">
        <f t="shared" si="108"/>
        <v>0</v>
      </c>
      <c r="AC252" s="316"/>
      <c r="AD252" s="316"/>
      <c r="AE252" s="316"/>
      <c r="AF252" s="316"/>
      <c r="AG252" s="316"/>
      <c r="AH252" s="316"/>
      <c r="AI252" s="320">
        <f t="shared" si="109"/>
        <v>0</v>
      </c>
      <c r="AJ252" s="320">
        <f t="shared" si="110"/>
        <v>0</v>
      </c>
      <c r="AK252" s="316"/>
      <c r="AL252" s="316"/>
      <c r="AM252" s="316"/>
      <c r="AN252" s="316"/>
      <c r="AO252" s="316"/>
      <c r="AP252" s="316"/>
      <c r="AQ252" s="320">
        <f t="shared" si="111"/>
        <v>0</v>
      </c>
      <c r="AR252" s="320">
        <f t="shared" si="112"/>
        <v>0</v>
      </c>
      <c r="AS252" s="316"/>
      <c r="AT252" s="316"/>
      <c r="AU252" s="316"/>
      <c r="AV252" s="316"/>
      <c r="AW252" s="316"/>
      <c r="AX252" s="316"/>
      <c r="AY252" s="320">
        <f t="shared" si="93"/>
        <v>0</v>
      </c>
      <c r="AZ252" s="320">
        <f t="shared" si="94"/>
        <v>0</v>
      </c>
      <c r="BA252" s="372">
        <f t="shared" si="95"/>
        <v>0</v>
      </c>
      <c r="BB252" s="372">
        <f t="shared" si="96"/>
        <v>0</v>
      </c>
      <c r="BC252" s="372">
        <f t="shared" si="97"/>
        <v>0</v>
      </c>
      <c r="BD252" s="372">
        <f t="shared" si="98"/>
        <v>0</v>
      </c>
      <c r="BE252" s="372">
        <f t="shared" si="99"/>
        <v>0</v>
      </c>
      <c r="BF252" s="372">
        <f t="shared" si="100"/>
        <v>0</v>
      </c>
      <c r="BG252" s="315"/>
      <c r="BH252" s="316"/>
      <c r="BI252" s="316"/>
      <c r="BJ252" s="316"/>
      <c r="BK252" s="316"/>
      <c r="BL252" s="319"/>
      <c r="BM252" s="921">
        <f t="shared" si="101"/>
        <v>0</v>
      </c>
      <c r="BN252" s="912"/>
      <c r="BO252" s="912"/>
      <c r="BP252" s="912"/>
      <c r="BQ252" s="912"/>
      <c r="BR252" s="912"/>
      <c r="BS252" s="912"/>
      <c r="BT252" s="912"/>
      <c r="BU252" s="912"/>
      <c r="BV252" s="912"/>
      <c r="BW252" s="912"/>
      <c r="BX252" s="910">
        <f t="shared" si="102"/>
        <v>0</v>
      </c>
      <c r="BY252" s="912"/>
      <c r="BZ252" s="912"/>
      <c r="CA252" s="912"/>
      <c r="CB252" s="922"/>
    </row>
    <row r="253" spans="1:80" s="168" customFormat="1" ht="22.5" customHeight="1" x14ac:dyDescent="0.2">
      <c r="A253" s="156" t="s">
        <v>120</v>
      </c>
      <c r="B253" s="96" t="s">
        <v>46</v>
      </c>
      <c r="C253" s="157" t="s">
        <v>515</v>
      </c>
      <c r="D253" s="157" t="s">
        <v>598</v>
      </c>
      <c r="E253" s="116" t="s">
        <v>280</v>
      </c>
      <c r="F253" s="81" t="s">
        <v>448</v>
      </c>
      <c r="G253" s="19" t="s">
        <v>364</v>
      </c>
      <c r="H253" s="85" t="s">
        <v>91</v>
      </c>
      <c r="I253" s="49">
        <v>9</v>
      </c>
      <c r="J253" s="52" t="s">
        <v>6</v>
      </c>
      <c r="K253" s="320">
        <f t="shared" si="103"/>
        <v>0</v>
      </c>
      <c r="L253" s="320">
        <f t="shared" si="104"/>
        <v>0</v>
      </c>
      <c r="M253" s="316"/>
      <c r="N253" s="316"/>
      <c r="O253" s="316"/>
      <c r="P253" s="316"/>
      <c r="Q253" s="316"/>
      <c r="R253" s="316"/>
      <c r="S253" s="320">
        <f t="shared" si="105"/>
        <v>0</v>
      </c>
      <c r="T253" s="320">
        <f t="shared" si="106"/>
        <v>0</v>
      </c>
      <c r="U253" s="316"/>
      <c r="V253" s="316"/>
      <c r="W253" s="316"/>
      <c r="X253" s="316"/>
      <c r="Y253" s="316"/>
      <c r="Z253" s="316"/>
      <c r="AA253" s="320">
        <f t="shared" si="107"/>
        <v>0</v>
      </c>
      <c r="AB253" s="320">
        <f t="shared" si="108"/>
        <v>0</v>
      </c>
      <c r="AC253" s="316"/>
      <c r="AD253" s="316"/>
      <c r="AE253" s="316"/>
      <c r="AF253" s="316"/>
      <c r="AG253" s="316"/>
      <c r="AH253" s="316"/>
      <c r="AI253" s="320">
        <f t="shared" si="109"/>
        <v>0</v>
      </c>
      <c r="AJ253" s="320">
        <f t="shared" si="110"/>
        <v>0</v>
      </c>
      <c r="AK253" s="316"/>
      <c r="AL253" s="316"/>
      <c r="AM253" s="316"/>
      <c r="AN253" s="316"/>
      <c r="AO253" s="316"/>
      <c r="AP253" s="316"/>
      <c r="AQ253" s="320">
        <f t="shared" si="111"/>
        <v>0</v>
      </c>
      <c r="AR253" s="320">
        <f t="shared" si="112"/>
        <v>0</v>
      </c>
      <c r="AS253" s="316"/>
      <c r="AT253" s="316"/>
      <c r="AU253" s="316"/>
      <c r="AV253" s="316"/>
      <c r="AW253" s="316"/>
      <c r="AX253" s="316"/>
      <c r="AY253" s="320">
        <f t="shared" si="93"/>
        <v>0</v>
      </c>
      <c r="AZ253" s="320">
        <f t="shared" si="94"/>
        <v>0</v>
      </c>
      <c r="BA253" s="372">
        <f t="shared" si="95"/>
        <v>0</v>
      </c>
      <c r="BB253" s="372">
        <f t="shared" si="96"/>
        <v>0</v>
      </c>
      <c r="BC253" s="372">
        <f t="shared" si="97"/>
        <v>0</v>
      </c>
      <c r="BD253" s="372">
        <f t="shared" si="98"/>
        <v>0</v>
      </c>
      <c r="BE253" s="372">
        <f t="shared" si="99"/>
        <v>0</v>
      </c>
      <c r="BF253" s="372">
        <f t="shared" si="100"/>
        <v>0</v>
      </c>
      <c r="BG253" s="315"/>
      <c r="BH253" s="316"/>
      <c r="BI253" s="316"/>
      <c r="BJ253" s="316"/>
      <c r="BK253" s="316"/>
      <c r="BL253" s="319"/>
      <c r="BM253" s="921">
        <f t="shared" si="101"/>
        <v>0</v>
      </c>
      <c r="BN253" s="912"/>
      <c r="BO253" s="912"/>
      <c r="BP253" s="912"/>
      <c r="BQ253" s="912"/>
      <c r="BR253" s="912"/>
      <c r="BS253" s="912"/>
      <c r="BT253" s="912"/>
      <c r="BU253" s="912"/>
      <c r="BV253" s="912"/>
      <c r="BW253" s="912"/>
      <c r="BX253" s="910">
        <f t="shared" si="102"/>
        <v>0</v>
      </c>
      <c r="BY253" s="912"/>
      <c r="BZ253" s="912"/>
      <c r="CA253" s="912"/>
      <c r="CB253" s="922"/>
    </row>
    <row r="254" spans="1:80" s="168" customFormat="1" ht="30" customHeight="1" x14ac:dyDescent="0.2">
      <c r="A254" s="156" t="s">
        <v>120</v>
      </c>
      <c r="B254" s="96" t="s">
        <v>46</v>
      </c>
      <c r="C254" s="157" t="s">
        <v>515</v>
      </c>
      <c r="D254" s="157" t="s">
        <v>598</v>
      </c>
      <c r="E254" s="116" t="s">
        <v>280</v>
      </c>
      <c r="F254" s="81" t="s">
        <v>448</v>
      </c>
      <c r="G254" s="19" t="s">
        <v>364</v>
      </c>
      <c r="H254" s="85" t="s">
        <v>91</v>
      </c>
      <c r="I254" s="49">
        <v>9</v>
      </c>
      <c r="J254" s="52" t="s">
        <v>12</v>
      </c>
      <c r="K254" s="320">
        <f t="shared" si="103"/>
        <v>0</v>
      </c>
      <c r="L254" s="320">
        <f t="shared" si="104"/>
        <v>0</v>
      </c>
      <c r="M254" s="316"/>
      <c r="N254" s="316"/>
      <c r="O254" s="316"/>
      <c r="P254" s="316"/>
      <c r="Q254" s="316"/>
      <c r="R254" s="316"/>
      <c r="S254" s="320">
        <f t="shared" si="105"/>
        <v>0</v>
      </c>
      <c r="T254" s="320">
        <f t="shared" si="106"/>
        <v>0</v>
      </c>
      <c r="U254" s="316"/>
      <c r="V254" s="316"/>
      <c r="W254" s="316"/>
      <c r="X254" s="316"/>
      <c r="Y254" s="316"/>
      <c r="Z254" s="316"/>
      <c r="AA254" s="320">
        <f t="shared" si="107"/>
        <v>0</v>
      </c>
      <c r="AB254" s="320">
        <f t="shared" si="108"/>
        <v>0</v>
      </c>
      <c r="AC254" s="316"/>
      <c r="AD254" s="316"/>
      <c r="AE254" s="316"/>
      <c r="AF254" s="316"/>
      <c r="AG254" s="316"/>
      <c r="AH254" s="316"/>
      <c r="AI254" s="320">
        <f t="shared" si="109"/>
        <v>0</v>
      </c>
      <c r="AJ254" s="320">
        <f t="shared" si="110"/>
        <v>0</v>
      </c>
      <c r="AK254" s="316"/>
      <c r="AL254" s="316"/>
      <c r="AM254" s="316"/>
      <c r="AN254" s="316"/>
      <c r="AO254" s="316"/>
      <c r="AP254" s="316"/>
      <c r="AQ254" s="320">
        <f t="shared" si="111"/>
        <v>0</v>
      </c>
      <c r="AR254" s="320">
        <f t="shared" si="112"/>
        <v>0</v>
      </c>
      <c r="AS254" s="316"/>
      <c r="AT254" s="316"/>
      <c r="AU254" s="316"/>
      <c r="AV254" s="316"/>
      <c r="AW254" s="316"/>
      <c r="AX254" s="316"/>
      <c r="AY254" s="320">
        <f t="shared" si="93"/>
        <v>0</v>
      </c>
      <c r="AZ254" s="320">
        <f t="shared" si="94"/>
        <v>0</v>
      </c>
      <c r="BA254" s="372">
        <f t="shared" si="95"/>
        <v>0</v>
      </c>
      <c r="BB254" s="372">
        <f t="shared" si="96"/>
        <v>0</v>
      </c>
      <c r="BC254" s="372">
        <f t="shared" si="97"/>
        <v>0</v>
      </c>
      <c r="BD254" s="372">
        <f t="shared" si="98"/>
        <v>0</v>
      </c>
      <c r="BE254" s="372">
        <f t="shared" si="99"/>
        <v>0</v>
      </c>
      <c r="BF254" s="372">
        <f t="shared" si="100"/>
        <v>0</v>
      </c>
      <c r="BG254" s="315"/>
      <c r="BH254" s="316"/>
      <c r="BI254" s="316"/>
      <c r="BJ254" s="316"/>
      <c r="BK254" s="316"/>
      <c r="BL254" s="319"/>
      <c r="BM254" s="921">
        <f t="shared" si="101"/>
        <v>0</v>
      </c>
      <c r="BN254" s="912"/>
      <c r="BO254" s="912"/>
      <c r="BP254" s="912"/>
      <c r="BQ254" s="912"/>
      <c r="BR254" s="912"/>
      <c r="BS254" s="912"/>
      <c r="BT254" s="912"/>
      <c r="BU254" s="912"/>
      <c r="BV254" s="912"/>
      <c r="BW254" s="912"/>
      <c r="BX254" s="910">
        <f t="shared" si="102"/>
        <v>0</v>
      </c>
      <c r="BY254" s="912"/>
      <c r="BZ254" s="912"/>
      <c r="CA254" s="912"/>
      <c r="CB254" s="922"/>
    </row>
    <row r="255" spans="1:80" s="168" customFormat="1" ht="23.25" customHeight="1" x14ac:dyDescent="0.2">
      <c r="A255" s="156" t="s">
        <v>120</v>
      </c>
      <c r="B255" s="96" t="s">
        <v>46</v>
      </c>
      <c r="C255" s="157" t="s">
        <v>515</v>
      </c>
      <c r="D255" s="157" t="s">
        <v>598</v>
      </c>
      <c r="E255" s="116" t="s">
        <v>298</v>
      </c>
      <c r="F255" s="81" t="s">
        <v>303</v>
      </c>
      <c r="G255" s="19" t="s">
        <v>209</v>
      </c>
      <c r="H255" s="85" t="s">
        <v>210</v>
      </c>
      <c r="I255" s="49">
        <v>9</v>
      </c>
      <c r="J255" s="52" t="s">
        <v>6</v>
      </c>
      <c r="K255" s="320">
        <f t="shared" si="103"/>
        <v>0</v>
      </c>
      <c r="L255" s="320">
        <f t="shared" si="104"/>
        <v>0</v>
      </c>
      <c r="M255" s="316"/>
      <c r="N255" s="316"/>
      <c r="O255" s="316"/>
      <c r="P255" s="316"/>
      <c r="Q255" s="316"/>
      <c r="R255" s="316"/>
      <c r="S255" s="320">
        <f t="shared" si="105"/>
        <v>0</v>
      </c>
      <c r="T255" s="320">
        <f t="shared" si="106"/>
        <v>0</v>
      </c>
      <c r="U255" s="316"/>
      <c r="V255" s="316"/>
      <c r="W255" s="316"/>
      <c r="X255" s="316"/>
      <c r="Y255" s="316"/>
      <c r="Z255" s="316"/>
      <c r="AA255" s="320">
        <f t="shared" si="107"/>
        <v>0</v>
      </c>
      <c r="AB255" s="320">
        <f t="shared" si="108"/>
        <v>0</v>
      </c>
      <c r="AC255" s="316"/>
      <c r="AD255" s="316"/>
      <c r="AE255" s="316"/>
      <c r="AF255" s="316"/>
      <c r="AG255" s="316"/>
      <c r="AH255" s="316"/>
      <c r="AI255" s="320">
        <f t="shared" si="109"/>
        <v>0</v>
      </c>
      <c r="AJ255" s="320">
        <f t="shared" si="110"/>
        <v>0</v>
      </c>
      <c r="AK255" s="316"/>
      <c r="AL255" s="316"/>
      <c r="AM255" s="316"/>
      <c r="AN255" s="316"/>
      <c r="AO255" s="316"/>
      <c r="AP255" s="316"/>
      <c r="AQ255" s="320">
        <f t="shared" si="111"/>
        <v>0</v>
      </c>
      <c r="AR255" s="320">
        <f t="shared" si="112"/>
        <v>0</v>
      </c>
      <c r="AS255" s="316"/>
      <c r="AT255" s="316"/>
      <c r="AU255" s="316"/>
      <c r="AV255" s="316"/>
      <c r="AW255" s="316"/>
      <c r="AX255" s="316"/>
      <c r="AY255" s="320">
        <f t="shared" si="93"/>
        <v>0</v>
      </c>
      <c r="AZ255" s="320">
        <f t="shared" si="94"/>
        <v>0</v>
      </c>
      <c r="BA255" s="372">
        <f t="shared" si="95"/>
        <v>0</v>
      </c>
      <c r="BB255" s="372">
        <f t="shared" si="96"/>
        <v>0</v>
      </c>
      <c r="BC255" s="372">
        <f t="shared" si="97"/>
        <v>0</v>
      </c>
      <c r="BD255" s="372">
        <f t="shared" si="98"/>
        <v>0</v>
      </c>
      <c r="BE255" s="372">
        <f t="shared" si="99"/>
        <v>0</v>
      </c>
      <c r="BF255" s="372">
        <f t="shared" si="100"/>
        <v>0</v>
      </c>
      <c r="BG255" s="315"/>
      <c r="BH255" s="316"/>
      <c r="BI255" s="316"/>
      <c r="BJ255" s="316"/>
      <c r="BK255" s="316"/>
      <c r="BL255" s="319"/>
      <c r="BM255" s="921">
        <f t="shared" si="101"/>
        <v>0</v>
      </c>
      <c r="BN255" s="912"/>
      <c r="BO255" s="912"/>
      <c r="BP255" s="912"/>
      <c r="BQ255" s="912"/>
      <c r="BR255" s="912"/>
      <c r="BS255" s="912"/>
      <c r="BT255" s="912"/>
      <c r="BU255" s="912"/>
      <c r="BV255" s="912"/>
      <c r="BW255" s="912"/>
      <c r="BX255" s="910">
        <f t="shared" si="102"/>
        <v>0</v>
      </c>
      <c r="BY255" s="912"/>
      <c r="BZ255" s="912"/>
      <c r="CA255" s="912"/>
      <c r="CB255" s="922"/>
    </row>
    <row r="256" spans="1:80" s="168" customFormat="1" ht="23.25" customHeight="1" x14ac:dyDescent="0.2">
      <c r="A256" s="214" t="s">
        <v>120</v>
      </c>
      <c r="B256" s="96" t="s">
        <v>46</v>
      </c>
      <c r="C256" s="215" t="s">
        <v>515</v>
      </c>
      <c r="D256" s="215" t="s">
        <v>600</v>
      </c>
      <c r="E256" s="116" t="s">
        <v>283</v>
      </c>
      <c r="F256" s="83" t="s">
        <v>5</v>
      </c>
      <c r="G256" s="19" t="s">
        <v>222</v>
      </c>
      <c r="H256" s="81" t="s">
        <v>113</v>
      </c>
      <c r="I256" s="49">
        <v>9</v>
      </c>
      <c r="J256" s="52" t="s">
        <v>6</v>
      </c>
      <c r="K256" s="320">
        <f t="shared" si="103"/>
        <v>0</v>
      </c>
      <c r="L256" s="320">
        <f t="shared" si="104"/>
        <v>0</v>
      </c>
      <c r="M256" s="316"/>
      <c r="N256" s="316"/>
      <c r="O256" s="316"/>
      <c r="P256" s="316"/>
      <c r="Q256" s="316"/>
      <c r="R256" s="316"/>
      <c r="S256" s="320">
        <f t="shared" si="105"/>
        <v>0</v>
      </c>
      <c r="T256" s="320">
        <f t="shared" si="106"/>
        <v>0</v>
      </c>
      <c r="U256" s="316"/>
      <c r="V256" s="316"/>
      <c r="W256" s="316"/>
      <c r="X256" s="316"/>
      <c r="Y256" s="316"/>
      <c r="Z256" s="316"/>
      <c r="AA256" s="320">
        <f t="shared" si="107"/>
        <v>0</v>
      </c>
      <c r="AB256" s="320">
        <f t="shared" si="108"/>
        <v>0</v>
      </c>
      <c r="AC256" s="316"/>
      <c r="AD256" s="316"/>
      <c r="AE256" s="316"/>
      <c r="AF256" s="316"/>
      <c r="AG256" s="316"/>
      <c r="AH256" s="316"/>
      <c r="AI256" s="320">
        <f t="shared" si="109"/>
        <v>0</v>
      </c>
      <c r="AJ256" s="320">
        <f t="shared" si="110"/>
        <v>0</v>
      </c>
      <c r="AK256" s="316"/>
      <c r="AL256" s="316"/>
      <c r="AM256" s="316"/>
      <c r="AN256" s="316"/>
      <c r="AO256" s="316"/>
      <c r="AP256" s="316"/>
      <c r="AQ256" s="320">
        <f t="shared" si="111"/>
        <v>0</v>
      </c>
      <c r="AR256" s="320">
        <f t="shared" si="112"/>
        <v>0</v>
      </c>
      <c r="AS256" s="316"/>
      <c r="AT256" s="316"/>
      <c r="AU256" s="316"/>
      <c r="AV256" s="316"/>
      <c r="AW256" s="316"/>
      <c r="AX256" s="316"/>
      <c r="AY256" s="320">
        <f t="shared" si="93"/>
        <v>0</v>
      </c>
      <c r="AZ256" s="320">
        <f t="shared" si="94"/>
        <v>0</v>
      </c>
      <c r="BA256" s="372">
        <f t="shared" si="95"/>
        <v>0</v>
      </c>
      <c r="BB256" s="372">
        <f t="shared" si="96"/>
        <v>0</v>
      </c>
      <c r="BC256" s="372">
        <f t="shared" si="97"/>
        <v>0</v>
      </c>
      <c r="BD256" s="372">
        <f t="shared" si="98"/>
        <v>0</v>
      </c>
      <c r="BE256" s="372">
        <f t="shared" si="99"/>
        <v>0</v>
      </c>
      <c r="BF256" s="372">
        <f t="shared" si="100"/>
        <v>0</v>
      </c>
      <c r="BG256" s="315"/>
      <c r="BH256" s="316"/>
      <c r="BI256" s="316"/>
      <c r="BJ256" s="316"/>
      <c r="BK256" s="316"/>
      <c r="BL256" s="319"/>
      <c r="BM256" s="921">
        <f t="shared" si="101"/>
        <v>0</v>
      </c>
      <c r="BN256" s="912"/>
      <c r="BO256" s="912"/>
      <c r="BP256" s="912"/>
      <c r="BQ256" s="912"/>
      <c r="BR256" s="912"/>
      <c r="BS256" s="912"/>
      <c r="BT256" s="912"/>
      <c r="BU256" s="912"/>
      <c r="BV256" s="912"/>
      <c r="BW256" s="912"/>
      <c r="BX256" s="910">
        <f t="shared" si="102"/>
        <v>0</v>
      </c>
      <c r="BY256" s="912"/>
      <c r="BZ256" s="912"/>
      <c r="CA256" s="912"/>
      <c r="CB256" s="922"/>
    </row>
    <row r="257" spans="1:80" s="168" customFormat="1" ht="23.25" customHeight="1" x14ac:dyDescent="0.2">
      <c r="A257" s="214" t="s">
        <v>120</v>
      </c>
      <c r="B257" s="96" t="s">
        <v>46</v>
      </c>
      <c r="C257" s="157" t="s">
        <v>515</v>
      </c>
      <c r="D257" s="157" t="s">
        <v>600</v>
      </c>
      <c r="E257" s="116" t="s">
        <v>299</v>
      </c>
      <c r="F257" s="85" t="s">
        <v>314</v>
      </c>
      <c r="G257" s="19" t="s">
        <v>211</v>
      </c>
      <c r="H257" s="85" t="s">
        <v>73</v>
      </c>
      <c r="I257" s="49">
        <v>9</v>
      </c>
      <c r="J257" s="49" t="s">
        <v>6</v>
      </c>
      <c r="K257" s="320">
        <f t="shared" si="103"/>
        <v>0</v>
      </c>
      <c r="L257" s="320">
        <f t="shared" si="104"/>
        <v>0</v>
      </c>
      <c r="M257" s="316"/>
      <c r="N257" s="316"/>
      <c r="O257" s="316"/>
      <c r="P257" s="316"/>
      <c r="Q257" s="316"/>
      <c r="R257" s="316"/>
      <c r="S257" s="320">
        <f t="shared" si="105"/>
        <v>0</v>
      </c>
      <c r="T257" s="320">
        <f t="shared" si="106"/>
        <v>0</v>
      </c>
      <c r="U257" s="316"/>
      <c r="V257" s="316"/>
      <c r="W257" s="316"/>
      <c r="X257" s="316"/>
      <c r="Y257" s="316"/>
      <c r="Z257" s="316"/>
      <c r="AA257" s="320">
        <f t="shared" si="107"/>
        <v>0</v>
      </c>
      <c r="AB257" s="320">
        <f t="shared" si="108"/>
        <v>0</v>
      </c>
      <c r="AC257" s="316"/>
      <c r="AD257" s="316"/>
      <c r="AE257" s="316"/>
      <c r="AF257" s="316"/>
      <c r="AG257" s="316"/>
      <c r="AH257" s="316"/>
      <c r="AI257" s="320">
        <f t="shared" si="109"/>
        <v>0</v>
      </c>
      <c r="AJ257" s="320">
        <f t="shared" si="110"/>
        <v>0</v>
      </c>
      <c r="AK257" s="316"/>
      <c r="AL257" s="316"/>
      <c r="AM257" s="316"/>
      <c r="AN257" s="316"/>
      <c r="AO257" s="316"/>
      <c r="AP257" s="316"/>
      <c r="AQ257" s="320">
        <f t="shared" si="111"/>
        <v>0</v>
      </c>
      <c r="AR257" s="320">
        <f t="shared" si="112"/>
        <v>0</v>
      </c>
      <c r="AS257" s="316"/>
      <c r="AT257" s="316"/>
      <c r="AU257" s="316"/>
      <c r="AV257" s="316"/>
      <c r="AW257" s="316"/>
      <c r="AX257" s="316"/>
      <c r="AY257" s="320">
        <f t="shared" si="93"/>
        <v>0</v>
      </c>
      <c r="AZ257" s="320">
        <f t="shared" si="94"/>
        <v>0</v>
      </c>
      <c r="BA257" s="372">
        <f t="shared" si="95"/>
        <v>0</v>
      </c>
      <c r="BB257" s="372">
        <f t="shared" si="96"/>
        <v>0</v>
      </c>
      <c r="BC257" s="372">
        <f t="shared" si="97"/>
        <v>0</v>
      </c>
      <c r="BD257" s="372">
        <f t="shared" si="98"/>
        <v>0</v>
      </c>
      <c r="BE257" s="372">
        <f t="shared" si="99"/>
        <v>0</v>
      </c>
      <c r="BF257" s="372">
        <f t="shared" si="100"/>
        <v>0</v>
      </c>
      <c r="BG257" s="315"/>
      <c r="BH257" s="316"/>
      <c r="BI257" s="316"/>
      <c r="BJ257" s="316"/>
      <c r="BK257" s="316"/>
      <c r="BL257" s="319"/>
      <c r="BM257" s="921">
        <f t="shared" si="101"/>
        <v>0</v>
      </c>
      <c r="BN257" s="912"/>
      <c r="BO257" s="912"/>
      <c r="BP257" s="912"/>
      <c r="BQ257" s="912"/>
      <c r="BR257" s="912"/>
      <c r="BS257" s="912"/>
      <c r="BT257" s="912"/>
      <c r="BU257" s="912"/>
      <c r="BV257" s="912"/>
      <c r="BW257" s="912"/>
      <c r="BX257" s="910">
        <f t="shared" si="102"/>
        <v>0</v>
      </c>
      <c r="BY257" s="912"/>
      <c r="BZ257" s="912"/>
      <c r="CA257" s="912"/>
      <c r="CB257" s="922"/>
    </row>
    <row r="258" spans="1:80" s="168" customFormat="1" ht="22.5" customHeight="1" x14ac:dyDescent="0.2">
      <c r="A258" s="214" t="s">
        <v>120</v>
      </c>
      <c r="B258" s="96" t="s">
        <v>46</v>
      </c>
      <c r="C258" s="157" t="s">
        <v>515</v>
      </c>
      <c r="D258" s="157" t="s">
        <v>600</v>
      </c>
      <c r="E258" s="116" t="s">
        <v>299</v>
      </c>
      <c r="F258" s="85" t="s">
        <v>314</v>
      </c>
      <c r="G258" s="19" t="s">
        <v>211</v>
      </c>
      <c r="H258" s="85" t="s">
        <v>73</v>
      </c>
      <c r="I258" s="49">
        <v>11</v>
      </c>
      <c r="J258" s="49" t="s">
        <v>12</v>
      </c>
      <c r="K258" s="320">
        <f t="shared" si="103"/>
        <v>0</v>
      </c>
      <c r="L258" s="320">
        <f t="shared" si="104"/>
        <v>0</v>
      </c>
      <c r="M258" s="316"/>
      <c r="N258" s="316"/>
      <c r="O258" s="316"/>
      <c r="P258" s="316"/>
      <c r="Q258" s="316"/>
      <c r="R258" s="316"/>
      <c r="S258" s="320">
        <f t="shared" si="105"/>
        <v>0</v>
      </c>
      <c r="T258" s="320">
        <f t="shared" si="106"/>
        <v>0</v>
      </c>
      <c r="U258" s="316"/>
      <c r="V258" s="316"/>
      <c r="W258" s="316"/>
      <c r="X258" s="316"/>
      <c r="Y258" s="316"/>
      <c r="Z258" s="316"/>
      <c r="AA258" s="320">
        <f t="shared" si="107"/>
        <v>0</v>
      </c>
      <c r="AB258" s="320">
        <f t="shared" si="108"/>
        <v>0</v>
      </c>
      <c r="AC258" s="316"/>
      <c r="AD258" s="316"/>
      <c r="AE258" s="316"/>
      <c r="AF258" s="316"/>
      <c r="AG258" s="316"/>
      <c r="AH258" s="316"/>
      <c r="AI258" s="320">
        <f t="shared" si="109"/>
        <v>0</v>
      </c>
      <c r="AJ258" s="320">
        <f t="shared" si="110"/>
        <v>0</v>
      </c>
      <c r="AK258" s="316"/>
      <c r="AL258" s="316"/>
      <c r="AM258" s="316"/>
      <c r="AN258" s="316"/>
      <c r="AO258" s="316"/>
      <c r="AP258" s="316"/>
      <c r="AQ258" s="320">
        <f t="shared" si="111"/>
        <v>0</v>
      </c>
      <c r="AR258" s="320">
        <f t="shared" si="112"/>
        <v>0</v>
      </c>
      <c r="AS258" s="316"/>
      <c r="AT258" s="316"/>
      <c r="AU258" s="316"/>
      <c r="AV258" s="316"/>
      <c r="AW258" s="316"/>
      <c r="AX258" s="316"/>
      <c r="AY258" s="320">
        <f t="shared" si="93"/>
        <v>0</v>
      </c>
      <c r="AZ258" s="320">
        <f t="shared" si="94"/>
        <v>0</v>
      </c>
      <c r="BA258" s="372">
        <f t="shared" si="95"/>
        <v>0</v>
      </c>
      <c r="BB258" s="372">
        <f t="shared" si="96"/>
        <v>0</v>
      </c>
      <c r="BC258" s="372">
        <f t="shared" si="97"/>
        <v>0</v>
      </c>
      <c r="BD258" s="372">
        <f t="shared" si="98"/>
        <v>0</v>
      </c>
      <c r="BE258" s="372">
        <f t="shared" si="99"/>
        <v>0</v>
      </c>
      <c r="BF258" s="372">
        <f t="shared" si="100"/>
        <v>0</v>
      </c>
      <c r="BG258" s="315"/>
      <c r="BH258" s="316"/>
      <c r="BI258" s="316"/>
      <c r="BJ258" s="316"/>
      <c r="BK258" s="316"/>
      <c r="BL258" s="319"/>
      <c r="BM258" s="921">
        <f t="shared" si="101"/>
        <v>0</v>
      </c>
      <c r="BN258" s="912"/>
      <c r="BO258" s="912"/>
      <c r="BP258" s="912"/>
      <c r="BQ258" s="912"/>
      <c r="BR258" s="912"/>
      <c r="BS258" s="912"/>
      <c r="BT258" s="912"/>
      <c r="BU258" s="912"/>
      <c r="BV258" s="912"/>
      <c r="BW258" s="912"/>
      <c r="BX258" s="910">
        <f t="shared" si="102"/>
        <v>0</v>
      </c>
      <c r="BY258" s="912"/>
      <c r="BZ258" s="912"/>
      <c r="CA258" s="912"/>
      <c r="CB258" s="922"/>
    </row>
    <row r="259" spans="1:80" s="168" customFormat="1" ht="31.5" customHeight="1" x14ac:dyDescent="0.2">
      <c r="A259" s="214" t="s">
        <v>120</v>
      </c>
      <c r="B259" s="96" t="s">
        <v>46</v>
      </c>
      <c r="C259" s="215" t="s">
        <v>515</v>
      </c>
      <c r="D259" s="215" t="s">
        <v>600</v>
      </c>
      <c r="E259" s="116" t="s">
        <v>283</v>
      </c>
      <c r="F259" s="83" t="s">
        <v>5</v>
      </c>
      <c r="G259" s="19" t="s">
        <v>269</v>
      </c>
      <c r="H259" s="85" t="s">
        <v>151</v>
      </c>
      <c r="I259" s="49">
        <v>9</v>
      </c>
      <c r="J259" s="52" t="s">
        <v>6</v>
      </c>
      <c r="K259" s="320">
        <f t="shared" si="103"/>
        <v>0</v>
      </c>
      <c r="L259" s="320">
        <f t="shared" si="104"/>
        <v>0</v>
      </c>
      <c r="M259" s="316"/>
      <c r="N259" s="316"/>
      <c r="O259" s="316"/>
      <c r="P259" s="316"/>
      <c r="Q259" s="316"/>
      <c r="R259" s="316"/>
      <c r="S259" s="320">
        <f t="shared" si="105"/>
        <v>0</v>
      </c>
      <c r="T259" s="320">
        <f t="shared" si="106"/>
        <v>0</v>
      </c>
      <c r="U259" s="316"/>
      <c r="V259" s="316"/>
      <c r="W259" s="316"/>
      <c r="X259" s="316"/>
      <c r="Y259" s="316"/>
      <c r="Z259" s="316"/>
      <c r="AA259" s="320">
        <f t="shared" si="107"/>
        <v>0</v>
      </c>
      <c r="AB259" s="320">
        <f t="shared" si="108"/>
        <v>0</v>
      </c>
      <c r="AC259" s="316"/>
      <c r="AD259" s="316"/>
      <c r="AE259" s="316"/>
      <c r="AF259" s="316"/>
      <c r="AG259" s="316"/>
      <c r="AH259" s="316"/>
      <c r="AI259" s="320">
        <f t="shared" si="109"/>
        <v>0</v>
      </c>
      <c r="AJ259" s="320">
        <f t="shared" si="110"/>
        <v>0</v>
      </c>
      <c r="AK259" s="316"/>
      <c r="AL259" s="316"/>
      <c r="AM259" s="316"/>
      <c r="AN259" s="316"/>
      <c r="AO259" s="316"/>
      <c r="AP259" s="316"/>
      <c r="AQ259" s="320">
        <f t="shared" si="111"/>
        <v>0</v>
      </c>
      <c r="AR259" s="320">
        <f t="shared" si="112"/>
        <v>0</v>
      </c>
      <c r="AS259" s="316"/>
      <c r="AT259" s="316"/>
      <c r="AU259" s="316"/>
      <c r="AV259" s="316"/>
      <c r="AW259" s="316"/>
      <c r="AX259" s="316"/>
      <c r="AY259" s="320">
        <f t="shared" si="93"/>
        <v>0</v>
      </c>
      <c r="AZ259" s="320">
        <f t="shared" si="94"/>
        <v>0</v>
      </c>
      <c r="BA259" s="372">
        <f t="shared" si="95"/>
        <v>0</v>
      </c>
      <c r="BB259" s="372">
        <f t="shared" si="96"/>
        <v>0</v>
      </c>
      <c r="BC259" s="372">
        <f t="shared" si="97"/>
        <v>0</v>
      </c>
      <c r="BD259" s="372">
        <f t="shared" si="98"/>
        <v>0</v>
      </c>
      <c r="BE259" s="372">
        <f t="shared" si="99"/>
        <v>0</v>
      </c>
      <c r="BF259" s="372">
        <f t="shared" si="100"/>
        <v>0</v>
      </c>
      <c r="BG259" s="315"/>
      <c r="BH259" s="316"/>
      <c r="BI259" s="316"/>
      <c r="BJ259" s="316"/>
      <c r="BK259" s="316"/>
      <c r="BL259" s="319"/>
      <c r="BM259" s="921">
        <f t="shared" si="101"/>
        <v>0</v>
      </c>
      <c r="BN259" s="912"/>
      <c r="BO259" s="912"/>
      <c r="BP259" s="912"/>
      <c r="BQ259" s="912"/>
      <c r="BR259" s="912"/>
      <c r="BS259" s="912"/>
      <c r="BT259" s="912"/>
      <c r="BU259" s="912"/>
      <c r="BV259" s="912"/>
      <c r="BW259" s="912"/>
      <c r="BX259" s="910">
        <f t="shared" si="102"/>
        <v>0</v>
      </c>
      <c r="BY259" s="912"/>
      <c r="BZ259" s="912"/>
      <c r="CA259" s="912"/>
      <c r="CB259" s="922"/>
    </row>
    <row r="260" spans="1:80" s="168" customFormat="1" ht="31.5" customHeight="1" x14ac:dyDescent="0.2">
      <c r="A260" s="214" t="s">
        <v>120</v>
      </c>
      <c r="B260" s="96" t="s">
        <v>46</v>
      </c>
      <c r="C260" s="157" t="s">
        <v>515</v>
      </c>
      <c r="D260" s="157" t="s">
        <v>600</v>
      </c>
      <c r="E260" s="116" t="s">
        <v>283</v>
      </c>
      <c r="F260" s="83" t="s">
        <v>5</v>
      </c>
      <c r="G260" s="19" t="s">
        <v>269</v>
      </c>
      <c r="H260" s="85" t="s">
        <v>151</v>
      </c>
      <c r="I260" s="49">
        <v>11</v>
      </c>
      <c r="J260" s="52" t="s">
        <v>12</v>
      </c>
      <c r="K260" s="320">
        <f t="shared" si="103"/>
        <v>0</v>
      </c>
      <c r="L260" s="320">
        <f t="shared" si="104"/>
        <v>0</v>
      </c>
      <c r="M260" s="316"/>
      <c r="N260" s="316"/>
      <c r="O260" s="316"/>
      <c r="P260" s="316"/>
      <c r="Q260" s="316"/>
      <c r="R260" s="316"/>
      <c r="S260" s="320">
        <f t="shared" si="105"/>
        <v>0</v>
      </c>
      <c r="T260" s="320">
        <f t="shared" si="106"/>
        <v>0</v>
      </c>
      <c r="U260" s="316"/>
      <c r="V260" s="316"/>
      <c r="W260" s="316"/>
      <c r="X260" s="316"/>
      <c r="Y260" s="316"/>
      <c r="Z260" s="316"/>
      <c r="AA260" s="320">
        <f t="shared" si="107"/>
        <v>0</v>
      </c>
      <c r="AB260" s="320">
        <f t="shared" si="108"/>
        <v>0</v>
      </c>
      <c r="AC260" s="316"/>
      <c r="AD260" s="316"/>
      <c r="AE260" s="316"/>
      <c r="AF260" s="316"/>
      <c r="AG260" s="316"/>
      <c r="AH260" s="316"/>
      <c r="AI260" s="320">
        <f t="shared" si="109"/>
        <v>0</v>
      </c>
      <c r="AJ260" s="320">
        <f t="shared" si="110"/>
        <v>0</v>
      </c>
      <c r="AK260" s="316"/>
      <c r="AL260" s="316"/>
      <c r="AM260" s="316"/>
      <c r="AN260" s="316"/>
      <c r="AO260" s="316"/>
      <c r="AP260" s="316"/>
      <c r="AQ260" s="320">
        <f t="shared" si="111"/>
        <v>0</v>
      </c>
      <c r="AR260" s="320">
        <f t="shared" si="112"/>
        <v>0</v>
      </c>
      <c r="AS260" s="316"/>
      <c r="AT260" s="316"/>
      <c r="AU260" s="316"/>
      <c r="AV260" s="316"/>
      <c r="AW260" s="316"/>
      <c r="AX260" s="316"/>
      <c r="AY260" s="320">
        <f t="shared" si="93"/>
        <v>0</v>
      </c>
      <c r="AZ260" s="320">
        <f t="shared" si="94"/>
        <v>0</v>
      </c>
      <c r="BA260" s="372">
        <f t="shared" si="95"/>
        <v>0</v>
      </c>
      <c r="BB260" s="372">
        <f t="shared" si="96"/>
        <v>0</v>
      </c>
      <c r="BC260" s="372">
        <f t="shared" si="97"/>
        <v>0</v>
      </c>
      <c r="BD260" s="372">
        <f t="shared" si="98"/>
        <v>0</v>
      </c>
      <c r="BE260" s="372">
        <f t="shared" si="99"/>
        <v>0</v>
      </c>
      <c r="BF260" s="372">
        <f t="shared" si="100"/>
        <v>0</v>
      </c>
      <c r="BG260" s="315"/>
      <c r="BH260" s="316"/>
      <c r="BI260" s="316"/>
      <c r="BJ260" s="316"/>
      <c r="BK260" s="316"/>
      <c r="BL260" s="319"/>
      <c r="BM260" s="921">
        <f t="shared" si="101"/>
        <v>0</v>
      </c>
      <c r="BN260" s="912"/>
      <c r="BO260" s="912"/>
      <c r="BP260" s="912"/>
      <c r="BQ260" s="912"/>
      <c r="BR260" s="912"/>
      <c r="BS260" s="912"/>
      <c r="BT260" s="912"/>
      <c r="BU260" s="912"/>
      <c r="BV260" s="912"/>
      <c r="BW260" s="912"/>
      <c r="BX260" s="910">
        <f t="shared" si="102"/>
        <v>0</v>
      </c>
      <c r="BY260" s="912"/>
      <c r="BZ260" s="912"/>
      <c r="CA260" s="912"/>
      <c r="CB260" s="922"/>
    </row>
    <row r="261" spans="1:80" s="168" customFormat="1" ht="31.5" customHeight="1" x14ac:dyDescent="0.2">
      <c r="A261" s="156" t="s">
        <v>120</v>
      </c>
      <c r="B261" s="96" t="s">
        <v>46</v>
      </c>
      <c r="C261" s="157" t="s">
        <v>515</v>
      </c>
      <c r="D261" s="157" t="s">
        <v>600</v>
      </c>
      <c r="E261" s="116" t="s">
        <v>315</v>
      </c>
      <c r="F261" s="81" t="s">
        <v>316</v>
      </c>
      <c r="G261" s="19" t="s">
        <v>232</v>
      </c>
      <c r="H261" s="85" t="s">
        <v>61</v>
      </c>
      <c r="I261" s="49">
        <v>11</v>
      </c>
      <c r="J261" s="52" t="s">
        <v>12</v>
      </c>
      <c r="K261" s="320">
        <f t="shared" si="103"/>
        <v>0</v>
      </c>
      <c r="L261" s="320">
        <f t="shared" si="104"/>
        <v>0</v>
      </c>
      <c r="M261" s="316"/>
      <c r="N261" s="316"/>
      <c r="O261" s="316"/>
      <c r="P261" s="316"/>
      <c r="Q261" s="316"/>
      <c r="R261" s="316"/>
      <c r="S261" s="320">
        <f t="shared" si="105"/>
        <v>0</v>
      </c>
      <c r="T261" s="320">
        <f t="shared" si="106"/>
        <v>0</v>
      </c>
      <c r="U261" s="316"/>
      <c r="V261" s="316"/>
      <c r="W261" s="316"/>
      <c r="X261" s="316"/>
      <c r="Y261" s="316"/>
      <c r="Z261" s="316"/>
      <c r="AA261" s="320">
        <f t="shared" si="107"/>
        <v>0</v>
      </c>
      <c r="AB261" s="320">
        <f t="shared" si="108"/>
        <v>0</v>
      </c>
      <c r="AC261" s="316"/>
      <c r="AD261" s="316"/>
      <c r="AE261" s="316"/>
      <c r="AF261" s="316"/>
      <c r="AG261" s="316"/>
      <c r="AH261" s="316"/>
      <c r="AI261" s="320">
        <f t="shared" si="109"/>
        <v>0</v>
      </c>
      <c r="AJ261" s="320">
        <f t="shared" si="110"/>
        <v>0</v>
      </c>
      <c r="AK261" s="316"/>
      <c r="AL261" s="316"/>
      <c r="AM261" s="316"/>
      <c r="AN261" s="316"/>
      <c r="AO261" s="316"/>
      <c r="AP261" s="316"/>
      <c r="AQ261" s="320">
        <f t="shared" si="111"/>
        <v>0</v>
      </c>
      <c r="AR261" s="320">
        <f t="shared" si="112"/>
        <v>0</v>
      </c>
      <c r="AS261" s="316"/>
      <c r="AT261" s="316"/>
      <c r="AU261" s="316"/>
      <c r="AV261" s="316"/>
      <c r="AW261" s="316"/>
      <c r="AX261" s="316"/>
      <c r="AY261" s="320">
        <f t="shared" si="93"/>
        <v>0</v>
      </c>
      <c r="AZ261" s="320">
        <f t="shared" si="94"/>
        <v>0</v>
      </c>
      <c r="BA261" s="372">
        <f t="shared" si="95"/>
        <v>0</v>
      </c>
      <c r="BB261" s="372">
        <f t="shared" si="96"/>
        <v>0</v>
      </c>
      <c r="BC261" s="372">
        <f t="shared" si="97"/>
        <v>0</v>
      </c>
      <c r="BD261" s="372">
        <f t="shared" si="98"/>
        <v>0</v>
      </c>
      <c r="BE261" s="372">
        <f t="shared" si="99"/>
        <v>0</v>
      </c>
      <c r="BF261" s="372">
        <f t="shared" si="100"/>
        <v>0</v>
      </c>
      <c r="BG261" s="315"/>
      <c r="BH261" s="316"/>
      <c r="BI261" s="316"/>
      <c r="BJ261" s="316"/>
      <c r="BK261" s="316"/>
      <c r="BL261" s="319"/>
      <c r="BM261" s="921">
        <f t="shared" si="101"/>
        <v>0</v>
      </c>
      <c r="BN261" s="912"/>
      <c r="BO261" s="912"/>
      <c r="BP261" s="912"/>
      <c r="BQ261" s="912"/>
      <c r="BR261" s="912"/>
      <c r="BS261" s="912"/>
      <c r="BT261" s="912"/>
      <c r="BU261" s="912"/>
      <c r="BV261" s="912"/>
      <c r="BW261" s="912"/>
      <c r="BX261" s="910">
        <f t="shared" si="102"/>
        <v>0</v>
      </c>
      <c r="BY261" s="912"/>
      <c r="BZ261" s="912"/>
      <c r="CA261" s="912"/>
      <c r="CB261" s="922"/>
    </row>
    <row r="262" spans="1:80" s="168" customFormat="1" ht="31.5" customHeight="1" x14ac:dyDescent="0.2">
      <c r="A262" s="214" t="s">
        <v>120</v>
      </c>
      <c r="B262" s="96" t="s">
        <v>46</v>
      </c>
      <c r="C262" s="157" t="s">
        <v>515</v>
      </c>
      <c r="D262" s="157" t="s">
        <v>600</v>
      </c>
      <c r="E262" s="116" t="s">
        <v>315</v>
      </c>
      <c r="F262" s="81" t="s">
        <v>316</v>
      </c>
      <c r="G262" s="19" t="s">
        <v>232</v>
      </c>
      <c r="H262" s="85" t="s">
        <v>61</v>
      </c>
      <c r="I262" s="49">
        <v>9</v>
      </c>
      <c r="J262" s="52" t="s">
        <v>6</v>
      </c>
      <c r="K262" s="320">
        <f t="shared" si="103"/>
        <v>0</v>
      </c>
      <c r="L262" s="320">
        <f t="shared" si="104"/>
        <v>0</v>
      </c>
      <c r="M262" s="316"/>
      <c r="N262" s="316"/>
      <c r="O262" s="316"/>
      <c r="P262" s="316"/>
      <c r="Q262" s="316"/>
      <c r="R262" s="316"/>
      <c r="S262" s="320">
        <f t="shared" si="105"/>
        <v>0</v>
      </c>
      <c r="T262" s="320">
        <f t="shared" si="106"/>
        <v>0</v>
      </c>
      <c r="U262" s="316"/>
      <c r="V262" s="316"/>
      <c r="W262" s="316"/>
      <c r="X262" s="316"/>
      <c r="Y262" s="316"/>
      <c r="Z262" s="316"/>
      <c r="AA262" s="320">
        <f t="shared" si="107"/>
        <v>0</v>
      </c>
      <c r="AB262" s="320">
        <f t="shared" si="108"/>
        <v>0</v>
      </c>
      <c r="AC262" s="316"/>
      <c r="AD262" s="316"/>
      <c r="AE262" s="316"/>
      <c r="AF262" s="316"/>
      <c r="AG262" s="316"/>
      <c r="AH262" s="316"/>
      <c r="AI262" s="320">
        <f t="shared" si="109"/>
        <v>0</v>
      </c>
      <c r="AJ262" s="320">
        <f t="shared" si="110"/>
        <v>0</v>
      </c>
      <c r="AK262" s="316"/>
      <c r="AL262" s="316"/>
      <c r="AM262" s="316"/>
      <c r="AN262" s="316"/>
      <c r="AO262" s="316"/>
      <c r="AP262" s="316"/>
      <c r="AQ262" s="320">
        <f t="shared" si="111"/>
        <v>0</v>
      </c>
      <c r="AR262" s="320">
        <f t="shared" si="112"/>
        <v>0</v>
      </c>
      <c r="AS262" s="316"/>
      <c r="AT262" s="316"/>
      <c r="AU262" s="316"/>
      <c r="AV262" s="316"/>
      <c r="AW262" s="316"/>
      <c r="AX262" s="316"/>
      <c r="AY262" s="320">
        <f t="shared" si="93"/>
        <v>0</v>
      </c>
      <c r="AZ262" s="320">
        <f t="shared" si="94"/>
        <v>0</v>
      </c>
      <c r="BA262" s="372">
        <f t="shared" si="95"/>
        <v>0</v>
      </c>
      <c r="BB262" s="372">
        <f t="shared" si="96"/>
        <v>0</v>
      </c>
      <c r="BC262" s="372">
        <f t="shared" si="97"/>
        <v>0</v>
      </c>
      <c r="BD262" s="372">
        <f t="shared" si="98"/>
        <v>0</v>
      </c>
      <c r="BE262" s="372">
        <f t="shared" si="99"/>
        <v>0</v>
      </c>
      <c r="BF262" s="372">
        <f t="shared" si="100"/>
        <v>0</v>
      </c>
      <c r="BG262" s="315"/>
      <c r="BH262" s="316"/>
      <c r="BI262" s="316"/>
      <c r="BJ262" s="316"/>
      <c r="BK262" s="316"/>
      <c r="BL262" s="319"/>
      <c r="BM262" s="921">
        <f t="shared" si="101"/>
        <v>0</v>
      </c>
      <c r="BN262" s="912"/>
      <c r="BO262" s="912"/>
      <c r="BP262" s="912"/>
      <c r="BQ262" s="912"/>
      <c r="BR262" s="912"/>
      <c r="BS262" s="912"/>
      <c r="BT262" s="912"/>
      <c r="BU262" s="912"/>
      <c r="BV262" s="912"/>
      <c r="BW262" s="912"/>
      <c r="BX262" s="910">
        <f t="shared" si="102"/>
        <v>0</v>
      </c>
      <c r="BY262" s="912"/>
      <c r="BZ262" s="912"/>
      <c r="CA262" s="912"/>
      <c r="CB262" s="922"/>
    </row>
    <row r="263" spans="1:80" s="168" customFormat="1" ht="31.5" customHeight="1" x14ac:dyDescent="0.2">
      <c r="A263" s="156" t="s">
        <v>120</v>
      </c>
      <c r="B263" s="96" t="s">
        <v>46</v>
      </c>
      <c r="C263" s="157" t="s">
        <v>515</v>
      </c>
      <c r="D263" s="157" t="s">
        <v>600</v>
      </c>
      <c r="E263" s="116" t="s">
        <v>315</v>
      </c>
      <c r="F263" s="81" t="s">
        <v>316</v>
      </c>
      <c r="G263" s="19" t="s">
        <v>679</v>
      </c>
      <c r="H263" s="85" t="s">
        <v>680</v>
      </c>
      <c r="I263" s="49">
        <v>9</v>
      </c>
      <c r="J263" s="52" t="s">
        <v>6</v>
      </c>
      <c r="K263" s="320">
        <f t="shared" si="103"/>
        <v>0</v>
      </c>
      <c r="L263" s="320">
        <f t="shared" si="104"/>
        <v>0</v>
      </c>
      <c r="M263" s="316"/>
      <c r="N263" s="316"/>
      <c r="O263" s="316"/>
      <c r="P263" s="316"/>
      <c r="Q263" s="316"/>
      <c r="R263" s="316"/>
      <c r="S263" s="320">
        <f t="shared" si="105"/>
        <v>0</v>
      </c>
      <c r="T263" s="320">
        <f t="shared" si="106"/>
        <v>0</v>
      </c>
      <c r="U263" s="316"/>
      <c r="V263" s="316"/>
      <c r="W263" s="316"/>
      <c r="X263" s="316"/>
      <c r="Y263" s="316"/>
      <c r="Z263" s="316"/>
      <c r="AA263" s="320">
        <f t="shared" si="107"/>
        <v>0</v>
      </c>
      <c r="AB263" s="320">
        <f t="shared" si="108"/>
        <v>0</v>
      </c>
      <c r="AC263" s="316"/>
      <c r="AD263" s="316"/>
      <c r="AE263" s="316"/>
      <c r="AF263" s="316"/>
      <c r="AG263" s="316"/>
      <c r="AH263" s="316"/>
      <c r="AI263" s="320">
        <f t="shared" si="109"/>
        <v>0</v>
      </c>
      <c r="AJ263" s="320">
        <f t="shared" si="110"/>
        <v>0</v>
      </c>
      <c r="AK263" s="316"/>
      <c r="AL263" s="316"/>
      <c r="AM263" s="316"/>
      <c r="AN263" s="316"/>
      <c r="AO263" s="316"/>
      <c r="AP263" s="316"/>
      <c r="AQ263" s="320">
        <f t="shared" si="111"/>
        <v>0</v>
      </c>
      <c r="AR263" s="320">
        <f t="shared" si="112"/>
        <v>0</v>
      </c>
      <c r="AS263" s="316"/>
      <c r="AT263" s="316"/>
      <c r="AU263" s="316"/>
      <c r="AV263" s="316"/>
      <c r="AW263" s="316"/>
      <c r="AX263" s="316"/>
      <c r="AY263" s="320">
        <f t="shared" si="93"/>
        <v>0</v>
      </c>
      <c r="AZ263" s="320">
        <f t="shared" si="94"/>
        <v>0</v>
      </c>
      <c r="BA263" s="372">
        <f t="shared" si="95"/>
        <v>0</v>
      </c>
      <c r="BB263" s="372">
        <f t="shared" si="96"/>
        <v>0</v>
      </c>
      <c r="BC263" s="372">
        <f t="shared" si="97"/>
        <v>0</v>
      </c>
      <c r="BD263" s="372">
        <f t="shared" si="98"/>
        <v>0</v>
      </c>
      <c r="BE263" s="372">
        <f t="shared" si="99"/>
        <v>0</v>
      </c>
      <c r="BF263" s="372">
        <f t="shared" si="100"/>
        <v>0</v>
      </c>
      <c r="BG263" s="315"/>
      <c r="BH263" s="316"/>
      <c r="BI263" s="316"/>
      <c r="BJ263" s="316"/>
      <c r="BK263" s="316"/>
      <c r="BL263" s="319"/>
      <c r="BM263" s="921">
        <f t="shared" si="101"/>
        <v>0</v>
      </c>
      <c r="BN263" s="912"/>
      <c r="BO263" s="912"/>
      <c r="BP263" s="912"/>
      <c r="BQ263" s="912"/>
      <c r="BR263" s="912"/>
      <c r="BS263" s="912"/>
      <c r="BT263" s="912"/>
      <c r="BU263" s="912"/>
      <c r="BV263" s="912"/>
      <c r="BW263" s="912"/>
      <c r="BX263" s="910">
        <f t="shared" si="102"/>
        <v>0</v>
      </c>
      <c r="BY263" s="912"/>
      <c r="BZ263" s="912"/>
      <c r="CA263" s="912"/>
      <c r="CB263" s="922"/>
    </row>
    <row r="264" spans="1:80" s="168" customFormat="1" ht="31.5" customHeight="1" x14ac:dyDescent="0.2">
      <c r="A264" s="214" t="s">
        <v>120</v>
      </c>
      <c r="B264" s="96" t="s">
        <v>46</v>
      </c>
      <c r="C264" s="215" t="s">
        <v>515</v>
      </c>
      <c r="D264" s="215" t="s">
        <v>318</v>
      </c>
      <c r="E264" s="116" t="s">
        <v>317</v>
      </c>
      <c r="F264" s="83" t="s">
        <v>318</v>
      </c>
      <c r="G264" s="19" t="s">
        <v>239</v>
      </c>
      <c r="H264" s="85" t="s">
        <v>77</v>
      </c>
      <c r="I264" s="49">
        <v>11</v>
      </c>
      <c r="J264" s="52" t="s">
        <v>12</v>
      </c>
      <c r="K264" s="320">
        <f t="shared" si="103"/>
        <v>0</v>
      </c>
      <c r="L264" s="320">
        <f t="shared" si="104"/>
        <v>0</v>
      </c>
      <c r="M264" s="316"/>
      <c r="N264" s="316"/>
      <c r="O264" s="316"/>
      <c r="P264" s="316"/>
      <c r="Q264" s="316"/>
      <c r="R264" s="316"/>
      <c r="S264" s="320">
        <f t="shared" si="105"/>
        <v>0</v>
      </c>
      <c r="T264" s="320">
        <f t="shared" si="106"/>
        <v>0</v>
      </c>
      <c r="U264" s="316"/>
      <c r="V264" s="316"/>
      <c r="W264" s="316"/>
      <c r="X264" s="316"/>
      <c r="Y264" s="316"/>
      <c r="Z264" s="316"/>
      <c r="AA264" s="320">
        <f t="shared" si="107"/>
        <v>0</v>
      </c>
      <c r="AB264" s="320">
        <f t="shared" si="108"/>
        <v>0</v>
      </c>
      <c r="AC264" s="316"/>
      <c r="AD264" s="316"/>
      <c r="AE264" s="316"/>
      <c r="AF264" s="316"/>
      <c r="AG264" s="316"/>
      <c r="AH264" s="316"/>
      <c r="AI264" s="320">
        <f t="shared" si="109"/>
        <v>0</v>
      </c>
      <c r="AJ264" s="320">
        <f t="shared" si="110"/>
        <v>0</v>
      </c>
      <c r="AK264" s="316"/>
      <c r="AL264" s="316"/>
      <c r="AM264" s="316"/>
      <c r="AN264" s="316"/>
      <c r="AO264" s="316"/>
      <c r="AP264" s="316"/>
      <c r="AQ264" s="320">
        <f t="shared" si="111"/>
        <v>0</v>
      </c>
      <c r="AR264" s="320">
        <f t="shared" si="112"/>
        <v>0</v>
      </c>
      <c r="AS264" s="316"/>
      <c r="AT264" s="316"/>
      <c r="AU264" s="316"/>
      <c r="AV264" s="316"/>
      <c r="AW264" s="316"/>
      <c r="AX264" s="316"/>
      <c r="AY264" s="320">
        <f t="shared" ref="AY264:AY327" si="113">BA264+BC264+BE264</f>
        <v>0</v>
      </c>
      <c r="AZ264" s="320">
        <f t="shared" ref="AZ264:AZ327" si="114">BB264+BD264+BF264</f>
        <v>0</v>
      </c>
      <c r="BA264" s="372">
        <f t="shared" si="95"/>
        <v>0</v>
      </c>
      <c r="BB264" s="372">
        <f t="shared" si="96"/>
        <v>0</v>
      </c>
      <c r="BC264" s="372">
        <f t="shared" si="97"/>
        <v>0</v>
      </c>
      <c r="BD264" s="372">
        <f t="shared" si="98"/>
        <v>0</v>
      </c>
      <c r="BE264" s="372">
        <f t="shared" si="99"/>
        <v>0</v>
      </c>
      <c r="BF264" s="372">
        <f t="shared" si="100"/>
        <v>0</v>
      </c>
      <c r="BG264" s="315"/>
      <c r="BH264" s="316"/>
      <c r="BI264" s="316"/>
      <c r="BJ264" s="316"/>
      <c r="BK264" s="316"/>
      <c r="BL264" s="319"/>
      <c r="BM264" s="921">
        <f t="shared" si="101"/>
        <v>0</v>
      </c>
      <c r="BN264" s="912"/>
      <c r="BO264" s="912"/>
      <c r="BP264" s="912"/>
      <c r="BQ264" s="912"/>
      <c r="BR264" s="912"/>
      <c r="BS264" s="912"/>
      <c r="BT264" s="912"/>
      <c r="BU264" s="912"/>
      <c r="BV264" s="912"/>
      <c r="BW264" s="912"/>
      <c r="BX264" s="910">
        <f t="shared" si="102"/>
        <v>0</v>
      </c>
      <c r="BY264" s="912"/>
      <c r="BZ264" s="912"/>
      <c r="CA264" s="912"/>
      <c r="CB264" s="922"/>
    </row>
    <row r="265" spans="1:80" s="168" customFormat="1" ht="31.5" customHeight="1" x14ac:dyDescent="0.2">
      <c r="A265" s="156" t="s">
        <v>120</v>
      </c>
      <c r="B265" s="96" t="s">
        <v>46</v>
      </c>
      <c r="C265" s="157" t="s">
        <v>515</v>
      </c>
      <c r="D265" s="157" t="s">
        <v>318</v>
      </c>
      <c r="E265" s="116" t="s">
        <v>317</v>
      </c>
      <c r="F265" s="83" t="s">
        <v>318</v>
      </c>
      <c r="G265" s="19" t="s">
        <v>239</v>
      </c>
      <c r="H265" s="85" t="s">
        <v>77</v>
      </c>
      <c r="I265" s="49">
        <v>9</v>
      </c>
      <c r="J265" s="52" t="s">
        <v>12</v>
      </c>
      <c r="K265" s="320">
        <f t="shared" si="103"/>
        <v>0</v>
      </c>
      <c r="L265" s="320">
        <f t="shared" si="104"/>
        <v>0</v>
      </c>
      <c r="M265" s="316"/>
      <c r="N265" s="316"/>
      <c r="O265" s="316"/>
      <c r="P265" s="316"/>
      <c r="Q265" s="316"/>
      <c r="R265" s="316"/>
      <c r="S265" s="320">
        <f t="shared" si="105"/>
        <v>0</v>
      </c>
      <c r="T265" s="320">
        <f t="shared" si="106"/>
        <v>0</v>
      </c>
      <c r="U265" s="316"/>
      <c r="V265" s="316"/>
      <c r="W265" s="316"/>
      <c r="X265" s="316"/>
      <c r="Y265" s="316"/>
      <c r="Z265" s="316"/>
      <c r="AA265" s="320">
        <f t="shared" si="107"/>
        <v>0</v>
      </c>
      <c r="AB265" s="320">
        <f t="shared" si="108"/>
        <v>0</v>
      </c>
      <c r="AC265" s="316"/>
      <c r="AD265" s="316"/>
      <c r="AE265" s="316"/>
      <c r="AF265" s="316"/>
      <c r="AG265" s="316"/>
      <c r="AH265" s="316"/>
      <c r="AI265" s="320">
        <f t="shared" si="109"/>
        <v>0</v>
      </c>
      <c r="AJ265" s="320">
        <f t="shared" si="110"/>
        <v>0</v>
      </c>
      <c r="AK265" s="316"/>
      <c r="AL265" s="316"/>
      <c r="AM265" s="316"/>
      <c r="AN265" s="316"/>
      <c r="AO265" s="316"/>
      <c r="AP265" s="316"/>
      <c r="AQ265" s="320">
        <f t="shared" si="111"/>
        <v>0</v>
      </c>
      <c r="AR265" s="320">
        <f t="shared" si="112"/>
        <v>0</v>
      </c>
      <c r="AS265" s="316"/>
      <c r="AT265" s="316"/>
      <c r="AU265" s="316"/>
      <c r="AV265" s="316"/>
      <c r="AW265" s="316"/>
      <c r="AX265" s="316"/>
      <c r="AY265" s="320">
        <f t="shared" si="113"/>
        <v>0</v>
      </c>
      <c r="AZ265" s="320">
        <f t="shared" si="114"/>
        <v>0</v>
      </c>
      <c r="BA265" s="372">
        <f t="shared" ref="BA265:BA328" si="115">M265+U265+AC265+AK265+AS265</f>
        <v>0</v>
      </c>
      <c r="BB265" s="372">
        <f t="shared" ref="BB265:BB328" si="116">N265+V265+AD265+AL265+AT265</f>
        <v>0</v>
      </c>
      <c r="BC265" s="372">
        <f t="shared" ref="BC265:BC328" si="117">O265+W265+AE265+AM265+AU265</f>
        <v>0</v>
      </c>
      <c r="BD265" s="372">
        <f t="shared" ref="BD265:BD328" si="118">P265+X265+AF265+AN265+AV265</f>
        <v>0</v>
      </c>
      <c r="BE265" s="372">
        <f t="shared" ref="BE265:BE328" si="119">Q265+Y265+AG265+AO265+AW265</f>
        <v>0</v>
      </c>
      <c r="BF265" s="372">
        <f t="shared" ref="BF265:BF328" si="120">R265+Z265+AH265+AP265+AX265</f>
        <v>0</v>
      </c>
      <c r="BG265" s="315"/>
      <c r="BH265" s="316"/>
      <c r="BI265" s="316"/>
      <c r="BJ265" s="316"/>
      <c r="BK265" s="316"/>
      <c r="BL265" s="319"/>
      <c r="BM265" s="921">
        <f t="shared" ref="BM265:BM328" si="121">SUM(BQ265:BR265)</f>
        <v>0</v>
      </c>
      <c r="BN265" s="912"/>
      <c r="BO265" s="912"/>
      <c r="BP265" s="912"/>
      <c r="BQ265" s="912"/>
      <c r="BR265" s="912"/>
      <c r="BS265" s="912"/>
      <c r="BT265" s="912"/>
      <c r="BU265" s="912"/>
      <c r="BV265" s="912"/>
      <c r="BW265" s="912"/>
      <c r="BX265" s="910">
        <f t="shared" ref="BX265:BX328" si="122">SUM(BY265:CB265)</f>
        <v>0</v>
      </c>
      <c r="BY265" s="912"/>
      <c r="BZ265" s="912"/>
      <c r="CA265" s="912"/>
      <c r="CB265" s="922"/>
    </row>
    <row r="266" spans="1:80" s="168" customFormat="1" ht="31.5" customHeight="1" x14ac:dyDescent="0.2">
      <c r="A266" s="156" t="s">
        <v>120</v>
      </c>
      <c r="B266" s="96" t="s">
        <v>46</v>
      </c>
      <c r="C266" s="157" t="s">
        <v>515</v>
      </c>
      <c r="D266" s="157" t="s">
        <v>318</v>
      </c>
      <c r="E266" s="116" t="s">
        <v>317</v>
      </c>
      <c r="F266" s="83" t="s">
        <v>318</v>
      </c>
      <c r="G266" s="19" t="s">
        <v>239</v>
      </c>
      <c r="H266" s="85" t="s">
        <v>77</v>
      </c>
      <c r="I266" s="49">
        <v>9</v>
      </c>
      <c r="J266" s="52" t="s">
        <v>6</v>
      </c>
      <c r="K266" s="320">
        <f t="shared" si="103"/>
        <v>0</v>
      </c>
      <c r="L266" s="320">
        <f t="shared" si="104"/>
        <v>0</v>
      </c>
      <c r="M266" s="316"/>
      <c r="N266" s="316"/>
      <c r="O266" s="316"/>
      <c r="P266" s="316"/>
      <c r="Q266" s="316"/>
      <c r="R266" s="316"/>
      <c r="S266" s="320">
        <f t="shared" si="105"/>
        <v>0</v>
      </c>
      <c r="T266" s="320">
        <f t="shared" si="106"/>
        <v>0</v>
      </c>
      <c r="U266" s="316"/>
      <c r="V266" s="316"/>
      <c r="W266" s="316"/>
      <c r="X266" s="316"/>
      <c r="Y266" s="316"/>
      <c r="Z266" s="316"/>
      <c r="AA266" s="320">
        <f t="shared" si="107"/>
        <v>0</v>
      </c>
      <c r="AB266" s="320">
        <f t="shared" si="108"/>
        <v>0</v>
      </c>
      <c r="AC266" s="316"/>
      <c r="AD266" s="316"/>
      <c r="AE266" s="316"/>
      <c r="AF266" s="316"/>
      <c r="AG266" s="316"/>
      <c r="AH266" s="316"/>
      <c r="AI266" s="320">
        <f t="shared" si="109"/>
        <v>0</v>
      </c>
      <c r="AJ266" s="320">
        <f t="shared" si="110"/>
        <v>0</v>
      </c>
      <c r="AK266" s="316"/>
      <c r="AL266" s="316"/>
      <c r="AM266" s="316"/>
      <c r="AN266" s="316"/>
      <c r="AO266" s="316"/>
      <c r="AP266" s="316"/>
      <c r="AQ266" s="320">
        <f t="shared" si="111"/>
        <v>0</v>
      </c>
      <c r="AR266" s="320">
        <f t="shared" si="112"/>
        <v>0</v>
      </c>
      <c r="AS266" s="316"/>
      <c r="AT266" s="316"/>
      <c r="AU266" s="316"/>
      <c r="AV266" s="316"/>
      <c r="AW266" s="316"/>
      <c r="AX266" s="316"/>
      <c r="AY266" s="320">
        <f t="shared" si="113"/>
        <v>0</v>
      </c>
      <c r="AZ266" s="320">
        <f t="shared" si="114"/>
        <v>0</v>
      </c>
      <c r="BA266" s="372">
        <f t="shared" si="115"/>
        <v>0</v>
      </c>
      <c r="BB266" s="372">
        <f t="shared" si="116"/>
        <v>0</v>
      </c>
      <c r="BC266" s="372">
        <f t="shared" si="117"/>
        <v>0</v>
      </c>
      <c r="BD266" s="372">
        <f t="shared" si="118"/>
        <v>0</v>
      </c>
      <c r="BE266" s="372">
        <f t="shared" si="119"/>
        <v>0</v>
      </c>
      <c r="BF266" s="372">
        <f t="shared" si="120"/>
        <v>0</v>
      </c>
      <c r="BG266" s="315"/>
      <c r="BH266" s="316"/>
      <c r="BI266" s="316"/>
      <c r="BJ266" s="316"/>
      <c r="BK266" s="316"/>
      <c r="BL266" s="319"/>
      <c r="BM266" s="921">
        <f t="shared" si="121"/>
        <v>0</v>
      </c>
      <c r="BN266" s="912"/>
      <c r="BO266" s="912"/>
      <c r="BP266" s="912"/>
      <c r="BQ266" s="912"/>
      <c r="BR266" s="912"/>
      <c r="BS266" s="912"/>
      <c r="BT266" s="912"/>
      <c r="BU266" s="912"/>
      <c r="BV266" s="912"/>
      <c r="BW266" s="912"/>
      <c r="BX266" s="910">
        <f t="shared" si="122"/>
        <v>0</v>
      </c>
      <c r="BY266" s="912"/>
      <c r="BZ266" s="912"/>
      <c r="CA266" s="912"/>
      <c r="CB266" s="922"/>
    </row>
    <row r="267" spans="1:80" s="168" customFormat="1" ht="35.25" customHeight="1" x14ac:dyDescent="0.2">
      <c r="A267" s="156" t="s">
        <v>120</v>
      </c>
      <c r="B267" s="96" t="s">
        <v>46</v>
      </c>
      <c r="C267" s="157" t="s">
        <v>515</v>
      </c>
      <c r="D267" s="157" t="s">
        <v>318</v>
      </c>
      <c r="E267" s="116" t="s">
        <v>317</v>
      </c>
      <c r="F267" s="83" t="s">
        <v>318</v>
      </c>
      <c r="G267" s="19" t="s">
        <v>591</v>
      </c>
      <c r="H267" s="85" t="s">
        <v>590</v>
      </c>
      <c r="I267" s="49">
        <v>11</v>
      </c>
      <c r="J267" s="52" t="s">
        <v>12</v>
      </c>
      <c r="K267" s="320">
        <f t="shared" si="103"/>
        <v>0</v>
      </c>
      <c r="L267" s="320">
        <f t="shared" si="104"/>
        <v>0</v>
      </c>
      <c r="M267" s="316"/>
      <c r="N267" s="316"/>
      <c r="O267" s="316"/>
      <c r="P267" s="316"/>
      <c r="Q267" s="316"/>
      <c r="R267" s="316"/>
      <c r="S267" s="320">
        <f t="shared" si="105"/>
        <v>0</v>
      </c>
      <c r="T267" s="320">
        <f t="shared" si="106"/>
        <v>0</v>
      </c>
      <c r="U267" s="316"/>
      <c r="V267" s="316"/>
      <c r="W267" s="316"/>
      <c r="X267" s="316"/>
      <c r="Y267" s="316"/>
      <c r="Z267" s="316"/>
      <c r="AA267" s="320">
        <f t="shared" si="107"/>
        <v>0</v>
      </c>
      <c r="AB267" s="320">
        <f t="shared" si="108"/>
        <v>0</v>
      </c>
      <c r="AC267" s="316"/>
      <c r="AD267" s="316"/>
      <c r="AE267" s="316"/>
      <c r="AF267" s="316"/>
      <c r="AG267" s="316"/>
      <c r="AH267" s="316"/>
      <c r="AI267" s="320">
        <f t="shared" si="109"/>
        <v>0</v>
      </c>
      <c r="AJ267" s="320">
        <f t="shared" si="110"/>
        <v>0</v>
      </c>
      <c r="AK267" s="316"/>
      <c r="AL267" s="316"/>
      <c r="AM267" s="316"/>
      <c r="AN267" s="316"/>
      <c r="AO267" s="316"/>
      <c r="AP267" s="316"/>
      <c r="AQ267" s="320">
        <f t="shared" si="111"/>
        <v>0</v>
      </c>
      <c r="AR267" s="320">
        <f t="shared" si="112"/>
        <v>0</v>
      </c>
      <c r="AS267" s="316"/>
      <c r="AT267" s="316"/>
      <c r="AU267" s="316"/>
      <c r="AV267" s="316"/>
      <c r="AW267" s="316"/>
      <c r="AX267" s="316"/>
      <c r="AY267" s="320">
        <f t="shared" si="113"/>
        <v>0</v>
      </c>
      <c r="AZ267" s="320">
        <f t="shared" si="114"/>
        <v>0</v>
      </c>
      <c r="BA267" s="372">
        <f t="shared" si="115"/>
        <v>0</v>
      </c>
      <c r="BB267" s="372">
        <f t="shared" si="116"/>
        <v>0</v>
      </c>
      <c r="BC267" s="372">
        <f t="shared" si="117"/>
        <v>0</v>
      </c>
      <c r="BD267" s="372">
        <f t="shared" si="118"/>
        <v>0</v>
      </c>
      <c r="BE267" s="372">
        <f t="shared" si="119"/>
        <v>0</v>
      </c>
      <c r="BF267" s="372">
        <f t="shared" si="120"/>
        <v>0</v>
      </c>
      <c r="BG267" s="315"/>
      <c r="BH267" s="316"/>
      <c r="BI267" s="316"/>
      <c r="BJ267" s="316"/>
      <c r="BK267" s="316"/>
      <c r="BL267" s="319"/>
      <c r="BM267" s="921">
        <f t="shared" si="121"/>
        <v>0</v>
      </c>
      <c r="BN267" s="912"/>
      <c r="BO267" s="912"/>
      <c r="BP267" s="912"/>
      <c r="BQ267" s="912"/>
      <c r="BR267" s="912"/>
      <c r="BS267" s="912"/>
      <c r="BT267" s="912"/>
      <c r="BU267" s="912"/>
      <c r="BV267" s="912"/>
      <c r="BW267" s="912"/>
      <c r="BX267" s="910">
        <f t="shared" si="122"/>
        <v>0</v>
      </c>
      <c r="BY267" s="912"/>
      <c r="BZ267" s="912"/>
      <c r="CA267" s="912"/>
      <c r="CB267" s="922"/>
    </row>
    <row r="268" spans="1:80" s="168" customFormat="1" ht="31.5" customHeight="1" x14ac:dyDescent="0.2">
      <c r="A268" s="214" t="s">
        <v>120</v>
      </c>
      <c r="B268" s="96" t="s">
        <v>46</v>
      </c>
      <c r="C268" s="157" t="s">
        <v>515</v>
      </c>
      <c r="D268" s="157" t="s">
        <v>318</v>
      </c>
      <c r="E268" s="116" t="s">
        <v>317</v>
      </c>
      <c r="F268" s="83" t="s">
        <v>318</v>
      </c>
      <c r="G268" s="19" t="s">
        <v>591</v>
      </c>
      <c r="H268" s="85" t="s">
        <v>590</v>
      </c>
      <c r="I268" s="49">
        <v>9</v>
      </c>
      <c r="J268" s="52" t="s">
        <v>6</v>
      </c>
      <c r="K268" s="320">
        <f t="shared" si="103"/>
        <v>0</v>
      </c>
      <c r="L268" s="320">
        <f t="shared" si="104"/>
        <v>0</v>
      </c>
      <c r="M268" s="316"/>
      <c r="N268" s="316"/>
      <c r="O268" s="316"/>
      <c r="P268" s="316"/>
      <c r="Q268" s="316"/>
      <c r="R268" s="316"/>
      <c r="S268" s="320">
        <f t="shared" si="105"/>
        <v>0</v>
      </c>
      <c r="T268" s="320">
        <f t="shared" si="106"/>
        <v>0</v>
      </c>
      <c r="U268" s="316"/>
      <c r="V268" s="316"/>
      <c r="W268" s="316"/>
      <c r="X268" s="316"/>
      <c r="Y268" s="316"/>
      <c r="Z268" s="316"/>
      <c r="AA268" s="320">
        <f t="shared" si="107"/>
        <v>0</v>
      </c>
      <c r="AB268" s="320">
        <f t="shared" si="108"/>
        <v>0</v>
      </c>
      <c r="AC268" s="316"/>
      <c r="AD268" s="316"/>
      <c r="AE268" s="316"/>
      <c r="AF268" s="316"/>
      <c r="AG268" s="316"/>
      <c r="AH268" s="316"/>
      <c r="AI268" s="320">
        <f t="shared" si="109"/>
        <v>0</v>
      </c>
      <c r="AJ268" s="320">
        <f t="shared" si="110"/>
        <v>0</v>
      </c>
      <c r="AK268" s="316"/>
      <c r="AL268" s="316"/>
      <c r="AM268" s="316"/>
      <c r="AN268" s="316"/>
      <c r="AO268" s="316"/>
      <c r="AP268" s="316"/>
      <c r="AQ268" s="320">
        <f t="shared" si="111"/>
        <v>0</v>
      </c>
      <c r="AR268" s="320">
        <f t="shared" si="112"/>
        <v>0</v>
      </c>
      <c r="AS268" s="316"/>
      <c r="AT268" s="316"/>
      <c r="AU268" s="316"/>
      <c r="AV268" s="316"/>
      <c r="AW268" s="316"/>
      <c r="AX268" s="316"/>
      <c r="AY268" s="320">
        <f t="shared" si="113"/>
        <v>0</v>
      </c>
      <c r="AZ268" s="320">
        <f t="shared" si="114"/>
        <v>0</v>
      </c>
      <c r="BA268" s="372">
        <f t="shared" si="115"/>
        <v>0</v>
      </c>
      <c r="BB268" s="372">
        <f t="shared" si="116"/>
        <v>0</v>
      </c>
      <c r="BC268" s="372">
        <f t="shared" si="117"/>
        <v>0</v>
      </c>
      <c r="BD268" s="372">
        <f t="shared" si="118"/>
        <v>0</v>
      </c>
      <c r="BE268" s="372">
        <f t="shared" si="119"/>
        <v>0</v>
      </c>
      <c r="BF268" s="372">
        <f t="shared" si="120"/>
        <v>0</v>
      </c>
      <c r="BG268" s="315"/>
      <c r="BH268" s="316"/>
      <c r="BI268" s="316"/>
      <c r="BJ268" s="316"/>
      <c r="BK268" s="316"/>
      <c r="BL268" s="319"/>
      <c r="BM268" s="921">
        <f t="shared" si="121"/>
        <v>0</v>
      </c>
      <c r="BN268" s="912"/>
      <c r="BO268" s="912"/>
      <c r="BP268" s="912"/>
      <c r="BQ268" s="912"/>
      <c r="BR268" s="912"/>
      <c r="BS268" s="912"/>
      <c r="BT268" s="912"/>
      <c r="BU268" s="912"/>
      <c r="BV268" s="912"/>
      <c r="BW268" s="912"/>
      <c r="BX268" s="910">
        <f t="shared" si="122"/>
        <v>0</v>
      </c>
      <c r="BY268" s="912"/>
      <c r="BZ268" s="912"/>
      <c r="CA268" s="912"/>
      <c r="CB268" s="922"/>
    </row>
    <row r="269" spans="1:80" s="168" customFormat="1" ht="31.5" customHeight="1" x14ac:dyDescent="0.2">
      <c r="A269" s="214" t="s">
        <v>120</v>
      </c>
      <c r="B269" s="96" t="s">
        <v>46</v>
      </c>
      <c r="C269" s="215" t="s">
        <v>515</v>
      </c>
      <c r="D269" s="215" t="s">
        <v>600</v>
      </c>
      <c r="E269" s="97" t="s">
        <v>283</v>
      </c>
      <c r="F269" s="82" t="s">
        <v>5</v>
      </c>
      <c r="G269" s="19" t="s">
        <v>194</v>
      </c>
      <c r="H269" s="83" t="s">
        <v>117</v>
      </c>
      <c r="I269" s="49">
        <v>9</v>
      </c>
      <c r="J269" s="52" t="s">
        <v>6</v>
      </c>
      <c r="K269" s="320">
        <f t="shared" si="103"/>
        <v>0</v>
      </c>
      <c r="L269" s="320">
        <f t="shared" si="104"/>
        <v>0</v>
      </c>
      <c r="M269" s="316"/>
      <c r="N269" s="316"/>
      <c r="O269" s="316"/>
      <c r="P269" s="316"/>
      <c r="Q269" s="316"/>
      <c r="R269" s="316"/>
      <c r="S269" s="320">
        <f t="shared" si="105"/>
        <v>0</v>
      </c>
      <c r="T269" s="320">
        <f t="shared" si="106"/>
        <v>0</v>
      </c>
      <c r="U269" s="316"/>
      <c r="V269" s="316"/>
      <c r="W269" s="316"/>
      <c r="X269" s="316"/>
      <c r="Y269" s="316"/>
      <c r="Z269" s="316"/>
      <c r="AA269" s="320">
        <f t="shared" si="107"/>
        <v>0</v>
      </c>
      <c r="AB269" s="320">
        <f t="shared" si="108"/>
        <v>0</v>
      </c>
      <c r="AC269" s="316"/>
      <c r="AD269" s="316"/>
      <c r="AE269" s="316"/>
      <c r="AF269" s="316"/>
      <c r="AG269" s="316"/>
      <c r="AH269" s="316"/>
      <c r="AI269" s="320">
        <f t="shared" si="109"/>
        <v>0</v>
      </c>
      <c r="AJ269" s="320">
        <f t="shared" si="110"/>
        <v>0</v>
      </c>
      <c r="AK269" s="316"/>
      <c r="AL269" s="316"/>
      <c r="AM269" s="316"/>
      <c r="AN269" s="316"/>
      <c r="AO269" s="316"/>
      <c r="AP269" s="316"/>
      <c r="AQ269" s="320">
        <f t="shared" si="111"/>
        <v>0</v>
      </c>
      <c r="AR269" s="320">
        <f t="shared" si="112"/>
        <v>0</v>
      </c>
      <c r="AS269" s="316"/>
      <c r="AT269" s="316"/>
      <c r="AU269" s="316"/>
      <c r="AV269" s="316"/>
      <c r="AW269" s="316"/>
      <c r="AX269" s="316"/>
      <c r="AY269" s="320">
        <f t="shared" si="113"/>
        <v>0</v>
      </c>
      <c r="AZ269" s="320">
        <f t="shared" si="114"/>
        <v>0</v>
      </c>
      <c r="BA269" s="372">
        <f t="shared" si="115"/>
        <v>0</v>
      </c>
      <c r="BB269" s="372">
        <f t="shared" si="116"/>
        <v>0</v>
      </c>
      <c r="BC269" s="372">
        <f t="shared" si="117"/>
        <v>0</v>
      </c>
      <c r="BD269" s="372">
        <f t="shared" si="118"/>
        <v>0</v>
      </c>
      <c r="BE269" s="372">
        <f t="shared" si="119"/>
        <v>0</v>
      </c>
      <c r="BF269" s="372">
        <f t="shared" si="120"/>
        <v>0</v>
      </c>
      <c r="BG269" s="315"/>
      <c r="BH269" s="316"/>
      <c r="BI269" s="316"/>
      <c r="BJ269" s="316"/>
      <c r="BK269" s="316"/>
      <c r="BL269" s="319"/>
      <c r="BM269" s="921">
        <f t="shared" si="121"/>
        <v>0</v>
      </c>
      <c r="BN269" s="912"/>
      <c r="BO269" s="912"/>
      <c r="BP269" s="912"/>
      <c r="BQ269" s="912"/>
      <c r="BR269" s="912"/>
      <c r="BS269" s="912"/>
      <c r="BT269" s="912"/>
      <c r="BU269" s="912"/>
      <c r="BV269" s="912"/>
      <c r="BW269" s="912"/>
      <c r="BX269" s="910">
        <f t="shared" si="122"/>
        <v>0</v>
      </c>
      <c r="BY269" s="912"/>
      <c r="BZ269" s="912"/>
      <c r="CA269" s="912"/>
      <c r="CB269" s="922"/>
    </row>
    <row r="270" spans="1:80" s="168" customFormat="1" ht="39.75" customHeight="1" x14ac:dyDescent="0.2">
      <c r="A270" s="156" t="s">
        <v>242</v>
      </c>
      <c r="B270" s="96" t="s">
        <v>46</v>
      </c>
      <c r="C270" s="157" t="s">
        <v>515</v>
      </c>
      <c r="D270" s="157" t="s">
        <v>598</v>
      </c>
      <c r="E270" s="116" t="s">
        <v>296</v>
      </c>
      <c r="F270" s="81" t="s">
        <v>7</v>
      </c>
      <c r="G270" s="19" t="s">
        <v>213</v>
      </c>
      <c r="H270" s="85" t="s">
        <v>127</v>
      </c>
      <c r="I270" s="49">
        <v>9</v>
      </c>
      <c r="J270" s="52" t="s">
        <v>6</v>
      </c>
      <c r="K270" s="320">
        <f t="shared" si="103"/>
        <v>0</v>
      </c>
      <c r="L270" s="320">
        <f t="shared" si="104"/>
        <v>0</v>
      </c>
      <c r="M270" s="316"/>
      <c r="N270" s="316"/>
      <c r="O270" s="316"/>
      <c r="P270" s="316"/>
      <c r="Q270" s="316"/>
      <c r="R270" s="316"/>
      <c r="S270" s="320">
        <f t="shared" si="105"/>
        <v>0</v>
      </c>
      <c r="T270" s="320">
        <f t="shared" si="106"/>
        <v>0</v>
      </c>
      <c r="U270" s="316"/>
      <c r="V270" s="316"/>
      <c r="W270" s="316"/>
      <c r="X270" s="316"/>
      <c r="Y270" s="316"/>
      <c r="Z270" s="316"/>
      <c r="AA270" s="320">
        <f t="shared" si="107"/>
        <v>0</v>
      </c>
      <c r="AB270" s="320">
        <f t="shared" si="108"/>
        <v>0</v>
      </c>
      <c r="AC270" s="316"/>
      <c r="AD270" s="316"/>
      <c r="AE270" s="316"/>
      <c r="AF270" s="316"/>
      <c r="AG270" s="316"/>
      <c r="AH270" s="316"/>
      <c r="AI270" s="320">
        <f t="shared" si="109"/>
        <v>0</v>
      </c>
      <c r="AJ270" s="320">
        <f t="shared" si="110"/>
        <v>0</v>
      </c>
      <c r="AK270" s="316"/>
      <c r="AL270" s="316"/>
      <c r="AM270" s="316"/>
      <c r="AN270" s="316"/>
      <c r="AO270" s="316"/>
      <c r="AP270" s="316"/>
      <c r="AQ270" s="320">
        <f t="shared" si="111"/>
        <v>0</v>
      </c>
      <c r="AR270" s="320">
        <f t="shared" si="112"/>
        <v>0</v>
      </c>
      <c r="AS270" s="316"/>
      <c r="AT270" s="316"/>
      <c r="AU270" s="316"/>
      <c r="AV270" s="316"/>
      <c r="AW270" s="316"/>
      <c r="AX270" s="316"/>
      <c r="AY270" s="320">
        <f t="shared" si="113"/>
        <v>0</v>
      </c>
      <c r="AZ270" s="320">
        <f t="shared" si="114"/>
        <v>0</v>
      </c>
      <c r="BA270" s="372">
        <f t="shared" si="115"/>
        <v>0</v>
      </c>
      <c r="BB270" s="372">
        <f t="shared" si="116"/>
        <v>0</v>
      </c>
      <c r="BC270" s="372">
        <f t="shared" si="117"/>
        <v>0</v>
      </c>
      <c r="BD270" s="372">
        <f t="shared" si="118"/>
        <v>0</v>
      </c>
      <c r="BE270" s="372">
        <f t="shared" si="119"/>
        <v>0</v>
      </c>
      <c r="BF270" s="372">
        <f t="shared" si="120"/>
        <v>0</v>
      </c>
      <c r="BG270" s="315"/>
      <c r="BH270" s="316"/>
      <c r="BI270" s="316"/>
      <c r="BJ270" s="316"/>
      <c r="BK270" s="316"/>
      <c r="BL270" s="319"/>
      <c r="BM270" s="921">
        <f t="shared" si="121"/>
        <v>0</v>
      </c>
      <c r="BN270" s="912"/>
      <c r="BO270" s="912"/>
      <c r="BP270" s="912"/>
      <c r="BQ270" s="912"/>
      <c r="BR270" s="912"/>
      <c r="BS270" s="912"/>
      <c r="BT270" s="912"/>
      <c r="BU270" s="912"/>
      <c r="BV270" s="912"/>
      <c r="BW270" s="912"/>
      <c r="BX270" s="910">
        <f t="shared" si="122"/>
        <v>0</v>
      </c>
      <c r="BY270" s="912"/>
      <c r="BZ270" s="912"/>
      <c r="CA270" s="912"/>
      <c r="CB270" s="922"/>
    </row>
    <row r="271" spans="1:80" s="168" customFormat="1" ht="43.5" customHeight="1" x14ac:dyDescent="0.2">
      <c r="A271" s="214" t="s">
        <v>242</v>
      </c>
      <c r="B271" s="96" t="s">
        <v>46</v>
      </c>
      <c r="C271" s="157" t="s">
        <v>515</v>
      </c>
      <c r="D271" s="157" t="s">
        <v>598</v>
      </c>
      <c r="E271" s="116" t="s">
        <v>296</v>
      </c>
      <c r="F271" s="81" t="s">
        <v>7</v>
      </c>
      <c r="G271" s="19" t="s">
        <v>213</v>
      </c>
      <c r="H271" s="85" t="s">
        <v>127</v>
      </c>
      <c r="I271" s="49">
        <v>11</v>
      </c>
      <c r="J271" s="52" t="s">
        <v>12</v>
      </c>
      <c r="K271" s="320">
        <f t="shared" si="103"/>
        <v>0</v>
      </c>
      <c r="L271" s="320">
        <f t="shared" si="104"/>
        <v>0</v>
      </c>
      <c r="M271" s="316"/>
      <c r="N271" s="316"/>
      <c r="O271" s="316"/>
      <c r="P271" s="316"/>
      <c r="Q271" s="316"/>
      <c r="R271" s="316"/>
      <c r="S271" s="320">
        <f t="shared" si="105"/>
        <v>0</v>
      </c>
      <c r="T271" s="320">
        <f t="shared" si="106"/>
        <v>0</v>
      </c>
      <c r="U271" s="316"/>
      <c r="V271" s="316"/>
      <c r="W271" s="316"/>
      <c r="X271" s="316"/>
      <c r="Y271" s="316"/>
      <c r="Z271" s="316"/>
      <c r="AA271" s="320">
        <f t="shared" si="107"/>
        <v>0</v>
      </c>
      <c r="AB271" s="320">
        <f t="shared" si="108"/>
        <v>0</v>
      </c>
      <c r="AC271" s="316"/>
      <c r="AD271" s="316"/>
      <c r="AE271" s="316"/>
      <c r="AF271" s="316"/>
      <c r="AG271" s="316"/>
      <c r="AH271" s="316"/>
      <c r="AI271" s="320">
        <f t="shared" si="109"/>
        <v>0</v>
      </c>
      <c r="AJ271" s="320">
        <f t="shared" si="110"/>
        <v>0</v>
      </c>
      <c r="AK271" s="316"/>
      <c r="AL271" s="316"/>
      <c r="AM271" s="316"/>
      <c r="AN271" s="316"/>
      <c r="AO271" s="316"/>
      <c r="AP271" s="316"/>
      <c r="AQ271" s="320">
        <f t="shared" si="111"/>
        <v>0</v>
      </c>
      <c r="AR271" s="320">
        <f t="shared" si="112"/>
        <v>0</v>
      </c>
      <c r="AS271" s="316"/>
      <c r="AT271" s="316"/>
      <c r="AU271" s="316"/>
      <c r="AV271" s="316"/>
      <c r="AW271" s="316"/>
      <c r="AX271" s="316"/>
      <c r="AY271" s="320">
        <f t="shared" si="113"/>
        <v>0</v>
      </c>
      <c r="AZ271" s="320">
        <f t="shared" si="114"/>
        <v>0</v>
      </c>
      <c r="BA271" s="372">
        <f t="shared" si="115"/>
        <v>0</v>
      </c>
      <c r="BB271" s="372">
        <f t="shared" si="116"/>
        <v>0</v>
      </c>
      <c r="BC271" s="372">
        <f t="shared" si="117"/>
        <v>0</v>
      </c>
      <c r="BD271" s="372">
        <f t="shared" si="118"/>
        <v>0</v>
      </c>
      <c r="BE271" s="372">
        <f t="shared" si="119"/>
        <v>0</v>
      </c>
      <c r="BF271" s="372">
        <f t="shared" si="120"/>
        <v>0</v>
      </c>
      <c r="BG271" s="315"/>
      <c r="BH271" s="316"/>
      <c r="BI271" s="316"/>
      <c r="BJ271" s="316"/>
      <c r="BK271" s="316"/>
      <c r="BL271" s="319"/>
      <c r="BM271" s="921">
        <f t="shared" si="121"/>
        <v>0</v>
      </c>
      <c r="BN271" s="912"/>
      <c r="BO271" s="912"/>
      <c r="BP271" s="912"/>
      <c r="BQ271" s="912"/>
      <c r="BR271" s="912"/>
      <c r="BS271" s="912"/>
      <c r="BT271" s="912"/>
      <c r="BU271" s="912"/>
      <c r="BV271" s="912"/>
      <c r="BW271" s="912"/>
      <c r="BX271" s="910">
        <f t="shared" si="122"/>
        <v>0</v>
      </c>
      <c r="BY271" s="912"/>
      <c r="BZ271" s="912"/>
      <c r="CA271" s="912"/>
      <c r="CB271" s="922"/>
    </row>
    <row r="272" spans="1:80" s="168" customFormat="1" ht="31.5" customHeight="1" x14ac:dyDescent="0.2">
      <c r="A272" s="214" t="s">
        <v>242</v>
      </c>
      <c r="B272" s="96" t="s">
        <v>46</v>
      </c>
      <c r="C272" s="157" t="s">
        <v>515</v>
      </c>
      <c r="D272" s="157" t="s">
        <v>598</v>
      </c>
      <c r="E272" s="116" t="s">
        <v>282</v>
      </c>
      <c r="F272" s="81" t="s">
        <v>288</v>
      </c>
      <c r="G272" s="19" t="s">
        <v>201</v>
      </c>
      <c r="H272" s="85" t="s">
        <v>86</v>
      </c>
      <c r="I272" s="49">
        <v>9</v>
      </c>
      <c r="J272" s="52" t="s">
        <v>6</v>
      </c>
      <c r="K272" s="320">
        <f t="shared" si="103"/>
        <v>0</v>
      </c>
      <c r="L272" s="320">
        <f t="shared" si="104"/>
        <v>0</v>
      </c>
      <c r="M272" s="316"/>
      <c r="N272" s="316"/>
      <c r="O272" s="316"/>
      <c r="P272" s="316"/>
      <c r="Q272" s="316"/>
      <c r="R272" s="316"/>
      <c r="S272" s="320">
        <f t="shared" si="105"/>
        <v>0</v>
      </c>
      <c r="T272" s="320">
        <f t="shared" si="106"/>
        <v>0</v>
      </c>
      <c r="U272" s="316"/>
      <c r="V272" s="316"/>
      <c r="W272" s="316"/>
      <c r="X272" s="316"/>
      <c r="Y272" s="316"/>
      <c r="Z272" s="316"/>
      <c r="AA272" s="320">
        <f t="shared" si="107"/>
        <v>0</v>
      </c>
      <c r="AB272" s="320">
        <f t="shared" si="108"/>
        <v>0</v>
      </c>
      <c r="AC272" s="316"/>
      <c r="AD272" s="316"/>
      <c r="AE272" s="316"/>
      <c r="AF272" s="316"/>
      <c r="AG272" s="316"/>
      <c r="AH272" s="316"/>
      <c r="AI272" s="320">
        <f t="shared" si="109"/>
        <v>0</v>
      </c>
      <c r="AJ272" s="320">
        <f t="shared" si="110"/>
        <v>0</v>
      </c>
      <c r="AK272" s="316"/>
      <c r="AL272" s="316"/>
      <c r="AM272" s="316"/>
      <c r="AN272" s="316"/>
      <c r="AO272" s="316"/>
      <c r="AP272" s="316"/>
      <c r="AQ272" s="320">
        <f t="shared" si="111"/>
        <v>0</v>
      </c>
      <c r="AR272" s="320">
        <f t="shared" si="112"/>
        <v>0</v>
      </c>
      <c r="AS272" s="316"/>
      <c r="AT272" s="316"/>
      <c r="AU272" s="316"/>
      <c r="AV272" s="316"/>
      <c r="AW272" s="316"/>
      <c r="AX272" s="316"/>
      <c r="AY272" s="320">
        <f t="shared" si="113"/>
        <v>0</v>
      </c>
      <c r="AZ272" s="320">
        <f t="shared" si="114"/>
        <v>0</v>
      </c>
      <c r="BA272" s="372">
        <f t="shared" si="115"/>
        <v>0</v>
      </c>
      <c r="BB272" s="372">
        <f t="shared" si="116"/>
        <v>0</v>
      </c>
      <c r="BC272" s="372">
        <f t="shared" si="117"/>
        <v>0</v>
      </c>
      <c r="BD272" s="372">
        <f t="shared" si="118"/>
        <v>0</v>
      </c>
      <c r="BE272" s="372">
        <f t="shared" si="119"/>
        <v>0</v>
      </c>
      <c r="BF272" s="372">
        <f t="shared" si="120"/>
        <v>0</v>
      </c>
      <c r="BG272" s="315"/>
      <c r="BH272" s="316"/>
      <c r="BI272" s="316"/>
      <c r="BJ272" s="316"/>
      <c r="BK272" s="316"/>
      <c r="BL272" s="319"/>
      <c r="BM272" s="921">
        <f t="shared" si="121"/>
        <v>0</v>
      </c>
      <c r="BN272" s="912"/>
      <c r="BO272" s="912"/>
      <c r="BP272" s="912"/>
      <c r="BQ272" s="912"/>
      <c r="BR272" s="912"/>
      <c r="BS272" s="912"/>
      <c r="BT272" s="912"/>
      <c r="BU272" s="912"/>
      <c r="BV272" s="912"/>
      <c r="BW272" s="912"/>
      <c r="BX272" s="910">
        <f t="shared" si="122"/>
        <v>0</v>
      </c>
      <c r="BY272" s="912"/>
      <c r="BZ272" s="912"/>
      <c r="CA272" s="912"/>
      <c r="CB272" s="922"/>
    </row>
    <row r="273" spans="1:80" s="168" customFormat="1" ht="31.5" customHeight="1" x14ac:dyDescent="0.2">
      <c r="A273" s="214" t="s">
        <v>242</v>
      </c>
      <c r="B273" s="96" t="s">
        <v>46</v>
      </c>
      <c r="C273" s="157" t="s">
        <v>515</v>
      </c>
      <c r="D273" s="157" t="s">
        <v>598</v>
      </c>
      <c r="E273" s="116" t="s">
        <v>282</v>
      </c>
      <c r="F273" s="81" t="s">
        <v>288</v>
      </c>
      <c r="G273" s="19" t="s">
        <v>201</v>
      </c>
      <c r="H273" s="85" t="s">
        <v>86</v>
      </c>
      <c r="I273" s="49">
        <v>11</v>
      </c>
      <c r="J273" s="52" t="s">
        <v>12</v>
      </c>
      <c r="K273" s="320">
        <f t="shared" si="103"/>
        <v>0</v>
      </c>
      <c r="L273" s="320">
        <f t="shared" si="104"/>
        <v>0</v>
      </c>
      <c r="M273" s="316"/>
      <c r="N273" s="316"/>
      <c r="O273" s="316"/>
      <c r="P273" s="316"/>
      <c r="Q273" s="316"/>
      <c r="R273" s="316"/>
      <c r="S273" s="320">
        <f t="shared" si="105"/>
        <v>0</v>
      </c>
      <c r="T273" s="320">
        <f t="shared" si="106"/>
        <v>0</v>
      </c>
      <c r="U273" s="316"/>
      <c r="V273" s="316"/>
      <c r="W273" s="316"/>
      <c r="X273" s="316"/>
      <c r="Y273" s="316"/>
      <c r="Z273" s="316"/>
      <c r="AA273" s="320">
        <f t="shared" si="107"/>
        <v>0</v>
      </c>
      <c r="AB273" s="320">
        <f t="shared" si="108"/>
        <v>0</v>
      </c>
      <c r="AC273" s="316"/>
      <c r="AD273" s="316"/>
      <c r="AE273" s="316"/>
      <c r="AF273" s="316"/>
      <c r="AG273" s="316"/>
      <c r="AH273" s="316"/>
      <c r="AI273" s="320">
        <f t="shared" si="109"/>
        <v>0</v>
      </c>
      <c r="AJ273" s="320">
        <f t="shared" si="110"/>
        <v>0</v>
      </c>
      <c r="AK273" s="316"/>
      <c r="AL273" s="316"/>
      <c r="AM273" s="316"/>
      <c r="AN273" s="316"/>
      <c r="AO273" s="316"/>
      <c r="AP273" s="316"/>
      <c r="AQ273" s="320">
        <f t="shared" si="111"/>
        <v>0</v>
      </c>
      <c r="AR273" s="320">
        <f t="shared" si="112"/>
        <v>0</v>
      </c>
      <c r="AS273" s="316"/>
      <c r="AT273" s="316"/>
      <c r="AU273" s="316"/>
      <c r="AV273" s="316"/>
      <c r="AW273" s="316"/>
      <c r="AX273" s="316"/>
      <c r="AY273" s="320">
        <f t="shared" si="113"/>
        <v>0</v>
      </c>
      <c r="AZ273" s="320">
        <f t="shared" si="114"/>
        <v>0</v>
      </c>
      <c r="BA273" s="372">
        <f t="shared" si="115"/>
        <v>0</v>
      </c>
      <c r="BB273" s="372">
        <f t="shared" si="116"/>
        <v>0</v>
      </c>
      <c r="BC273" s="372">
        <f t="shared" si="117"/>
        <v>0</v>
      </c>
      <c r="BD273" s="372">
        <f t="shared" si="118"/>
        <v>0</v>
      </c>
      <c r="BE273" s="372">
        <f t="shared" si="119"/>
        <v>0</v>
      </c>
      <c r="BF273" s="372">
        <f t="shared" si="120"/>
        <v>0</v>
      </c>
      <c r="BG273" s="315"/>
      <c r="BH273" s="316"/>
      <c r="BI273" s="316"/>
      <c r="BJ273" s="316"/>
      <c r="BK273" s="316"/>
      <c r="BL273" s="319"/>
      <c r="BM273" s="921">
        <f t="shared" si="121"/>
        <v>0</v>
      </c>
      <c r="BN273" s="912"/>
      <c r="BO273" s="912"/>
      <c r="BP273" s="912"/>
      <c r="BQ273" s="912"/>
      <c r="BR273" s="912"/>
      <c r="BS273" s="912"/>
      <c r="BT273" s="912"/>
      <c r="BU273" s="912"/>
      <c r="BV273" s="912"/>
      <c r="BW273" s="912"/>
      <c r="BX273" s="910">
        <f t="shared" si="122"/>
        <v>0</v>
      </c>
      <c r="BY273" s="912"/>
      <c r="BZ273" s="912"/>
      <c r="CA273" s="912"/>
      <c r="CB273" s="922"/>
    </row>
    <row r="274" spans="1:80" s="168" customFormat="1" ht="21" customHeight="1" x14ac:dyDescent="0.2">
      <c r="A274" s="214" t="s">
        <v>242</v>
      </c>
      <c r="B274" s="96" t="s">
        <v>46</v>
      </c>
      <c r="C274" s="157" t="s">
        <v>515</v>
      </c>
      <c r="D274" s="157" t="s">
        <v>599</v>
      </c>
      <c r="E274" s="97" t="s">
        <v>290</v>
      </c>
      <c r="F274" s="82" t="s">
        <v>292</v>
      </c>
      <c r="G274" s="19" t="s">
        <v>235</v>
      </c>
      <c r="H274" s="85" t="s">
        <v>109</v>
      </c>
      <c r="I274" s="49">
        <v>9</v>
      </c>
      <c r="J274" s="52" t="s">
        <v>6</v>
      </c>
      <c r="K274" s="320">
        <f t="shared" si="103"/>
        <v>0</v>
      </c>
      <c r="L274" s="320">
        <f t="shared" si="104"/>
        <v>0</v>
      </c>
      <c r="M274" s="316"/>
      <c r="N274" s="316"/>
      <c r="O274" s="316"/>
      <c r="P274" s="316"/>
      <c r="Q274" s="316"/>
      <c r="R274" s="316"/>
      <c r="S274" s="320">
        <f t="shared" si="105"/>
        <v>0</v>
      </c>
      <c r="T274" s="320">
        <f t="shared" si="106"/>
        <v>0</v>
      </c>
      <c r="U274" s="316"/>
      <c r="V274" s="316"/>
      <c r="W274" s="316"/>
      <c r="X274" s="316"/>
      <c r="Y274" s="316"/>
      <c r="Z274" s="316"/>
      <c r="AA274" s="320">
        <f t="shared" si="107"/>
        <v>0</v>
      </c>
      <c r="AB274" s="320">
        <f t="shared" si="108"/>
        <v>0</v>
      </c>
      <c r="AC274" s="316"/>
      <c r="AD274" s="316"/>
      <c r="AE274" s="316"/>
      <c r="AF274" s="316"/>
      <c r="AG274" s="316"/>
      <c r="AH274" s="316"/>
      <c r="AI274" s="320">
        <f t="shared" si="109"/>
        <v>0</v>
      </c>
      <c r="AJ274" s="320">
        <f t="shared" si="110"/>
        <v>0</v>
      </c>
      <c r="AK274" s="316"/>
      <c r="AL274" s="316"/>
      <c r="AM274" s="316"/>
      <c r="AN274" s="316"/>
      <c r="AO274" s="316"/>
      <c r="AP274" s="316"/>
      <c r="AQ274" s="320">
        <f t="shared" si="111"/>
        <v>0</v>
      </c>
      <c r="AR274" s="320">
        <f t="shared" si="112"/>
        <v>0</v>
      </c>
      <c r="AS274" s="316"/>
      <c r="AT274" s="316"/>
      <c r="AU274" s="316"/>
      <c r="AV274" s="316"/>
      <c r="AW274" s="316"/>
      <c r="AX274" s="316"/>
      <c r="AY274" s="320">
        <f t="shared" si="113"/>
        <v>0</v>
      </c>
      <c r="AZ274" s="320">
        <f t="shared" si="114"/>
        <v>0</v>
      </c>
      <c r="BA274" s="372">
        <f t="shared" si="115"/>
        <v>0</v>
      </c>
      <c r="BB274" s="372">
        <f t="shared" si="116"/>
        <v>0</v>
      </c>
      <c r="BC274" s="372">
        <f t="shared" si="117"/>
        <v>0</v>
      </c>
      <c r="BD274" s="372">
        <f t="shared" si="118"/>
        <v>0</v>
      </c>
      <c r="BE274" s="372">
        <f t="shared" si="119"/>
        <v>0</v>
      </c>
      <c r="BF274" s="372">
        <f t="shared" si="120"/>
        <v>0</v>
      </c>
      <c r="BG274" s="315"/>
      <c r="BH274" s="316"/>
      <c r="BI274" s="316"/>
      <c r="BJ274" s="316"/>
      <c r="BK274" s="316"/>
      <c r="BL274" s="319"/>
      <c r="BM274" s="921">
        <f t="shared" si="121"/>
        <v>0</v>
      </c>
      <c r="BN274" s="912"/>
      <c r="BO274" s="912"/>
      <c r="BP274" s="912"/>
      <c r="BQ274" s="912"/>
      <c r="BR274" s="912"/>
      <c r="BS274" s="912"/>
      <c r="BT274" s="912"/>
      <c r="BU274" s="912"/>
      <c r="BV274" s="912"/>
      <c r="BW274" s="912"/>
      <c r="BX274" s="910">
        <f t="shared" si="122"/>
        <v>0</v>
      </c>
      <c r="BY274" s="912"/>
      <c r="BZ274" s="912"/>
      <c r="CA274" s="912"/>
      <c r="CB274" s="922"/>
    </row>
    <row r="275" spans="1:80" s="168" customFormat="1" ht="35.25" customHeight="1" x14ac:dyDescent="0.2">
      <c r="A275" s="214" t="s">
        <v>242</v>
      </c>
      <c r="B275" s="96" t="s">
        <v>46</v>
      </c>
      <c r="C275" s="157" t="s">
        <v>515</v>
      </c>
      <c r="D275" s="157" t="s">
        <v>599</v>
      </c>
      <c r="E275" s="97" t="s">
        <v>290</v>
      </c>
      <c r="F275" s="82" t="s">
        <v>292</v>
      </c>
      <c r="G275" s="19" t="s">
        <v>235</v>
      </c>
      <c r="H275" s="85" t="s">
        <v>109</v>
      </c>
      <c r="I275" s="49">
        <v>11</v>
      </c>
      <c r="J275" s="52" t="s">
        <v>12</v>
      </c>
      <c r="K275" s="320">
        <f t="shared" si="103"/>
        <v>0</v>
      </c>
      <c r="L275" s="320">
        <f t="shared" si="104"/>
        <v>0</v>
      </c>
      <c r="M275" s="316"/>
      <c r="N275" s="316"/>
      <c r="O275" s="316"/>
      <c r="P275" s="316"/>
      <c r="Q275" s="316"/>
      <c r="R275" s="316"/>
      <c r="S275" s="320">
        <f t="shared" si="105"/>
        <v>0</v>
      </c>
      <c r="T275" s="320">
        <f t="shared" si="106"/>
        <v>0</v>
      </c>
      <c r="U275" s="316"/>
      <c r="V275" s="316"/>
      <c r="W275" s="316"/>
      <c r="X275" s="316"/>
      <c r="Y275" s="316"/>
      <c r="Z275" s="316"/>
      <c r="AA275" s="320">
        <f t="shared" si="107"/>
        <v>0</v>
      </c>
      <c r="AB275" s="320">
        <f t="shared" si="108"/>
        <v>0</v>
      </c>
      <c r="AC275" s="316"/>
      <c r="AD275" s="316"/>
      <c r="AE275" s="316"/>
      <c r="AF275" s="316"/>
      <c r="AG275" s="316"/>
      <c r="AH275" s="316"/>
      <c r="AI275" s="320">
        <f t="shared" si="109"/>
        <v>0</v>
      </c>
      <c r="AJ275" s="320">
        <f t="shared" si="110"/>
        <v>0</v>
      </c>
      <c r="AK275" s="316"/>
      <c r="AL275" s="316"/>
      <c r="AM275" s="316"/>
      <c r="AN275" s="316"/>
      <c r="AO275" s="316"/>
      <c r="AP275" s="316"/>
      <c r="AQ275" s="320">
        <f t="shared" si="111"/>
        <v>0</v>
      </c>
      <c r="AR275" s="320">
        <f t="shared" si="112"/>
        <v>0</v>
      </c>
      <c r="AS275" s="316"/>
      <c r="AT275" s="316"/>
      <c r="AU275" s="316"/>
      <c r="AV275" s="316"/>
      <c r="AW275" s="316"/>
      <c r="AX275" s="316"/>
      <c r="AY275" s="320">
        <f t="shared" si="113"/>
        <v>0</v>
      </c>
      <c r="AZ275" s="320">
        <f t="shared" si="114"/>
        <v>0</v>
      </c>
      <c r="BA275" s="372">
        <f t="shared" si="115"/>
        <v>0</v>
      </c>
      <c r="BB275" s="372">
        <f t="shared" si="116"/>
        <v>0</v>
      </c>
      <c r="BC275" s="372">
        <f t="shared" si="117"/>
        <v>0</v>
      </c>
      <c r="BD275" s="372">
        <f t="shared" si="118"/>
        <v>0</v>
      </c>
      <c r="BE275" s="372">
        <f t="shared" si="119"/>
        <v>0</v>
      </c>
      <c r="BF275" s="372">
        <f t="shared" si="120"/>
        <v>0</v>
      </c>
      <c r="BG275" s="315"/>
      <c r="BH275" s="316"/>
      <c r="BI275" s="316"/>
      <c r="BJ275" s="316"/>
      <c r="BK275" s="316"/>
      <c r="BL275" s="319"/>
      <c r="BM275" s="921">
        <f t="shared" si="121"/>
        <v>0</v>
      </c>
      <c r="BN275" s="912"/>
      <c r="BO275" s="912"/>
      <c r="BP275" s="912"/>
      <c r="BQ275" s="912"/>
      <c r="BR275" s="912"/>
      <c r="BS275" s="912"/>
      <c r="BT275" s="912"/>
      <c r="BU275" s="912"/>
      <c r="BV275" s="912"/>
      <c r="BW275" s="912"/>
      <c r="BX275" s="910">
        <f t="shared" si="122"/>
        <v>0</v>
      </c>
      <c r="BY275" s="912"/>
      <c r="BZ275" s="912"/>
      <c r="CA275" s="912"/>
      <c r="CB275" s="922"/>
    </row>
    <row r="276" spans="1:80" s="168" customFormat="1" ht="21" customHeight="1" x14ac:dyDescent="0.2">
      <c r="A276" s="214" t="s">
        <v>242</v>
      </c>
      <c r="B276" s="96" t="s">
        <v>46</v>
      </c>
      <c r="C276" s="215" t="s">
        <v>515</v>
      </c>
      <c r="D276" s="215" t="s">
        <v>600</v>
      </c>
      <c r="E276" s="97" t="s">
        <v>283</v>
      </c>
      <c r="F276" s="82" t="s">
        <v>5</v>
      </c>
      <c r="G276" s="19" t="s">
        <v>194</v>
      </c>
      <c r="H276" s="83" t="s">
        <v>117</v>
      </c>
      <c r="I276" s="49">
        <v>9</v>
      </c>
      <c r="J276" s="52" t="s">
        <v>6</v>
      </c>
      <c r="K276" s="320">
        <f t="shared" ref="K276:K339" si="123">M276+O276+Q276</f>
        <v>0</v>
      </c>
      <c r="L276" s="320">
        <f t="shared" ref="L276:L339" si="124">N276+P276+R276</f>
        <v>0</v>
      </c>
      <c r="M276" s="316"/>
      <c r="N276" s="316"/>
      <c r="O276" s="316"/>
      <c r="P276" s="316"/>
      <c r="Q276" s="316"/>
      <c r="R276" s="316"/>
      <c r="S276" s="320">
        <f t="shared" ref="S276:S339" si="125">U276+W276+Y276</f>
        <v>0</v>
      </c>
      <c r="T276" s="320">
        <f t="shared" ref="T276:T339" si="126">V276+X276+Z276</f>
        <v>0</v>
      </c>
      <c r="U276" s="316"/>
      <c r="V276" s="316"/>
      <c r="W276" s="316"/>
      <c r="X276" s="316"/>
      <c r="Y276" s="316"/>
      <c r="Z276" s="316"/>
      <c r="AA276" s="320">
        <f t="shared" ref="AA276:AA339" si="127">AC276+AE276+AG276</f>
        <v>0</v>
      </c>
      <c r="AB276" s="320">
        <f t="shared" ref="AB276:AB339" si="128">AD276+AF276+AH276</f>
        <v>0</v>
      </c>
      <c r="AC276" s="316"/>
      <c r="AD276" s="316"/>
      <c r="AE276" s="316"/>
      <c r="AF276" s="316"/>
      <c r="AG276" s="316"/>
      <c r="AH276" s="316"/>
      <c r="AI276" s="320">
        <f t="shared" ref="AI276:AI339" si="129">AK276+AM276+AO276</f>
        <v>0</v>
      </c>
      <c r="AJ276" s="320">
        <f t="shared" ref="AJ276:AJ339" si="130">AL276+AN276+AP276</f>
        <v>0</v>
      </c>
      <c r="AK276" s="316"/>
      <c r="AL276" s="316"/>
      <c r="AM276" s="316"/>
      <c r="AN276" s="316"/>
      <c r="AO276" s="316"/>
      <c r="AP276" s="316"/>
      <c r="AQ276" s="320">
        <f t="shared" ref="AQ276:AQ339" si="131">AS276+AU276+AW276</f>
        <v>0</v>
      </c>
      <c r="AR276" s="320">
        <f t="shared" ref="AR276:AR339" si="132">AT276+AV276+AX276</f>
        <v>0</v>
      </c>
      <c r="AS276" s="316"/>
      <c r="AT276" s="316"/>
      <c r="AU276" s="316"/>
      <c r="AV276" s="316"/>
      <c r="AW276" s="316"/>
      <c r="AX276" s="316"/>
      <c r="AY276" s="320">
        <f t="shared" si="113"/>
        <v>0</v>
      </c>
      <c r="AZ276" s="320">
        <f t="shared" si="114"/>
        <v>0</v>
      </c>
      <c r="BA276" s="372">
        <f t="shared" si="115"/>
        <v>0</v>
      </c>
      <c r="BB276" s="372">
        <f t="shared" si="116"/>
        <v>0</v>
      </c>
      <c r="BC276" s="372">
        <f t="shared" si="117"/>
        <v>0</v>
      </c>
      <c r="BD276" s="372">
        <f t="shared" si="118"/>
        <v>0</v>
      </c>
      <c r="BE276" s="372">
        <f t="shared" si="119"/>
        <v>0</v>
      </c>
      <c r="BF276" s="372">
        <f t="shared" si="120"/>
        <v>0</v>
      </c>
      <c r="BG276" s="315"/>
      <c r="BH276" s="316"/>
      <c r="BI276" s="316"/>
      <c r="BJ276" s="316"/>
      <c r="BK276" s="316"/>
      <c r="BL276" s="319"/>
      <c r="BM276" s="921">
        <f t="shared" si="121"/>
        <v>0</v>
      </c>
      <c r="BN276" s="912"/>
      <c r="BO276" s="912"/>
      <c r="BP276" s="912"/>
      <c r="BQ276" s="912"/>
      <c r="BR276" s="912"/>
      <c r="BS276" s="912"/>
      <c r="BT276" s="912"/>
      <c r="BU276" s="912"/>
      <c r="BV276" s="912"/>
      <c r="BW276" s="912"/>
      <c r="BX276" s="910">
        <f t="shared" si="122"/>
        <v>0</v>
      </c>
      <c r="BY276" s="912"/>
      <c r="BZ276" s="912"/>
      <c r="CA276" s="912"/>
      <c r="CB276" s="922"/>
    </row>
    <row r="277" spans="1:80" s="168" customFormat="1" ht="21" customHeight="1" x14ac:dyDescent="0.2">
      <c r="A277" s="214" t="s">
        <v>242</v>
      </c>
      <c r="B277" s="96" t="s">
        <v>46</v>
      </c>
      <c r="C277" s="215" t="s">
        <v>515</v>
      </c>
      <c r="D277" s="215" t="s">
        <v>600</v>
      </c>
      <c r="E277" s="97" t="s">
        <v>283</v>
      </c>
      <c r="F277" s="82" t="s">
        <v>5</v>
      </c>
      <c r="G277" s="19" t="s">
        <v>194</v>
      </c>
      <c r="H277" s="83" t="s">
        <v>117</v>
      </c>
      <c r="I277" s="49">
        <v>11</v>
      </c>
      <c r="J277" s="52" t="s">
        <v>12</v>
      </c>
      <c r="K277" s="320">
        <f t="shared" si="123"/>
        <v>0</v>
      </c>
      <c r="L277" s="320">
        <f t="shared" si="124"/>
        <v>0</v>
      </c>
      <c r="M277" s="316"/>
      <c r="N277" s="316"/>
      <c r="O277" s="316"/>
      <c r="P277" s="316"/>
      <c r="Q277" s="316"/>
      <c r="R277" s="316"/>
      <c r="S277" s="320">
        <f t="shared" si="125"/>
        <v>0</v>
      </c>
      <c r="T277" s="320">
        <f t="shared" si="126"/>
        <v>0</v>
      </c>
      <c r="U277" s="316"/>
      <c r="V277" s="316"/>
      <c r="W277" s="316"/>
      <c r="X277" s="316"/>
      <c r="Y277" s="316"/>
      <c r="Z277" s="316"/>
      <c r="AA277" s="320">
        <f t="shared" si="127"/>
        <v>0</v>
      </c>
      <c r="AB277" s="320">
        <f t="shared" si="128"/>
        <v>0</v>
      </c>
      <c r="AC277" s="316"/>
      <c r="AD277" s="316"/>
      <c r="AE277" s="316"/>
      <c r="AF277" s="316"/>
      <c r="AG277" s="316"/>
      <c r="AH277" s="316"/>
      <c r="AI277" s="320">
        <f t="shared" si="129"/>
        <v>0</v>
      </c>
      <c r="AJ277" s="320">
        <f t="shared" si="130"/>
        <v>0</v>
      </c>
      <c r="AK277" s="316"/>
      <c r="AL277" s="316"/>
      <c r="AM277" s="316"/>
      <c r="AN277" s="316"/>
      <c r="AO277" s="316"/>
      <c r="AP277" s="316"/>
      <c r="AQ277" s="320">
        <f t="shared" si="131"/>
        <v>0</v>
      </c>
      <c r="AR277" s="320">
        <f t="shared" si="132"/>
        <v>0</v>
      </c>
      <c r="AS277" s="316"/>
      <c r="AT277" s="316"/>
      <c r="AU277" s="316"/>
      <c r="AV277" s="316"/>
      <c r="AW277" s="316"/>
      <c r="AX277" s="316"/>
      <c r="AY277" s="320">
        <f t="shared" si="113"/>
        <v>0</v>
      </c>
      <c r="AZ277" s="320">
        <f t="shared" si="114"/>
        <v>0</v>
      </c>
      <c r="BA277" s="372">
        <f t="shared" si="115"/>
        <v>0</v>
      </c>
      <c r="BB277" s="372">
        <f t="shared" si="116"/>
        <v>0</v>
      </c>
      <c r="BC277" s="372">
        <f t="shared" si="117"/>
        <v>0</v>
      </c>
      <c r="BD277" s="372">
        <f t="shared" si="118"/>
        <v>0</v>
      </c>
      <c r="BE277" s="372">
        <f t="shared" si="119"/>
        <v>0</v>
      </c>
      <c r="BF277" s="372">
        <f t="shared" si="120"/>
        <v>0</v>
      </c>
      <c r="BG277" s="315"/>
      <c r="BH277" s="316"/>
      <c r="BI277" s="316"/>
      <c r="BJ277" s="316"/>
      <c r="BK277" s="316"/>
      <c r="BL277" s="319"/>
      <c r="BM277" s="921">
        <f t="shared" si="121"/>
        <v>0</v>
      </c>
      <c r="BN277" s="912"/>
      <c r="BO277" s="912"/>
      <c r="BP277" s="912"/>
      <c r="BQ277" s="912"/>
      <c r="BR277" s="912"/>
      <c r="BS277" s="912"/>
      <c r="BT277" s="912"/>
      <c r="BU277" s="912"/>
      <c r="BV277" s="912"/>
      <c r="BW277" s="912"/>
      <c r="BX277" s="910">
        <f t="shared" si="122"/>
        <v>0</v>
      </c>
      <c r="BY277" s="912"/>
      <c r="BZ277" s="912"/>
      <c r="CA277" s="912"/>
      <c r="CB277" s="922"/>
    </row>
    <row r="278" spans="1:80" s="168" customFormat="1" ht="21" customHeight="1" x14ac:dyDescent="0.2">
      <c r="A278" s="156" t="s">
        <v>242</v>
      </c>
      <c r="B278" s="96" t="s">
        <v>46</v>
      </c>
      <c r="C278" s="157" t="s">
        <v>515</v>
      </c>
      <c r="D278" s="157" t="s">
        <v>600</v>
      </c>
      <c r="E278" s="19" t="s">
        <v>283</v>
      </c>
      <c r="F278" s="85" t="s">
        <v>5</v>
      </c>
      <c r="G278" s="19" t="s">
        <v>194</v>
      </c>
      <c r="H278" s="85" t="s">
        <v>117</v>
      </c>
      <c r="I278" s="49">
        <v>9</v>
      </c>
      <c r="J278" s="49" t="s">
        <v>12</v>
      </c>
      <c r="K278" s="320">
        <f t="shared" si="123"/>
        <v>0</v>
      </c>
      <c r="L278" s="320">
        <f t="shared" si="124"/>
        <v>0</v>
      </c>
      <c r="M278" s="316"/>
      <c r="N278" s="316"/>
      <c r="O278" s="316"/>
      <c r="P278" s="316"/>
      <c r="Q278" s="316"/>
      <c r="R278" s="316"/>
      <c r="S278" s="320">
        <f t="shared" si="125"/>
        <v>0</v>
      </c>
      <c r="T278" s="320">
        <f t="shared" si="126"/>
        <v>0</v>
      </c>
      <c r="U278" s="316"/>
      <c r="V278" s="316"/>
      <c r="W278" s="316"/>
      <c r="X278" s="316"/>
      <c r="Y278" s="316"/>
      <c r="Z278" s="316"/>
      <c r="AA278" s="320">
        <f t="shared" si="127"/>
        <v>0</v>
      </c>
      <c r="AB278" s="320">
        <f t="shared" si="128"/>
        <v>0</v>
      </c>
      <c r="AC278" s="316"/>
      <c r="AD278" s="316"/>
      <c r="AE278" s="316"/>
      <c r="AF278" s="316"/>
      <c r="AG278" s="316"/>
      <c r="AH278" s="316"/>
      <c r="AI278" s="320">
        <f t="shared" si="129"/>
        <v>0</v>
      </c>
      <c r="AJ278" s="320">
        <f t="shared" si="130"/>
        <v>0</v>
      </c>
      <c r="AK278" s="316"/>
      <c r="AL278" s="316"/>
      <c r="AM278" s="316"/>
      <c r="AN278" s="316"/>
      <c r="AO278" s="316"/>
      <c r="AP278" s="316"/>
      <c r="AQ278" s="320">
        <f t="shared" si="131"/>
        <v>0</v>
      </c>
      <c r="AR278" s="320">
        <f t="shared" si="132"/>
        <v>0</v>
      </c>
      <c r="AS278" s="316"/>
      <c r="AT278" s="316"/>
      <c r="AU278" s="316"/>
      <c r="AV278" s="316"/>
      <c r="AW278" s="316"/>
      <c r="AX278" s="316"/>
      <c r="AY278" s="320">
        <f t="shared" si="113"/>
        <v>0</v>
      </c>
      <c r="AZ278" s="320">
        <f t="shared" si="114"/>
        <v>0</v>
      </c>
      <c r="BA278" s="372">
        <f t="shared" si="115"/>
        <v>0</v>
      </c>
      <c r="BB278" s="372">
        <f t="shared" si="116"/>
        <v>0</v>
      </c>
      <c r="BC278" s="372">
        <f t="shared" si="117"/>
        <v>0</v>
      </c>
      <c r="BD278" s="372">
        <f t="shared" si="118"/>
        <v>0</v>
      </c>
      <c r="BE278" s="372">
        <f t="shared" si="119"/>
        <v>0</v>
      </c>
      <c r="BF278" s="372">
        <f t="shared" si="120"/>
        <v>0</v>
      </c>
      <c r="BG278" s="315"/>
      <c r="BH278" s="316"/>
      <c r="BI278" s="316"/>
      <c r="BJ278" s="316"/>
      <c r="BK278" s="316"/>
      <c r="BL278" s="319"/>
      <c r="BM278" s="921">
        <f t="shared" si="121"/>
        <v>0</v>
      </c>
      <c r="BN278" s="912"/>
      <c r="BO278" s="912"/>
      <c r="BP278" s="912"/>
      <c r="BQ278" s="912"/>
      <c r="BR278" s="912"/>
      <c r="BS278" s="912"/>
      <c r="BT278" s="912"/>
      <c r="BU278" s="912"/>
      <c r="BV278" s="912"/>
      <c r="BW278" s="912"/>
      <c r="BX278" s="910">
        <f t="shared" si="122"/>
        <v>0</v>
      </c>
      <c r="BY278" s="912"/>
      <c r="BZ278" s="912"/>
      <c r="CA278" s="912"/>
      <c r="CB278" s="922"/>
    </row>
    <row r="279" spans="1:80" s="168" customFormat="1" ht="21" customHeight="1" x14ac:dyDescent="0.2">
      <c r="A279" s="214" t="s">
        <v>242</v>
      </c>
      <c r="B279" s="96" t="s">
        <v>46</v>
      </c>
      <c r="C279" s="163" t="s">
        <v>515</v>
      </c>
      <c r="D279" s="163" t="s">
        <v>600</v>
      </c>
      <c r="E279" s="144" t="s">
        <v>315</v>
      </c>
      <c r="F279" s="126" t="s">
        <v>316</v>
      </c>
      <c r="G279" s="125" t="s">
        <v>232</v>
      </c>
      <c r="H279" s="128" t="s">
        <v>61</v>
      </c>
      <c r="I279" s="118">
        <v>9</v>
      </c>
      <c r="J279" s="118" t="s">
        <v>6</v>
      </c>
      <c r="K279" s="320">
        <f t="shared" si="123"/>
        <v>0</v>
      </c>
      <c r="L279" s="320">
        <f t="shared" si="124"/>
        <v>0</v>
      </c>
      <c r="M279" s="316"/>
      <c r="N279" s="316"/>
      <c r="O279" s="316"/>
      <c r="P279" s="316"/>
      <c r="Q279" s="316"/>
      <c r="R279" s="316"/>
      <c r="S279" s="320">
        <f t="shared" si="125"/>
        <v>0</v>
      </c>
      <c r="T279" s="320">
        <f t="shared" si="126"/>
        <v>0</v>
      </c>
      <c r="U279" s="316"/>
      <c r="V279" s="316"/>
      <c r="W279" s="316"/>
      <c r="X279" s="316"/>
      <c r="Y279" s="316"/>
      <c r="Z279" s="316"/>
      <c r="AA279" s="320">
        <f t="shared" si="127"/>
        <v>0</v>
      </c>
      <c r="AB279" s="320">
        <f t="shared" si="128"/>
        <v>0</v>
      </c>
      <c r="AC279" s="316"/>
      <c r="AD279" s="316"/>
      <c r="AE279" s="316"/>
      <c r="AF279" s="316"/>
      <c r="AG279" s="316"/>
      <c r="AH279" s="316"/>
      <c r="AI279" s="320">
        <f t="shared" si="129"/>
        <v>0</v>
      </c>
      <c r="AJ279" s="320">
        <f t="shared" si="130"/>
        <v>0</v>
      </c>
      <c r="AK279" s="316"/>
      <c r="AL279" s="316"/>
      <c r="AM279" s="316"/>
      <c r="AN279" s="316"/>
      <c r="AO279" s="316"/>
      <c r="AP279" s="316"/>
      <c r="AQ279" s="320">
        <f t="shared" si="131"/>
        <v>0</v>
      </c>
      <c r="AR279" s="320">
        <f t="shared" si="132"/>
        <v>0</v>
      </c>
      <c r="AS279" s="316"/>
      <c r="AT279" s="316"/>
      <c r="AU279" s="316"/>
      <c r="AV279" s="316"/>
      <c r="AW279" s="316"/>
      <c r="AX279" s="316"/>
      <c r="AY279" s="320">
        <f t="shared" si="113"/>
        <v>0</v>
      </c>
      <c r="AZ279" s="320">
        <f t="shared" si="114"/>
        <v>0</v>
      </c>
      <c r="BA279" s="372">
        <f t="shared" si="115"/>
        <v>0</v>
      </c>
      <c r="BB279" s="372">
        <f t="shared" si="116"/>
        <v>0</v>
      </c>
      <c r="BC279" s="372">
        <f t="shared" si="117"/>
        <v>0</v>
      </c>
      <c r="BD279" s="372">
        <f t="shared" si="118"/>
        <v>0</v>
      </c>
      <c r="BE279" s="372">
        <f t="shared" si="119"/>
        <v>0</v>
      </c>
      <c r="BF279" s="372">
        <f t="shared" si="120"/>
        <v>0</v>
      </c>
      <c r="BG279" s="315"/>
      <c r="BH279" s="316"/>
      <c r="BI279" s="316"/>
      <c r="BJ279" s="316"/>
      <c r="BK279" s="316"/>
      <c r="BL279" s="319"/>
      <c r="BM279" s="921">
        <f t="shared" si="121"/>
        <v>0</v>
      </c>
      <c r="BN279" s="912"/>
      <c r="BO279" s="912"/>
      <c r="BP279" s="912"/>
      <c r="BQ279" s="912"/>
      <c r="BR279" s="912"/>
      <c r="BS279" s="912"/>
      <c r="BT279" s="912"/>
      <c r="BU279" s="912"/>
      <c r="BV279" s="912"/>
      <c r="BW279" s="912"/>
      <c r="BX279" s="910">
        <f t="shared" si="122"/>
        <v>0</v>
      </c>
      <c r="BY279" s="912"/>
      <c r="BZ279" s="912"/>
      <c r="CA279" s="912"/>
      <c r="CB279" s="922"/>
    </row>
    <row r="280" spans="1:80" s="168" customFormat="1" ht="21" customHeight="1" x14ac:dyDescent="0.2">
      <c r="A280" s="214" t="s">
        <v>242</v>
      </c>
      <c r="B280" s="96" t="s">
        <v>46</v>
      </c>
      <c r="C280" s="207" t="s">
        <v>515</v>
      </c>
      <c r="D280" s="207" t="s">
        <v>600</v>
      </c>
      <c r="E280" s="144" t="s">
        <v>315</v>
      </c>
      <c r="F280" s="126" t="s">
        <v>316</v>
      </c>
      <c r="G280" s="125" t="s">
        <v>232</v>
      </c>
      <c r="H280" s="128" t="s">
        <v>61</v>
      </c>
      <c r="I280" s="118">
        <v>11</v>
      </c>
      <c r="J280" s="118" t="s">
        <v>12</v>
      </c>
      <c r="K280" s="320">
        <f t="shared" si="123"/>
        <v>0</v>
      </c>
      <c r="L280" s="320">
        <f t="shared" si="124"/>
        <v>0</v>
      </c>
      <c r="M280" s="316"/>
      <c r="N280" s="316"/>
      <c r="O280" s="316"/>
      <c r="P280" s="316"/>
      <c r="Q280" s="316"/>
      <c r="R280" s="316"/>
      <c r="S280" s="320">
        <f t="shared" si="125"/>
        <v>0</v>
      </c>
      <c r="T280" s="320">
        <f t="shared" si="126"/>
        <v>0</v>
      </c>
      <c r="U280" s="316"/>
      <c r="V280" s="316"/>
      <c r="W280" s="316"/>
      <c r="X280" s="316"/>
      <c r="Y280" s="316"/>
      <c r="Z280" s="316"/>
      <c r="AA280" s="320">
        <f t="shared" si="127"/>
        <v>0</v>
      </c>
      <c r="AB280" s="320">
        <f t="shared" si="128"/>
        <v>0</v>
      </c>
      <c r="AC280" s="316"/>
      <c r="AD280" s="316"/>
      <c r="AE280" s="316"/>
      <c r="AF280" s="316"/>
      <c r="AG280" s="316"/>
      <c r="AH280" s="316"/>
      <c r="AI280" s="320">
        <f t="shared" si="129"/>
        <v>0</v>
      </c>
      <c r="AJ280" s="320">
        <f t="shared" si="130"/>
        <v>0</v>
      </c>
      <c r="AK280" s="316"/>
      <c r="AL280" s="316"/>
      <c r="AM280" s="316"/>
      <c r="AN280" s="316"/>
      <c r="AO280" s="316"/>
      <c r="AP280" s="316"/>
      <c r="AQ280" s="320">
        <f t="shared" si="131"/>
        <v>0</v>
      </c>
      <c r="AR280" s="320">
        <f t="shared" si="132"/>
        <v>0</v>
      </c>
      <c r="AS280" s="316"/>
      <c r="AT280" s="316"/>
      <c r="AU280" s="316"/>
      <c r="AV280" s="316"/>
      <c r="AW280" s="316"/>
      <c r="AX280" s="316"/>
      <c r="AY280" s="320">
        <f t="shared" si="113"/>
        <v>0</v>
      </c>
      <c r="AZ280" s="320">
        <f t="shared" si="114"/>
        <v>0</v>
      </c>
      <c r="BA280" s="372">
        <f t="shared" si="115"/>
        <v>0</v>
      </c>
      <c r="BB280" s="372">
        <f t="shared" si="116"/>
        <v>0</v>
      </c>
      <c r="BC280" s="372">
        <f t="shared" si="117"/>
        <v>0</v>
      </c>
      <c r="BD280" s="372">
        <f t="shared" si="118"/>
        <v>0</v>
      </c>
      <c r="BE280" s="372">
        <f t="shared" si="119"/>
        <v>0</v>
      </c>
      <c r="BF280" s="372">
        <f t="shared" si="120"/>
        <v>0</v>
      </c>
      <c r="BG280" s="315"/>
      <c r="BH280" s="316"/>
      <c r="BI280" s="316"/>
      <c r="BJ280" s="316"/>
      <c r="BK280" s="316"/>
      <c r="BL280" s="319"/>
      <c r="BM280" s="921">
        <f t="shared" si="121"/>
        <v>0</v>
      </c>
      <c r="BN280" s="912"/>
      <c r="BO280" s="912"/>
      <c r="BP280" s="912"/>
      <c r="BQ280" s="912"/>
      <c r="BR280" s="912"/>
      <c r="BS280" s="912"/>
      <c r="BT280" s="912"/>
      <c r="BU280" s="912"/>
      <c r="BV280" s="912"/>
      <c r="BW280" s="912"/>
      <c r="BX280" s="910">
        <f t="shared" si="122"/>
        <v>0</v>
      </c>
      <c r="BY280" s="912"/>
      <c r="BZ280" s="912"/>
      <c r="CA280" s="912"/>
      <c r="CB280" s="922"/>
    </row>
    <row r="281" spans="1:80" s="168" customFormat="1" ht="21" customHeight="1" x14ac:dyDescent="0.2">
      <c r="A281" s="214" t="s">
        <v>242</v>
      </c>
      <c r="B281" s="96" t="s">
        <v>46</v>
      </c>
      <c r="C281" s="163" t="s">
        <v>515</v>
      </c>
      <c r="D281" s="163" t="s">
        <v>318</v>
      </c>
      <c r="E281" s="144" t="s">
        <v>317</v>
      </c>
      <c r="F281" s="124" t="s">
        <v>318</v>
      </c>
      <c r="G281" s="125" t="s">
        <v>591</v>
      </c>
      <c r="H281" s="128" t="s">
        <v>590</v>
      </c>
      <c r="I281" s="118">
        <v>9</v>
      </c>
      <c r="J281" s="118" t="s">
        <v>6</v>
      </c>
      <c r="K281" s="320">
        <f t="shared" si="123"/>
        <v>0</v>
      </c>
      <c r="L281" s="320">
        <f t="shared" si="124"/>
        <v>0</v>
      </c>
      <c r="M281" s="316"/>
      <c r="N281" s="316"/>
      <c r="O281" s="316"/>
      <c r="P281" s="316"/>
      <c r="Q281" s="316"/>
      <c r="R281" s="316"/>
      <c r="S281" s="320">
        <f t="shared" si="125"/>
        <v>0</v>
      </c>
      <c r="T281" s="320">
        <f t="shared" si="126"/>
        <v>0</v>
      </c>
      <c r="U281" s="316"/>
      <c r="V281" s="316"/>
      <c r="W281" s="316"/>
      <c r="X281" s="316"/>
      <c r="Y281" s="316"/>
      <c r="Z281" s="316"/>
      <c r="AA281" s="320">
        <f t="shared" si="127"/>
        <v>0</v>
      </c>
      <c r="AB281" s="320">
        <f t="shared" si="128"/>
        <v>0</v>
      </c>
      <c r="AC281" s="316"/>
      <c r="AD281" s="316"/>
      <c r="AE281" s="316"/>
      <c r="AF281" s="316"/>
      <c r="AG281" s="316"/>
      <c r="AH281" s="316"/>
      <c r="AI281" s="320">
        <f t="shared" si="129"/>
        <v>0</v>
      </c>
      <c r="AJ281" s="320">
        <f t="shared" si="130"/>
        <v>0</v>
      </c>
      <c r="AK281" s="316"/>
      <c r="AL281" s="316"/>
      <c r="AM281" s="316"/>
      <c r="AN281" s="316"/>
      <c r="AO281" s="316"/>
      <c r="AP281" s="316"/>
      <c r="AQ281" s="320">
        <f t="shared" si="131"/>
        <v>0</v>
      </c>
      <c r="AR281" s="320">
        <f t="shared" si="132"/>
        <v>0</v>
      </c>
      <c r="AS281" s="316"/>
      <c r="AT281" s="316"/>
      <c r="AU281" s="316"/>
      <c r="AV281" s="316"/>
      <c r="AW281" s="316"/>
      <c r="AX281" s="316"/>
      <c r="AY281" s="320">
        <f t="shared" si="113"/>
        <v>0</v>
      </c>
      <c r="AZ281" s="320">
        <f t="shared" si="114"/>
        <v>0</v>
      </c>
      <c r="BA281" s="372">
        <f t="shared" si="115"/>
        <v>0</v>
      </c>
      <c r="BB281" s="372">
        <f t="shared" si="116"/>
        <v>0</v>
      </c>
      <c r="BC281" s="372">
        <f t="shared" si="117"/>
        <v>0</v>
      </c>
      <c r="BD281" s="372">
        <f t="shared" si="118"/>
        <v>0</v>
      </c>
      <c r="BE281" s="372">
        <f t="shared" si="119"/>
        <v>0</v>
      </c>
      <c r="BF281" s="372">
        <f t="shared" si="120"/>
        <v>0</v>
      </c>
      <c r="BG281" s="315"/>
      <c r="BH281" s="316"/>
      <c r="BI281" s="316"/>
      <c r="BJ281" s="316"/>
      <c r="BK281" s="316"/>
      <c r="BL281" s="319"/>
      <c r="BM281" s="921">
        <f t="shared" si="121"/>
        <v>0</v>
      </c>
      <c r="BN281" s="912"/>
      <c r="BO281" s="912"/>
      <c r="BP281" s="912"/>
      <c r="BQ281" s="912"/>
      <c r="BR281" s="912"/>
      <c r="BS281" s="912"/>
      <c r="BT281" s="912"/>
      <c r="BU281" s="912"/>
      <c r="BV281" s="912"/>
      <c r="BW281" s="912"/>
      <c r="BX281" s="910">
        <f t="shared" si="122"/>
        <v>0</v>
      </c>
      <c r="BY281" s="912"/>
      <c r="BZ281" s="912"/>
      <c r="CA281" s="912"/>
      <c r="CB281" s="922"/>
    </row>
    <row r="282" spans="1:80" s="168" customFormat="1" ht="21" customHeight="1" x14ac:dyDescent="0.2">
      <c r="A282" s="214" t="s">
        <v>242</v>
      </c>
      <c r="B282" s="96" t="s">
        <v>46</v>
      </c>
      <c r="C282" s="207" t="s">
        <v>515</v>
      </c>
      <c r="D282" s="207" t="s">
        <v>318</v>
      </c>
      <c r="E282" s="144" t="s">
        <v>317</v>
      </c>
      <c r="F282" s="124" t="s">
        <v>318</v>
      </c>
      <c r="G282" s="125" t="s">
        <v>591</v>
      </c>
      <c r="H282" s="128" t="s">
        <v>590</v>
      </c>
      <c r="I282" s="118">
        <v>11</v>
      </c>
      <c r="J282" s="118" t="s">
        <v>12</v>
      </c>
      <c r="K282" s="320">
        <f t="shared" si="123"/>
        <v>0</v>
      </c>
      <c r="L282" s="320">
        <f t="shared" si="124"/>
        <v>0</v>
      </c>
      <c r="M282" s="316"/>
      <c r="N282" s="316"/>
      <c r="O282" s="316"/>
      <c r="P282" s="316"/>
      <c r="Q282" s="316"/>
      <c r="R282" s="316"/>
      <c r="S282" s="320">
        <f t="shared" si="125"/>
        <v>0</v>
      </c>
      <c r="T282" s="320">
        <f t="shared" si="126"/>
        <v>0</v>
      </c>
      <c r="U282" s="316"/>
      <c r="V282" s="316"/>
      <c r="W282" s="316"/>
      <c r="X282" s="316"/>
      <c r="Y282" s="316"/>
      <c r="Z282" s="316"/>
      <c r="AA282" s="320">
        <f t="shared" si="127"/>
        <v>0</v>
      </c>
      <c r="AB282" s="320">
        <f t="shared" si="128"/>
        <v>0</v>
      </c>
      <c r="AC282" s="316"/>
      <c r="AD282" s="316"/>
      <c r="AE282" s="316"/>
      <c r="AF282" s="316"/>
      <c r="AG282" s="316"/>
      <c r="AH282" s="316"/>
      <c r="AI282" s="320">
        <f t="shared" si="129"/>
        <v>0</v>
      </c>
      <c r="AJ282" s="320">
        <f t="shared" si="130"/>
        <v>0</v>
      </c>
      <c r="AK282" s="316"/>
      <c r="AL282" s="316"/>
      <c r="AM282" s="316"/>
      <c r="AN282" s="316"/>
      <c r="AO282" s="316"/>
      <c r="AP282" s="316"/>
      <c r="AQ282" s="320">
        <f t="shared" si="131"/>
        <v>0</v>
      </c>
      <c r="AR282" s="320">
        <f t="shared" si="132"/>
        <v>0</v>
      </c>
      <c r="AS282" s="316"/>
      <c r="AT282" s="316"/>
      <c r="AU282" s="316"/>
      <c r="AV282" s="316"/>
      <c r="AW282" s="316"/>
      <c r="AX282" s="316"/>
      <c r="AY282" s="320">
        <f t="shared" si="113"/>
        <v>0</v>
      </c>
      <c r="AZ282" s="320">
        <f t="shared" si="114"/>
        <v>0</v>
      </c>
      <c r="BA282" s="372">
        <f t="shared" si="115"/>
        <v>0</v>
      </c>
      <c r="BB282" s="372">
        <f t="shared" si="116"/>
        <v>0</v>
      </c>
      <c r="BC282" s="372">
        <f t="shared" si="117"/>
        <v>0</v>
      </c>
      <c r="BD282" s="372">
        <f t="shared" si="118"/>
        <v>0</v>
      </c>
      <c r="BE282" s="372">
        <f t="shared" si="119"/>
        <v>0</v>
      </c>
      <c r="BF282" s="372">
        <f t="shared" si="120"/>
        <v>0</v>
      </c>
      <c r="BG282" s="315"/>
      <c r="BH282" s="316"/>
      <c r="BI282" s="316"/>
      <c r="BJ282" s="316"/>
      <c r="BK282" s="316"/>
      <c r="BL282" s="319"/>
      <c r="BM282" s="921">
        <f t="shared" si="121"/>
        <v>0</v>
      </c>
      <c r="BN282" s="912"/>
      <c r="BO282" s="912"/>
      <c r="BP282" s="912"/>
      <c r="BQ282" s="912"/>
      <c r="BR282" s="912"/>
      <c r="BS282" s="912"/>
      <c r="BT282" s="912"/>
      <c r="BU282" s="912"/>
      <c r="BV282" s="912"/>
      <c r="BW282" s="912"/>
      <c r="BX282" s="910">
        <f t="shared" si="122"/>
        <v>0</v>
      </c>
      <c r="BY282" s="912"/>
      <c r="BZ282" s="912"/>
      <c r="CA282" s="912"/>
      <c r="CB282" s="922"/>
    </row>
    <row r="283" spans="1:80" s="168" customFormat="1" ht="21" customHeight="1" x14ac:dyDescent="0.2">
      <c r="A283" s="214" t="s">
        <v>242</v>
      </c>
      <c r="B283" s="96" t="s">
        <v>46</v>
      </c>
      <c r="C283" s="163" t="s">
        <v>515</v>
      </c>
      <c r="D283" s="163" t="s">
        <v>600</v>
      </c>
      <c r="E283" s="144" t="s">
        <v>283</v>
      </c>
      <c r="F283" s="124" t="s">
        <v>5</v>
      </c>
      <c r="G283" s="125" t="s">
        <v>269</v>
      </c>
      <c r="H283" s="128" t="s">
        <v>151</v>
      </c>
      <c r="I283" s="118">
        <v>9</v>
      </c>
      <c r="J283" s="118" t="s">
        <v>6</v>
      </c>
      <c r="K283" s="320">
        <f t="shared" si="123"/>
        <v>0</v>
      </c>
      <c r="L283" s="320">
        <f t="shared" si="124"/>
        <v>0</v>
      </c>
      <c r="M283" s="316"/>
      <c r="N283" s="316"/>
      <c r="O283" s="316"/>
      <c r="P283" s="316"/>
      <c r="Q283" s="316"/>
      <c r="R283" s="316"/>
      <c r="S283" s="320">
        <f t="shared" si="125"/>
        <v>0</v>
      </c>
      <c r="T283" s="320">
        <f t="shared" si="126"/>
        <v>0</v>
      </c>
      <c r="U283" s="316"/>
      <c r="V283" s="316"/>
      <c r="W283" s="316"/>
      <c r="X283" s="316"/>
      <c r="Y283" s="316"/>
      <c r="Z283" s="316"/>
      <c r="AA283" s="320">
        <f t="shared" si="127"/>
        <v>0</v>
      </c>
      <c r="AB283" s="320">
        <f t="shared" si="128"/>
        <v>0</v>
      </c>
      <c r="AC283" s="316"/>
      <c r="AD283" s="316"/>
      <c r="AE283" s="316"/>
      <c r="AF283" s="316"/>
      <c r="AG283" s="316"/>
      <c r="AH283" s="316"/>
      <c r="AI283" s="320">
        <f t="shared" si="129"/>
        <v>0</v>
      </c>
      <c r="AJ283" s="320">
        <f t="shared" si="130"/>
        <v>0</v>
      </c>
      <c r="AK283" s="316"/>
      <c r="AL283" s="316"/>
      <c r="AM283" s="316"/>
      <c r="AN283" s="316"/>
      <c r="AO283" s="316"/>
      <c r="AP283" s="316"/>
      <c r="AQ283" s="320">
        <f t="shared" si="131"/>
        <v>0</v>
      </c>
      <c r="AR283" s="320">
        <f t="shared" si="132"/>
        <v>0</v>
      </c>
      <c r="AS283" s="316"/>
      <c r="AT283" s="316"/>
      <c r="AU283" s="316"/>
      <c r="AV283" s="316"/>
      <c r="AW283" s="316"/>
      <c r="AX283" s="316"/>
      <c r="AY283" s="320">
        <f t="shared" si="113"/>
        <v>0</v>
      </c>
      <c r="AZ283" s="320">
        <f t="shared" si="114"/>
        <v>0</v>
      </c>
      <c r="BA283" s="372">
        <f t="shared" si="115"/>
        <v>0</v>
      </c>
      <c r="BB283" s="372">
        <f t="shared" si="116"/>
        <v>0</v>
      </c>
      <c r="BC283" s="372">
        <f t="shared" si="117"/>
        <v>0</v>
      </c>
      <c r="BD283" s="372">
        <f t="shared" si="118"/>
        <v>0</v>
      </c>
      <c r="BE283" s="372">
        <f t="shared" si="119"/>
        <v>0</v>
      </c>
      <c r="BF283" s="372">
        <f t="shared" si="120"/>
        <v>0</v>
      </c>
      <c r="BG283" s="315"/>
      <c r="BH283" s="316"/>
      <c r="BI283" s="316"/>
      <c r="BJ283" s="316"/>
      <c r="BK283" s="316"/>
      <c r="BL283" s="319"/>
      <c r="BM283" s="921">
        <f t="shared" si="121"/>
        <v>0</v>
      </c>
      <c r="BN283" s="912"/>
      <c r="BO283" s="912"/>
      <c r="BP283" s="912"/>
      <c r="BQ283" s="912"/>
      <c r="BR283" s="912"/>
      <c r="BS283" s="912"/>
      <c r="BT283" s="912"/>
      <c r="BU283" s="912"/>
      <c r="BV283" s="912"/>
      <c r="BW283" s="912"/>
      <c r="BX283" s="910">
        <f t="shared" si="122"/>
        <v>0</v>
      </c>
      <c r="BY283" s="912"/>
      <c r="BZ283" s="912"/>
      <c r="CA283" s="912"/>
      <c r="CB283" s="922"/>
    </row>
    <row r="284" spans="1:80" s="168" customFormat="1" ht="28.5" customHeight="1" x14ac:dyDescent="0.2">
      <c r="A284" s="115" t="s">
        <v>120</v>
      </c>
      <c r="B284" s="49" t="s">
        <v>46</v>
      </c>
      <c r="C284" s="157" t="s">
        <v>584</v>
      </c>
      <c r="D284" s="157" t="s">
        <v>598</v>
      </c>
      <c r="E284" s="105" t="s">
        <v>297</v>
      </c>
      <c r="F284" s="81" t="s">
        <v>300</v>
      </c>
      <c r="G284" s="19" t="s">
        <v>468</v>
      </c>
      <c r="H284" s="81" t="s">
        <v>469</v>
      </c>
      <c r="I284" s="49">
        <v>9</v>
      </c>
      <c r="J284" s="49" t="s">
        <v>6</v>
      </c>
      <c r="K284" s="320">
        <f t="shared" si="123"/>
        <v>0</v>
      </c>
      <c r="L284" s="320">
        <f t="shared" si="124"/>
        <v>0</v>
      </c>
      <c r="M284" s="316"/>
      <c r="N284" s="316"/>
      <c r="O284" s="316"/>
      <c r="P284" s="316"/>
      <c r="Q284" s="316"/>
      <c r="R284" s="316"/>
      <c r="S284" s="320">
        <f t="shared" si="125"/>
        <v>0</v>
      </c>
      <c r="T284" s="320">
        <f t="shared" si="126"/>
        <v>0</v>
      </c>
      <c r="U284" s="316"/>
      <c r="V284" s="316"/>
      <c r="W284" s="316"/>
      <c r="X284" s="316"/>
      <c r="Y284" s="316"/>
      <c r="Z284" s="316"/>
      <c r="AA284" s="320">
        <f t="shared" si="127"/>
        <v>0</v>
      </c>
      <c r="AB284" s="320">
        <f t="shared" si="128"/>
        <v>0</v>
      </c>
      <c r="AC284" s="316"/>
      <c r="AD284" s="316"/>
      <c r="AE284" s="316"/>
      <c r="AF284" s="316"/>
      <c r="AG284" s="316"/>
      <c r="AH284" s="316"/>
      <c r="AI284" s="320">
        <f t="shared" si="129"/>
        <v>0</v>
      </c>
      <c r="AJ284" s="320">
        <f t="shared" si="130"/>
        <v>0</v>
      </c>
      <c r="AK284" s="316"/>
      <c r="AL284" s="316"/>
      <c r="AM284" s="316"/>
      <c r="AN284" s="316"/>
      <c r="AO284" s="316"/>
      <c r="AP284" s="316"/>
      <c r="AQ284" s="320">
        <f t="shared" si="131"/>
        <v>0</v>
      </c>
      <c r="AR284" s="320">
        <f t="shared" si="132"/>
        <v>0</v>
      </c>
      <c r="AS284" s="316"/>
      <c r="AT284" s="316"/>
      <c r="AU284" s="316"/>
      <c r="AV284" s="316"/>
      <c r="AW284" s="316"/>
      <c r="AX284" s="316"/>
      <c r="AY284" s="320">
        <f t="shared" si="113"/>
        <v>0</v>
      </c>
      <c r="AZ284" s="320">
        <f t="shared" si="114"/>
        <v>0</v>
      </c>
      <c r="BA284" s="372">
        <f t="shared" si="115"/>
        <v>0</v>
      </c>
      <c r="BB284" s="372">
        <f t="shared" si="116"/>
        <v>0</v>
      </c>
      <c r="BC284" s="372">
        <f t="shared" si="117"/>
        <v>0</v>
      </c>
      <c r="BD284" s="372">
        <f t="shared" si="118"/>
        <v>0</v>
      </c>
      <c r="BE284" s="372">
        <f t="shared" si="119"/>
        <v>0</v>
      </c>
      <c r="BF284" s="372">
        <f t="shared" si="120"/>
        <v>0</v>
      </c>
      <c r="BG284" s="315"/>
      <c r="BH284" s="316"/>
      <c r="BI284" s="316"/>
      <c r="BJ284" s="316"/>
      <c r="BK284" s="316"/>
      <c r="BL284" s="319"/>
      <c r="BM284" s="921">
        <f t="shared" si="121"/>
        <v>0</v>
      </c>
      <c r="BN284" s="912"/>
      <c r="BO284" s="912"/>
      <c r="BP284" s="912"/>
      <c r="BQ284" s="912"/>
      <c r="BR284" s="912"/>
      <c r="BS284" s="912"/>
      <c r="BT284" s="912"/>
      <c r="BU284" s="912"/>
      <c r="BV284" s="912"/>
      <c r="BW284" s="912"/>
      <c r="BX284" s="910">
        <f t="shared" si="122"/>
        <v>0</v>
      </c>
      <c r="BY284" s="912"/>
      <c r="BZ284" s="912"/>
      <c r="CA284" s="912"/>
      <c r="CB284" s="922"/>
    </row>
    <row r="285" spans="1:80" s="168" customFormat="1" ht="21" customHeight="1" x14ac:dyDescent="0.2">
      <c r="A285" s="95" t="s">
        <v>120</v>
      </c>
      <c r="B285" s="50" t="s">
        <v>46</v>
      </c>
      <c r="C285" s="157" t="s">
        <v>584</v>
      </c>
      <c r="D285" s="157"/>
      <c r="E285" s="105"/>
      <c r="F285" s="81"/>
      <c r="G285" s="19"/>
      <c r="H285" s="81" t="s">
        <v>551</v>
      </c>
      <c r="I285" s="49">
        <v>9</v>
      </c>
      <c r="J285" s="50" t="s">
        <v>6</v>
      </c>
      <c r="K285" s="320">
        <f t="shared" si="123"/>
        <v>0</v>
      </c>
      <c r="L285" s="320">
        <f t="shared" si="124"/>
        <v>0</v>
      </c>
      <c r="M285" s="316"/>
      <c r="N285" s="316"/>
      <c r="O285" s="316"/>
      <c r="P285" s="316"/>
      <c r="Q285" s="316"/>
      <c r="R285" s="316"/>
      <c r="S285" s="320">
        <f t="shared" si="125"/>
        <v>0</v>
      </c>
      <c r="T285" s="320">
        <f t="shared" si="126"/>
        <v>0</v>
      </c>
      <c r="U285" s="316"/>
      <c r="V285" s="316"/>
      <c r="W285" s="316"/>
      <c r="X285" s="316"/>
      <c r="Y285" s="316"/>
      <c r="Z285" s="316"/>
      <c r="AA285" s="320">
        <f t="shared" si="127"/>
        <v>0</v>
      </c>
      <c r="AB285" s="320">
        <f t="shared" si="128"/>
        <v>0</v>
      </c>
      <c r="AC285" s="316"/>
      <c r="AD285" s="316"/>
      <c r="AE285" s="316"/>
      <c r="AF285" s="316"/>
      <c r="AG285" s="316"/>
      <c r="AH285" s="316"/>
      <c r="AI285" s="320">
        <f t="shared" si="129"/>
        <v>0</v>
      </c>
      <c r="AJ285" s="320">
        <f t="shared" si="130"/>
        <v>0</v>
      </c>
      <c r="AK285" s="316"/>
      <c r="AL285" s="316"/>
      <c r="AM285" s="316"/>
      <c r="AN285" s="316"/>
      <c r="AO285" s="316"/>
      <c r="AP285" s="316"/>
      <c r="AQ285" s="320">
        <f t="shared" si="131"/>
        <v>0</v>
      </c>
      <c r="AR285" s="320">
        <f t="shared" si="132"/>
        <v>0</v>
      </c>
      <c r="AS285" s="316"/>
      <c r="AT285" s="316"/>
      <c r="AU285" s="316"/>
      <c r="AV285" s="316"/>
      <c r="AW285" s="316"/>
      <c r="AX285" s="316"/>
      <c r="AY285" s="320">
        <f t="shared" si="113"/>
        <v>0</v>
      </c>
      <c r="AZ285" s="320">
        <f t="shared" si="114"/>
        <v>0</v>
      </c>
      <c r="BA285" s="372">
        <f t="shared" si="115"/>
        <v>0</v>
      </c>
      <c r="BB285" s="372">
        <f t="shared" si="116"/>
        <v>0</v>
      </c>
      <c r="BC285" s="372">
        <f t="shared" si="117"/>
        <v>0</v>
      </c>
      <c r="BD285" s="372">
        <f t="shared" si="118"/>
        <v>0</v>
      </c>
      <c r="BE285" s="372">
        <f t="shared" si="119"/>
        <v>0</v>
      </c>
      <c r="BF285" s="372">
        <f t="shared" si="120"/>
        <v>0</v>
      </c>
      <c r="BG285" s="315"/>
      <c r="BH285" s="316"/>
      <c r="BI285" s="316"/>
      <c r="BJ285" s="316"/>
      <c r="BK285" s="316"/>
      <c r="BL285" s="319"/>
      <c r="BM285" s="921">
        <f t="shared" si="121"/>
        <v>0</v>
      </c>
      <c r="BN285" s="912"/>
      <c r="BO285" s="912"/>
      <c r="BP285" s="912"/>
      <c r="BQ285" s="912"/>
      <c r="BR285" s="912"/>
      <c r="BS285" s="912"/>
      <c r="BT285" s="912"/>
      <c r="BU285" s="912"/>
      <c r="BV285" s="912"/>
      <c r="BW285" s="912"/>
      <c r="BX285" s="910">
        <f t="shared" si="122"/>
        <v>0</v>
      </c>
      <c r="BY285" s="912"/>
      <c r="BZ285" s="912"/>
      <c r="CA285" s="912"/>
      <c r="CB285" s="922"/>
    </row>
    <row r="286" spans="1:80" s="168" customFormat="1" ht="21" customHeight="1" x14ac:dyDescent="0.2">
      <c r="A286" s="95" t="s">
        <v>120</v>
      </c>
      <c r="B286" s="50" t="s">
        <v>46</v>
      </c>
      <c r="C286" s="157" t="s">
        <v>584</v>
      </c>
      <c r="D286" s="157" t="s">
        <v>598</v>
      </c>
      <c r="E286" s="105" t="s">
        <v>297</v>
      </c>
      <c r="F286" s="81" t="s">
        <v>300</v>
      </c>
      <c r="G286" s="19" t="s">
        <v>470</v>
      </c>
      <c r="H286" s="81" t="s">
        <v>471</v>
      </c>
      <c r="I286" s="49">
        <v>9</v>
      </c>
      <c r="J286" s="50" t="s">
        <v>6</v>
      </c>
      <c r="K286" s="320">
        <f t="shared" si="123"/>
        <v>0</v>
      </c>
      <c r="L286" s="320">
        <f t="shared" si="124"/>
        <v>0</v>
      </c>
      <c r="M286" s="316"/>
      <c r="N286" s="316"/>
      <c r="O286" s="316"/>
      <c r="P286" s="316"/>
      <c r="Q286" s="316"/>
      <c r="R286" s="316"/>
      <c r="S286" s="320">
        <f t="shared" si="125"/>
        <v>0</v>
      </c>
      <c r="T286" s="320">
        <f t="shared" si="126"/>
        <v>0</v>
      </c>
      <c r="U286" s="316"/>
      <c r="V286" s="316"/>
      <c r="W286" s="316"/>
      <c r="X286" s="316"/>
      <c r="Y286" s="316"/>
      <c r="Z286" s="316"/>
      <c r="AA286" s="320">
        <f t="shared" si="127"/>
        <v>0</v>
      </c>
      <c r="AB286" s="320">
        <f t="shared" si="128"/>
        <v>0</v>
      </c>
      <c r="AC286" s="316"/>
      <c r="AD286" s="316"/>
      <c r="AE286" s="316"/>
      <c r="AF286" s="316"/>
      <c r="AG286" s="316"/>
      <c r="AH286" s="316"/>
      <c r="AI286" s="320">
        <f t="shared" si="129"/>
        <v>0</v>
      </c>
      <c r="AJ286" s="320">
        <f t="shared" si="130"/>
        <v>0</v>
      </c>
      <c r="AK286" s="316"/>
      <c r="AL286" s="316"/>
      <c r="AM286" s="316"/>
      <c r="AN286" s="316"/>
      <c r="AO286" s="316"/>
      <c r="AP286" s="316"/>
      <c r="AQ286" s="320">
        <f t="shared" si="131"/>
        <v>0</v>
      </c>
      <c r="AR286" s="320">
        <f t="shared" si="132"/>
        <v>0</v>
      </c>
      <c r="AS286" s="316"/>
      <c r="AT286" s="316"/>
      <c r="AU286" s="316"/>
      <c r="AV286" s="316"/>
      <c r="AW286" s="316"/>
      <c r="AX286" s="316"/>
      <c r="AY286" s="320">
        <f t="shared" si="113"/>
        <v>0</v>
      </c>
      <c r="AZ286" s="320">
        <f t="shared" si="114"/>
        <v>0</v>
      </c>
      <c r="BA286" s="372">
        <f t="shared" si="115"/>
        <v>0</v>
      </c>
      <c r="BB286" s="372">
        <f t="shared" si="116"/>
        <v>0</v>
      </c>
      <c r="BC286" s="372">
        <f t="shared" si="117"/>
        <v>0</v>
      </c>
      <c r="BD286" s="372">
        <f t="shared" si="118"/>
        <v>0</v>
      </c>
      <c r="BE286" s="372">
        <f t="shared" si="119"/>
        <v>0</v>
      </c>
      <c r="BF286" s="372">
        <f t="shared" si="120"/>
        <v>0</v>
      </c>
      <c r="BG286" s="315"/>
      <c r="BH286" s="316"/>
      <c r="BI286" s="316"/>
      <c r="BJ286" s="316"/>
      <c r="BK286" s="316"/>
      <c r="BL286" s="319"/>
      <c r="BM286" s="921">
        <f t="shared" si="121"/>
        <v>0</v>
      </c>
      <c r="BN286" s="912"/>
      <c r="BO286" s="912"/>
      <c r="BP286" s="912"/>
      <c r="BQ286" s="912"/>
      <c r="BR286" s="912"/>
      <c r="BS286" s="912"/>
      <c r="BT286" s="912"/>
      <c r="BU286" s="912"/>
      <c r="BV286" s="912"/>
      <c r="BW286" s="912"/>
      <c r="BX286" s="910">
        <f t="shared" si="122"/>
        <v>0</v>
      </c>
      <c r="BY286" s="912"/>
      <c r="BZ286" s="912"/>
      <c r="CA286" s="912"/>
      <c r="CB286" s="922"/>
    </row>
    <row r="287" spans="1:80" s="168" customFormat="1" ht="21" customHeight="1" x14ac:dyDescent="0.2">
      <c r="A287" s="95" t="s">
        <v>120</v>
      </c>
      <c r="B287" s="50" t="s">
        <v>46</v>
      </c>
      <c r="C287" s="215" t="s">
        <v>514</v>
      </c>
      <c r="D287" s="215" t="s">
        <v>598</v>
      </c>
      <c r="E287" s="105" t="s">
        <v>280</v>
      </c>
      <c r="F287" s="81" t="s">
        <v>448</v>
      </c>
      <c r="G287" s="19" t="s">
        <v>449</v>
      </c>
      <c r="H287" s="81" t="s">
        <v>450</v>
      </c>
      <c r="I287" s="49">
        <v>9</v>
      </c>
      <c r="J287" s="50" t="s">
        <v>6</v>
      </c>
      <c r="K287" s="320">
        <f t="shared" si="123"/>
        <v>0</v>
      </c>
      <c r="L287" s="320">
        <f t="shared" si="124"/>
        <v>0</v>
      </c>
      <c r="M287" s="316"/>
      <c r="N287" s="316"/>
      <c r="O287" s="316"/>
      <c r="P287" s="316"/>
      <c r="Q287" s="316"/>
      <c r="R287" s="316"/>
      <c r="S287" s="320">
        <f t="shared" si="125"/>
        <v>0</v>
      </c>
      <c r="T287" s="320">
        <f t="shared" si="126"/>
        <v>0</v>
      </c>
      <c r="U287" s="316"/>
      <c r="V287" s="316"/>
      <c r="W287" s="316"/>
      <c r="X287" s="316"/>
      <c r="Y287" s="316"/>
      <c r="Z287" s="316"/>
      <c r="AA287" s="320">
        <f t="shared" si="127"/>
        <v>0</v>
      </c>
      <c r="AB287" s="320">
        <f t="shared" si="128"/>
        <v>0</v>
      </c>
      <c r="AC287" s="316"/>
      <c r="AD287" s="316"/>
      <c r="AE287" s="316"/>
      <c r="AF287" s="316"/>
      <c r="AG287" s="316"/>
      <c r="AH287" s="316"/>
      <c r="AI287" s="320">
        <f t="shared" si="129"/>
        <v>0</v>
      </c>
      <c r="AJ287" s="320">
        <f t="shared" si="130"/>
        <v>0</v>
      </c>
      <c r="AK287" s="316"/>
      <c r="AL287" s="316"/>
      <c r="AM287" s="316"/>
      <c r="AN287" s="316"/>
      <c r="AO287" s="316"/>
      <c r="AP287" s="316"/>
      <c r="AQ287" s="320">
        <f t="shared" si="131"/>
        <v>0</v>
      </c>
      <c r="AR287" s="320">
        <f t="shared" si="132"/>
        <v>0</v>
      </c>
      <c r="AS287" s="316"/>
      <c r="AT287" s="316"/>
      <c r="AU287" s="316"/>
      <c r="AV287" s="316"/>
      <c r="AW287" s="316"/>
      <c r="AX287" s="316"/>
      <c r="AY287" s="320">
        <f t="shared" si="113"/>
        <v>0</v>
      </c>
      <c r="AZ287" s="320">
        <f t="shared" si="114"/>
        <v>0</v>
      </c>
      <c r="BA287" s="372">
        <f t="shared" si="115"/>
        <v>0</v>
      </c>
      <c r="BB287" s="372">
        <f t="shared" si="116"/>
        <v>0</v>
      </c>
      <c r="BC287" s="372">
        <f t="shared" si="117"/>
        <v>0</v>
      </c>
      <c r="BD287" s="372">
        <f t="shared" si="118"/>
        <v>0</v>
      </c>
      <c r="BE287" s="372">
        <f t="shared" si="119"/>
        <v>0</v>
      </c>
      <c r="BF287" s="372">
        <f t="shared" si="120"/>
        <v>0</v>
      </c>
      <c r="BG287" s="315"/>
      <c r="BH287" s="316"/>
      <c r="BI287" s="316"/>
      <c r="BJ287" s="316"/>
      <c r="BK287" s="316"/>
      <c r="BL287" s="319"/>
      <c r="BM287" s="921">
        <f t="shared" si="121"/>
        <v>0</v>
      </c>
      <c r="BN287" s="912"/>
      <c r="BO287" s="912"/>
      <c r="BP287" s="912"/>
      <c r="BQ287" s="912"/>
      <c r="BR287" s="912"/>
      <c r="BS287" s="912"/>
      <c r="BT287" s="912"/>
      <c r="BU287" s="912"/>
      <c r="BV287" s="912"/>
      <c r="BW287" s="912"/>
      <c r="BX287" s="910">
        <f t="shared" si="122"/>
        <v>0</v>
      </c>
      <c r="BY287" s="912"/>
      <c r="BZ287" s="912"/>
      <c r="CA287" s="912"/>
      <c r="CB287" s="922"/>
    </row>
    <row r="288" spans="1:80" s="168" customFormat="1" ht="21" customHeight="1" x14ac:dyDescent="0.2">
      <c r="A288" s="95" t="s">
        <v>120</v>
      </c>
      <c r="B288" s="50" t="s">
        <v>46</v>
      </c>
      <c r="C288" s="157" t="s">
        <v>514</v>
      </c>
      <c r="D288" s="157" t="s">
        <v>598</v>
      </c>
      <c r="E288" s="105" t="s">
        <v>285</v>
      </c>
      <c r="F288" s="81" t="s">
        <v>286</v>
      </c>
      <c r="G288" s="19" t="s">
        <v>458</v>
      </c>
      <c r="H288" s="81" t="s">
        <v>594</v>
      </c>
      <c r="I288" s="49">
        <v>9</v>
      </c>
      <c r="J288" s="50" t="s">
        <v>6</v>
      </c>
      <c r="K288" s="320">
        <f t="shared" si="123"/>
        <v>0</v>
      </c>
      <c r="L288" s="320">
        <f t="shared" si="124"/>
        <v>0</v>
      </c>
      <c r="M288" s="316"/>
      <c r="N288" s="316"/>
      <c r="O288" s="316"/>
      <c r="P288" s="316"/>
      <c r="Q288" s="316"/>
      <c r="R288" s="316"/>
      <c r="S288" s="320">
        <f t="shared" si="125"/>
        <v>0</v>
      </c>
      <c r="T288" s="320">
        <f t="shared" si="126"/>
        <v>0</v>
      </c>
      <c r="U288" s="316"/>
      <c r="V288" s="316"/>
      <c r="W288" s="316"/>
      <c r="X288" s="316"/>
      <c r="Y288" s="316"/>
      <c r="Z288" s="316"/>
      <c r="AA288" s="320">
        <f t="shared" si="127"/>
        <v>0</v>
      </c>
      <c r="AB288" s="320">
        <f t="shared" si="128"/>
        <v>0</v>
      </c>
      <c r="AC288" s="316"/>
      <c r="AD288" s="316"/>
      <c r="AE288" s="316"/>
      <c r="AF288" s="316"/>
      <c r="AG288" s="316"/>
      <c r="AH288" s="316"/>
      <c r="AI288" s="320">
        <f t="shared" si="129"/>
        <v>0</v>
      </c>
      <c r="AJ288" s="320">
        <f t="shared" si="130"/>
        <v>0</v>
      </c>
      <c r="AK288" s="316"/>
      <c r="AL288" s="316"/>
      <c r="AM288" s="316"/>
      <c r="AN288" s="316"/>
      <c r="AO288" s="316"/>
      <c r="AP288" s="316"/>
      <c r="AQ288" s="320">
        <f t="shared" si="131"/>
        <v>0</v>
      </c>
      <c r="AR288" s="320">
        <f t="shared" si="132"/>
        <v>0</v>
      </c>
      <c r="AS288" s="316"/>
      <c r="AT288" s="316"/>
      <c r="AU288" s="316"/>
      <c r="AV288" s="316"/>
      <c r="AW288" s="316"/>
      <c r="AX288" s="316"/>
      <c r="AY288" s="320">
        <f t="shared" si="113"/>
        <v>0</v>
      </c>
      <c r="AZ288" s="320">
        <f t="shared" si="114"/>
        <v>0</v>
      </c>
      <c r="BA288" s="372">
        <f t="shared" si="115"/>
        <v>0</v>
      </c>
      <c r="BB288" s="372">
        <f t="shared" si="116"/>
        <v>0</v>
      </c>
      <c r="BC288" s="372">
        <f t="shared" si="117"/>
        <v>0</v>
      </c>
      <c r="BD288" s="372">
        <f t="shared" si="118"/>
        <v>0</v>
      </c>
      <c r="BE288" s="372">
        <f t="shared" si="119"/>
        <v>0</v>
      </c>
      <c r="BF288" s="372">
        <f t="shared" si="120"/>
        <v>0</v>
      </c>
      <c r="BG288" s="315"/>
      <c r="BH288" s="316"/>
      <c r="BI288" s="316"/>
      <c r="BJ288" s="316"/>
      <c r="BK288" s="316"/>
      <c r="BL288" s="319"/>
      <c r="BM288" s="921">
        <f t="shared" si="121"/>
        <v>0</v>
      </c>
      <c r="BN288" s="912"/>
      <c r="BO288" s="912"/>
      <c r="BP288" s="912"/>
      <c r="BQ288" s="912"/>
      <c r="BR288" s="912"/>
      <c r="BS288" s="912"/>
      <c r="BT288" s="912"/>
      <c r="BU288" s="912"/>
      <c r="BV288" s="912"/>
      <c r="BW288" s="912"/>
      <c r="BX288" s="910">
        <f t="shared" si="122"/>
        <v>0</v>
      </c>
      <c r="BY288" s="912"/>
      <c r="BZ288" s="912"/>
      <c r="CA288" s="912"/>
      <c r="CB288" s="922"/>
    </row>
    <row r="289" spans="1:80" s="168" customFormat="1" ht="21" customHeight="1" x14ac:dyDescent="0.2">
      <c r="A289" s="95" t="s">
        <v>120</v>
      </c>
      <c r="B289" s="50" t="s">
        <v>46</v>
      </c>
      <c r="C289" s="157" t="s">
        <v>514</v>
      </c>
      <c r="D289" s="157" t="s">
        <v>598</v>
      </c>
      <c r="E289" s="105" t="s">
        <v>508</v>
      </c>
      <c r="F289" s="81" t="s">
        <v>509</v>
      </c>
      <c r="G289" s="19" t="s">
        <v>681</v>
      </c>
      <c r="H289" s="81" t="s">
        <v>682</v>
      </c>
      <c r="I289" s="49">
        <v>9</v>
      </c>
      <c r="J289" s="50" t="s">
        <v>6</v>
      </c>
      <c r="K289" s="320">
        <f t="shared" si="123"/>
        <v>0</v>
      </c>
      <c r="L289" s="320">
        <f t="shared" si="124"/>
        <v>0</v>
      </c>
      <c r="M289" s="316"/>
      <c r="N289" s="316"/>
      <c r="O289" s="316"/>
      <c r="P289" s="316"/>
      <c r="Q289" s="316"/>
      <c r="R289" s="316"/>
      <c r="S289" s="320">
        <f t="shared" si="125"/>
        <v>0</v>
      </c>
      <c r="T289" s="320">
        <f t="shared" si="126"/>
        <v>0</v>
      </c>
      <c r="U289" s="316"/>
      <c r="V289" s="316"/>
      <c r="W289" s="316"/>
      <c r="X289" s="316"/>
      <c r="Y289" s="316"/>
      <c r="Z289" s="316"/>
      <c r="AA289" s="320">
        <f t="shared" si="127"/>
        <v>0</v>
      </c>
      <c r="AB289" s="320">
        <f t="shared" si="128"/>
        <v>0</v>
      </c>
      <c r="AC289" s="316"/>
      <c r="AD289" s="316"/>
      <c r="AE289" s="316"/>
      <c r="AF289" s="316"/>
      <c r="AG289" s="316"/>
      <c r="AH289" s="316"/>
      <c r="AI289" s="320">
        <f t="shared" si="129"/>
        <v>0</v>
      </c>
      <c r="AJ289" s="320">
        <f t="shared" si="130"/>
        <v>0</v>
      </c>
      <c r="AK289" s="316"/>
      <c r="AL289" s="316"/>
      <c r="AM289" s="316"/>
      <c r="AN289" s="316"/>
      <c r="AO289" s="316"/>
      <c r="AP289" s="316"/>
      <c r="AQ289" s="320">
        <f t="shared" si="131"/>
        <v>0</v>
      </c>
      <c r="AR289" s="320">
        <f t="shared" si="132"/>
        <v>0</v>
      </c>
      <c r="AS289" s="316"/>
      <c r="AT289" s="316"/>
      <c r="AU289" s="316"/>
      <c r="AV289" s="316"/>
      <c r="AW289" s="316"/>
      <c r="AX289" s="316"/>
      <c r="AY289" s="320">
        <f t="shared" si="113"/>
        <v>0</v>
      </c>
      <c r="AZ289" s="320">
        <f t="shared" si="114"/>
        <v>0</v>
      </c>
      <c r="BA289" s="372">
        <f t="shared" si="115"/>
        <v>0</v>
      </c>
      <c r="BB289" s="372">
        <f t="shared" si="116"/>
        <v>0</v>
      </c>
      <c r="BC289" s="372">
        <f t="shared" si="117"/>
        <v>0</v>
      </c>
      <c r="BD289" s="372">
        <f t="shared" si="118"/>
        <v>0</v>
      </c>
      <c r="BE289" s="372">
        <f t="shared" si="119"/>
        <v>0</v>
      </c>
      <c r="BF289" s="372">
        <f t="shared" si="120"/>
        <v>0</v>
      </c>
      <c r="BG289" s="315"/>
      <c r="BH289" s="316"/>
      <c r="BI289" s="316"/>
      <c r="BJ289" s="316"/>
      <c r="BK289" s="316"/>
      <c r="BL289" s="319"/>
      <c r="BM289" s="921">
        <f t="shared" si="121"/>
        <v>0</v>
      </c>
      <c r="BN289" s="912"/>
      <c r="BO289" s="912"/>
      <c r="BP289" s="912"/>
      <c r="BQ289" s="912"/>
      <c r="BR289" s="912"/>
      <c r="BS289" s="912"/>
      <c r="BT289" s="912"/>
      <c r="BU289" s="912"/>
      <c r="BV289" s="912"/>
      <c r="BW289" s="912"/>
      <c r="BX289" s="910">
        <f t="shared" si="122"/>
        <v>0</v>
      </c>
      <c r="BY289" s="912"/>
      <c r="BZ289" s="912"/>
      <c r="CA289" s="912"/>
      <c r="CB289" s="922"/>
    </row>
    <row r="290" spans="1:80" s="168" customFormat="1" ht="21" customHeight="1" x14ac:dyDescent="0.2">
      <c r="A290" s="95" t="s">
        <v>120</v>
      </c>
      <c r="B290" s="50" t="s">
        <v>46</v>
      </c>
      <c r="C290" s="157" t="s">
        <v>514</v>
      </c>
      <c r="D290" s="157" t="s">
        <v>598</v>
      </c>
      <c r="E290" s="105" t="s">
        <v>282</v>
      </c>
      <c r="F290" s="81" t="s">
        <v>288</v>
      </c>
      <c r="G290" s="19" t="s">
        <v>530</v>
      </c>
      <c r="H290" s="81" t="s">
        <v>531</v>
      </c>
      <c r="I290" s="49">
        <v>9</v>
      </c>
      <c r="J290" s="50" t="s">
        <v>6</v>
      </c>
      <c r="K290" s="320">
        <f t="shared" si="123"/>
        <v>0</v>
      </c>
      <c r="L290" s="320">
        <f t="shared" si="124"/>
        <v>0</v>
      </c>
      <c r="M290" s="316"/>
      <c r="N290" s="316"/>
      <c r="O290" s="316"/>
      <c r="P290" s="316"/>
      <c r="Q290" s="316"/>
      <c r="R290" s="316"/>
      <c r="S290" s="320">
        <f t="shared" si="125"/>
        <v>0</v>
      </c>
      <c r="T290" s="320">
        <f t="shared" si="126"/>
        <v>0</v>
      </c>
      <c r="U290" s="316"/>
      <c r="V290" s="316"/>
      <c r="W290" s="316"/>
      <c r="X290" s="316"/>
      <c r="Y290" s="316"/>
      <c r="Z290" s="316"/>
      <c r="AA290" s="320">
        <f t="shared" si="127"/>
        <v>0</v>
      </c>
      <c r="AB290" s="320">
        <f t="shared" si="128"/>
        <v>0</v>
      </c>
      <c r="AC290" s="316"/>
      <c r="AD290" s="316"/>
      <c r="AE290" s="316"/>
      <c r="AF290" s="316"/>
      <c r="AG290" s="316"/>
      <c r="AH290" s="316"/>
      <c r="AI290" s="320">
        <f t="shared" si="129"/>
        <v>0</v>
      </c>
      <c r="AJ290" s="320">
        <f t="shared" si="130"/>
        <v>0</v>
      </c>
      <c r="AK290" s="316"/>
      <c r="AL290" s="316"/>
      <c r="AM290" s="316"/>
      <c r="AN290" s="316"/>
      <c r="AO290" s="316"/>
      <c r="AP290" s="316"/>
      <c r="AQ290" s="320">
        <f t="shared" si="131"/>
        <v>0</v>
      </c>
      <c r="AR290" s="320">
        <f t="shared" si="132"/>
        <v>0</v>
      </c>
      <c r="AS290" s="316"/>
      <c r="AT290" s="316"/>
      <c r="AU290" s="316"/>
      <c r="AV290" s="316"/>
      <c r="AW290" s="316"/>
      <c r="AX290" s="316"/>
      <c r="AY290" s="320">
        <f t="shared" si="113"/>
        <v>0</v>
      </c>
      <c r="AZ290" s="320">
        <f t="shared" si="114"/>
        <v>0</v>
      </c>
      <c r="BA290" s="372">
        <f t="shared" si="115"/>
        <v>0</v>
      </c>
      <c r="BB290" s="372">
        <f t="shared" si="116"/>
        <v>0</v>
      </c>
      <c r="BC290" s="372">
        <f t="shared" si="117"/>
        <v>0</v>
      </c>
      <c r="BD290" s="372">
        <f t="shared" si="118"/>
        <v>0</v>
      </c>
      <c r="BE290" s="372">
        <f t="shared" si="119"/>
        <v>0</v>
      </c>
      <c r="BF290" s="372">
        <f t="shared" si="120"/>
        <v>0</v>
      </c>
      <c r="BG290" s="315"/>
      <c r="BH290" s="316"/>
      <c r="BI290" s="316"/>
      <c r="BJ290" s="316"/>
      <c r="BK290" s="316"/>
      <c r="BL290" s="319"/>
      <c r="BM290" s="921">
        <f t="shared" si="121"/>
        <v>0</v>
      </c>
      <c r="BN290" s="912"/>
      <c r="BO290" s="912"/>
      <c r="BP290" s="912"/>
      <c r="BQ290" s="912"/>
      <c r="BR290" s="912"/>
      <c r="BS290" s="912"/>
      <c r="BT290" s="912"/>
      <c r="BU290" s="912"/>
      <c r="BV290" s="912"/>
      <c r="BW290" s="912"/>
      <c r="BX290" s="910">
        <f t="shared" si="122"/>
        <v>0</v>
      </c>
      <c r="BY290" s="912"/>
      <c r="BZ290" s="912"/>
      <c r="CA290" s="912"/>
      <c r="CB290" s="922"/>
    </row>
    <row r="291" spans="1:80" s="168" customFormat="1" ht="21" customHeight="1" x14ac:dyDescent="0.2">
      <c r="A291" s="95" t="s">
        <v>120</v>
      </c>
      <c r="B291" s="50" t="s">
        <v>46</v>
      </c>
      <c r="C291" s="157" t="s">
        <v>514</v>
      </c>
      <c r="D291" s="157" t="s">
        <v>598</v>
      </c>
      <c r="E291" s="105" t="s">
        <v>307</v>
      </c>
      <c r="F291" s="83" t="s">
        <v>308</v>
      </c>
      <c r="G291" s="19" t="s">
        <v>557</v>
      </c>
      <c r="H291" s="81" t="s">
        <v>558</v>
      </c>
      <c r="I291" s="49">
        <v>9</v>
      </c>
      <c r="J291" s="50" t="s">
        <v>6</v>
      </c>
      <c r="K291" s="320">
        <f t="shared" si="123"/>
        <v>0</v>
      </c>
      <c r="L291" s="320">
        <f t="shared" si="124"/>
        <v>0</v>
      </c>
      <c r="M291" s="316"/>
      <c r="N291" s="316"/>
      <c r="O291" s="316"/>
      <c r="P291" s="316"/>
      <c r="Q291" s="316"/>
      <c r="R291" s="316"/>
      <c r="S291" s="320">
        <f t="shared" si="125"/>
        <v>0</v>
      </c>
      <c r="T291" s="320">
        <f t="shared" si="126"/>
        <v>0</v>
      </c>
      <c r="U291" s="316"/>
      <c r="V291" s="316"/>
      <c r="W291" s="316"/>
      <c r="X291" s="316"/>
      <c r="Y291" s="316"/>
      <c r="Z291" s="316"/>
      <c r="AA291" s="320">
        <f t="shared" si="127"/>
        <v>0</v>
      </c>
      <c r="AB291" s="320">
        <f t="shared" si="128"/>
        <v>0</v>
      </c>
      <c r="AC291" s="316"/>
      <c r="AD291" s="316"/>
      <c r="AE291" s="316"/>
      <c r="AF291" s="316"/>
      <c r="AG291" s="316"/>
      <c r="AH291" s="316"/>
      <c r="AI291" s="320">
        <f t="shared" si="129"/>
        <v>0</v>
      </c>
      <c r="AJ291" s="320">
        <f t="shared" si="130"/>
        <v>0</v>
      </c>
      <c r="AK291" s="316"/>
      <c r="AL291" s="316"/>
      <c r="AM291" s="316"/>
      <c r="AN291" s="316"/>
      <c r="AO291" s="316"/>
      <c r="AP291" s="316"/>
      <c r="AQ291" s="320">
        <f t="shared" si="131"/>
        <v>0</v>
      </c>
      <c r="AR291" s="320">
        <f t="shared" si="132"/>
        <v>0</v>
      </c>
      <c r="AS291" s="316"/>
      <c r="AT291" s="316"/>
      <c r="AU291" s="316"/>
      <c r="AV291" s="316"/>
      <c r="AW291" s="316"/>
      <c r="AX291" s="316"/>
      <c r="AY291" s="320">
        <f t="shared" si="113"/>
        <v>0</v>
      </c>
      <c r="AZ291" s="320">
        <f t="shared" si="114"/>
        <v>0</v>
      </c>
      <c r="BA291" s="372">
        <f t="shared" si="115"/>
        <v>0</v>
      </c>
      <c r="BB291" s="372">
        <f t="shared" si="116"/>
        <v>0</v>
      </c>
      <c r="BC291" s="372">
        <f t="shared" si="117"/>
        <v>0</v>
      </c>
      <c r="BD291" s="372">
        <f t="shared" si="118"/>
        <v>0</v>
      </c>
      <c r="BE291" s="372">
        <f t="shared" si="119"/>
        <v>0</v>
      </c>
      <c r="BF291" s="372">
        <f t="shared" si="120"/>
        <v>0</v>
      </c>
      <c r="BG291" s="315"/>
      <c r="BH291" s="316"/>
      <c r="BI291" s="316"/>
      <c r="BJ291" s="316"/>
      <c r="BK291" s="316"/>
      <c r="BL291" s="319"/>
      <c r="BM291" s="921">
        <f t="shared" si="121"/>
        <v>0</v>
      </c>
      <c r="BN291" s="912"/>
      <c r="BO291" s="912"/>
      <c r="BP291" s="912"/>
      <c r="BQ291" s="912"/>
      <c r="BR291" s="912"/>
      <c r="BS291" s="912"/>
      <c r="BT291" s="912"/>
      <c r="BU291" s="912"/>
      <c r="BV291" s="912"/>
      <c r="BW291" s="912"/>
      <c r="BX291" s="910">
        <f t="shared" si="122"/>
        <v>0</v>
      </c>
      <c r="BY291" s="912"/>
      <c r="BZ291" s="912"/>
      <c r="CA291" s="912"/>
      <c r="CB291" s="922"/>
    </row>
    <row r="292" spans="1:80" s="168" customFormat="1" ht="21" customHeight="1" x14ac:dyDescent="0.2">
      <c r="A292" s="95" t="s">
        <v>120</v>
      </c>
      <c r="B292" s="50" t="s">
        <v>46</v>
      </c>
      <c r="C292" s="157" t="s">
        <v>514</v>
      </c>
      <c r="D292" s="157" t="s">
        <v>599</v>
      </c>
      <c r="E292" s="105" t="s">
        <v>290</v>
      </c>
      <c r="F292" s="81" t="s">
        <v>292</v>
      </c>
      <c r="G292" s="19" t="s">
        <v>550</v>
      </c>
      <c r="H292" s="81" t="s">
        <v>551</v>
      </c>
      <c r="I292" s="49">
        <v>9</v>
      </c>
      <c r="J292" s="50" t="s">
        <v>6</v>
      </c>
      <c r="K292" s="320">
        <f t="shared" si="123"/>
        <v>0</v>
      </c>
      <c r="L292" s="320">
        <f t="shared" si="124"/>
        <v>0</v>
      </c>
      <c r="M292" s="316"/>
      <c r="N292" s="316"/>
      <c r="O292" s="316"/>
      <c r="P292" s="316"/>
      <c r="Q292" s="316"/>
      <c r="R292" s="316"/>
      <c r="S292" s="320">
        <f t="shared" si="125"/>
        <v>0</v>
      </c>
      <c r="T292" s="320">
        <f t="shared" si="126"/>
        <v>0</v>
      </c>
      <c r="U292" s="316"/>
      <c r="V292" s="316"/>
      <c r="W292" s="316"/>
      <c r="X292" s="316"/>
      <c r="Y292" s="316"/>
      <c r="Z292" s="316"/>
      <c r="AA292" s="320">
        <f t="shared" si="127"/>
        <v>0</v>
      </c>
      <c r="AB292" s="320">
        <f t="shared" si="128"/>
        <v>0</v>
      </c>
      <c r="AC292" s="316"/>
      <c r="AD292" s="316"/>
      <c r="AE292" s="316"/>
      <c r="AF292" s="316"/>
      <c r="AG292" s="316"/>
      <c r="AH292" s="316"/>
      <c r="AI292" s="320">
        <f t="shared" si="129"/>
        <v>0</v>
      </c>
      <c r="AJ292" s="320">
        <f t="shared" si="130"/>
        <v>0</v>
      </c>
      <c r="AK292" s="316"/>
      <c r="AL292" s="316"/>
      <c r="AM292" s="316"/>
      <c r="AN292" s="316"/>
      <c r="AO292" s="316"/>
      <c r="AP292" s="316"/>
      <c r="AQ292" s="320">
        <f t="shared" si="131"/>
        <v>0</v>
      </c>
      <c r="AR292" s="320">
        <f t="shared" si="132"/>
        <v>0</v>
      </c>
      <c r="AS292" s="316"/>
      <c r="AT292" s="316"/>
      <c r="AU292" s="316"/>
      <c r="AV292" s="316"/>
      <c r="AW292" s="316"/>
      <c r="AX292" s="316"/>
      <c r="AY292" s="320">
        <f t="shared" si="113"/>
        <v>0</v>
      </c>
      <c r="AZ292" s="320">
        <f t="shared" si="114"/>
        <v>0</v>
      </c>
      <c r="BA292" s="372">
        <f t="shared" si="115"/>
        <v>0</v>
      </c>
      <c r="BB292" s="372">
        <f t="shared" si="116"/>
        <v>0</v>
      </c>
      <c r="BC292" s="372">
        <f t="shared" si="117"/>
        <v>0</v>
      </c>
      <c r="BD292" s="372">
        <f t="shared" si="118"/>
        <v>0</v>
      </c>
      <c r="BE292" s="372">
        <f t="shared" si="119"/>
        <v>0</v>
      </c>
      <c r="BF292" s="372">
        <f t="shared" si="120"/>
        <v>0</v>
      </c>
      <c r="BG292" s="315"/>
      <c r="BH292" s="316"/>
      <c r="BI292" s="316"/>
      <c r="BJ292" s="316"/>
      <c r="BK292" s="316"/>
      <c r="BL292" s="319"/>
      <c r="BM292" s="921">
        <f t="shared" si="121"/>
        <v>0</v>
      </c>
      <c r="BN292" s="912"/>
      <c r="BO292" s="912"/>
      <c r="BP292" s="912"/>
      <c r="BQ292" s="912"/>
      <c r="BR292" s="912"/>
      <c r="BS292" s="912"/>
      <c r="BT292" s="912"/>
      <c r="BU292" s="912"/>
      <c r="BV292" s="912"/>
      <c r="BW292" s="912"/>
      <c r="BX292" s="910">
        <f t="shared" si="122"/>
        <v>0</v>
      </c>
      <c r="BY292" s="912"/>
      <c r="BZ292" s="912"/>
      <c r="CA292" s="912"/>
      <c r="CB292" s="922"/>
    </row>
    <row r="293" spans="1:80" s="173" customFormat="1" ht="24.75" customHeight="1" x14ac:dyDescent="0.2">
      <c r="A293" s="95" t="s">
        <v>120</v>
      </c>
      <c r="B293" s="50" t="s">
        <v>46</v>
      </c>
      <c r="C293" s="157" t="s">
        <v>514</v>
      </c>
      <c r="D293" s="157" t="s">
        <v>600</v>
      </c>
      <c r="E293" s="105" t="s">
        <v>283</v>
      </c>
      <c r="F293" s="81" t="s">
        <v>5</v>
      </c>
      <c r="G293" s="19" t="s">
        <v>482</v>
      </c>
      <c r="H293" s="81" t="s">
        <v>483</v>
      </c>
      <c r="I293" s="49">
        <v>9</v>
      </c>
      <c r="J293" s="50" t="s">
        <v>6</v>
      </c>
      <c r="K293" s="320">
        <f t="shared" si="123"/>
        <v>0</v>
      </c>
      <c r="L293" s="320">
        <f t="shared" si="124"/>
        <v>0</v>
      </c>
      <c r="M293" s="316"/>
      <c r="N293" s="316"/>
      <c r="O293" s="316"/>
      <c r="P293" s="316"/>
      <c r="Q293" s="316"/>
      <c r="R293" s="316"/>
      <c r="S293" s="320">
        <f t="shared" si="125"/>
        <v>0</v>
      </c>
      <c r="T293" s="320">
        <f t="shared" si="126"/>
        <v>0</v>
      </c>
      <c r="U293" s="316"/>
      <c r="V293" s="316"/>
      <c r="W293" s="316"/>
      <c r="X293" s="316"/>
      <c r="Y293" s="316"/>
      <c r="Z293" s="316"/>
      <c r="AA293" s="320">
        <f t="shared" si="127"/>
        <v>0</v>
      </c>
      <c r="AB293" s="320">
        <f t="shared" si="128"/>
        <v>0</v>
      </c>
      <c r="AC293" s="316"/>
      <c r="AD293" s="316"/>
      <c r="AE293" s="316"/>
      <c r="AF293" s="316"/>
      <c r="AG293" s="316"/>
      <c r="AH293" s="316"/>
      <c r="AI293" s="320">
        <f t="shared" si="129"/>
        <v>0</v>
      </c>
      <c r="AJ293" s="320">
        <f t="shared" si="130"/>
        <v>0</v>
      </c>
      <c r="AK293" s="316"/>
      <c r="AL293" s="316"/>
      <c r="AM293" s="316"/>
      <c r="AN293" s="316"/>
      <c r="AO293" s="316"/>
      <c r="AP293" s="316"/>
      <c r="AQ293" s="320">
        <f t="shared" si="131"/>
        <v>0</v>
      </c>
      <c r="AR293" s="320">
        <f t="shared" si="132"/>
        <v>0</v>
      </c>
      <c r="AS293" s="316"/>
      <c r="AT293" s="316"/>
      <c r="AU293" s="316"/>
      <c r="AV293" s="316"/>
      <c r="AW293" s="316"/>
      <c r="AX293" s="316"/>
      <c r="AY293" s="320">
        <f t="shared" si="113"/>
        <v>0</v>
      </c>
      <c r="AZ293" s="320">
        <f t="shared" si="114"/>
        <v>0</v>
      </c>
      <c r="BA293" s="372">
        <f t="shared" si="115"/>
        <v>0</v>
      </c>
      <c r="BB293" s="372">
        <f t="shared" si="116"/>
        <v>0</v>
      </c>
      <c r="BC293" s="372">
        <f t="shared" si="117"/>
        <v>0</v>
      </c>
      <c r="BD293" s="372">
        <f t="shared" si="118"/>
        <v>0</v>
      </c>
      <c r="BE293" s="372">
        <f t="shared" si="119"/>
        <v>0</v>
      </c>
      <c r="BF293" s="372">
        <f t="shared" si="120"/>
        <v>0</v>
      </c>
      <c r="BG293" s="315"/>
      <c r="BH293" s="316"/>
      <c r="BI293" s="316"/>
      <c r="BJ293" s="316"/>
      <c r="BK293" s="316"/>
      <c r="BL293" s="319"/>
      <c r="BM293" s="921">
        <f t="shared" si="121"/>
        <v>0</v>
      </c>
      <c r="BN293" s="912"/>
      <c r="BO293" s="912"/>
      <c r="BP293" s="912"/>
      <c r="BQ293" s="912"/>
      <c r="BR293" s="912"/>
      <c r="BS293" s="912"/>
      <c r="BT293" s="912"/>
      <c r="BU293" s="912"/>
      <c r="BV293" s="912"/>
      <c r="BW293" s="912"/>
      <c r="BX293" s="910">
        <f t="shared" si="122"/>
        <v>0</v>
      </c>
      <c r="BY293" s="912"/>
      <c r="BZ293" s="912"/>
      <c r="CA293" s="912"/>
      <c r="CB293" s="922"/>
    </row>
    <row r="294" spans="1:80" s="173" customFormat="1" ht="26.25" customHeight="1" x14ac:dyDescent="0.2">
      <c r="A294" s="95" t="s">
        <v>120</v>
      </c>
      <c r="B294" s="50" t="s">
        <v>46</v>
      </c>
      <c r="C294" s="157" t="s">
        <v>514</v>
      </c>
      <c r="D294" s="157" t="s">
        <v>600</v>
      </c>
      <c r="E294" s="105" t="s">
        <v>315</v>
      </c>
      <c r="F294" s="81" t="s">
        <v>316</v>
      </c>
      <c r="G294" s="19" t="s">
        <v>647</v>
      </c>
      <c r="H294" s="81" t="s">
        <v>499</v>
      </c>
      <c r="I294" s="49">
        <v>9</v>
      </c>
      <c r="J294" s="50" t="s">
        <v>6</v>
      </c>
      <c r="K294" s="320">
        <f t="shared" si="123"/>
        <v>0</v>
      </c>
      <c r="L294" s="320">
        <f t="shared" si="124"/>
        <v>0</v>
      </c>
      <c r="M294" s="316"/>
      <c r="N294" s="316"/>
      <c r="O294" s="316"/>
      <c r="P294" s="316"/>
      <c r="Q294" s="316"/>
      <c r="R294" s="316"/>
      <c r="S294" s="320">
        <f t="shared" si="125"/>
        <v>0</v>
      </c>
      <c r="T294" s="320">
        <f t="shared" si="126"/>
        <v>0</v>
      </c>
      <c r="U294" s="316"/>
      <c r="V294" s="316"/>
      <c r="W294" s="316"/>
      <c r="X294" s="316"/>
      <c r="Y294" s="316"/>
      <c r="Z294" s="316"/>
      <c r="AA294" s="320">
        <f t="shared" si="127"/>
        <v>0</v>
      </c>
      <c r="AB294" s="320">
        <f t="shared" si="128"/>
        <v>0</v>
      </c>
      <c r="AC294" s="316"/>
      <c r="AD294" s="316"/>
      <c r="AE294" s="316"/>
      <c r="AF294" s="316"/>
      <c r="AG294" s="316"/>
      <c r="AH294" s="316"/>
      <c r="AI294" s="320">
        <f t="shared" si="129"/>
        <v>0</v>
      </c>
      <c r="AJ294" s="320">
        <f t="shared" si="130"/>
        <v>0</v>
      </c>
      <c r="AK294" s="316"/>
      <c r="AL294" s="316"/>
      <c r="AM294" s="316"/>
      <c r="AN294" s="316"/>
      <c r="AO294" s="316"/>
      <c r="AP294" s="316"/>
      <c r="AQ294" s="320">
        <f t="shared" si="131"/>
        <v>0</v>
      </c>
      <c r="AR294" s="320">
        <f t="shared" si="132"/>
        <v>0</v>
      </c>
      <c r="AS294" s="316"/>
      <c r="AT294" s="316"/>
      <c r="AU294" s="316"/>
      <c r="AV294" s="316"/>
      <c r="AW294" s="316"/>
      <c r="AX294" s="316"/>
      <c r="AY294" s="320">
        <f t="shared" si="113"/>
        <v>0</v>
      </c>
      <c r="AZ294" s="320">
        <f t="shared" si="114"/>
        <v>0</v>
      </c>
      <c r="BA294" s="372">
        <f t="shared" si="115"/>
        <v>0</v>
      </c>
      <c r="BB294" s="372">
        <f t="shared" si="116"/>
        <v>0</v>
      </c>
      <c r="BC294" s="372">
        <f t="shared" si="117"/>
        <v>0</v>
      </c>
      <c r="BD294" s="372">
        <f t="shared" si="118"/>
        <v>0</v>
      </c>
      <c r="BE294" s="372">
        <f t="shared" si="119"/>
        <v>0</v>
      </c>
      <c r="BF294" s="372">
        <f t="shared" si="120"/>
        <v>0</v>
      </c>
      <c r="BG294" s="315"/>
      <c r="BH294" s="316"/>
      <c r="BI294" s="316"/>
      <c r="BJ294" s="316"/>
      <c r="BK294" s="316"/>
      <c r="BL294" s="319"/>
      <c r="BM294" s="921">
        <f t="shared" si="121"/>
        <v>0</v>
      </c>
      <c r="BN294" s="912"/>
      <c r="BO294" s="912"/>
      <c r="BP294" s="912"/>
      <c r="BQ294" s="912"/>
      <c r="BR294" s="912"/>
      <c r="BS294" s="912"/>
      <c r="BT294" s="912"/>
      <c r="BU294" s="912"/>
      <c r="BV294" s="912"/>
      <c r="BW294" s="912"/>
      <c r="BX294" s="910">
        <f t="shared" si="122"/>
        <v>0</v>
      </c>
      <c r="BY294" s="912"/>
      <c r="BZ294" s="912"/>
      <c r="CA294" s="912"/>
      <c r="CB294" s="922"/>
    </row>
    <row r="295" spans="1:80" s="173" customFormat="1" ht="31.5" customHeight="1" x14ac:dyDescent="0.2">
      <c r="A295" s="95" t="s">
        <v>120</v>
      </c>
      <c r="B295" s="50" t="s">
        <v>46</v>
      </c>
      <c r="C295" s="157" t="s">
        <v>514</v>
      </c>
      <c r="D295" s="157" t="s">
        <v>601</v>
      </c>
      <c r="E295" s="105" t="s">
        <v>319</v>
      </c>
      <c r="F295" s="81" t="s">
        <v>359</v>
      </c>
      <c r="G295" s="19" t="s">
        <v>463</v>
      </c>
      <c r="H295" s="81" t="s">
        <v>464</v>
      </c>
      <c r="I295" s="49">
        <v>9</v>
      </c>
      <c r="J295" s="50" t="s">
        <v>6</v>
      </c>
      <c r="K295" s="320">
        <f t="shared" si="123"/>
        <v>0</v>
      </c>
      <c r="L295" s="320">
        <f t="shared" si="124"/>
        <v>0</v>
      </c>
      <c r="M295" s="316"/>
      <c r="N295" s="316"/>
      <c r="O295" s="316"/>
      <c r="P295" s="316"/>
      <c r="Q295" s="316"/>
      <c r="R295" s="316"/>
      <c r="S295" s="320">
        <f t="shared" si="125"/>
        <v>0</v>
      </c>
      <c r="T295" s="320">
        <f t="shared" si="126"/>
        <v>0</v>
      </c>
      <c r="U295" s="316"/>
      <c r="V295" s="316"/>
      <c r="W295" s="316"/>
      <c r="X295" s="316"/>
      <c r="Y295" s="316"/>
      <c r="Z295" s="316"/>
      <c r="AA295" s="320">
        <f t="shared" si="127"/>
        <v>0</v>
      </c>
      <c r="AB295" s="320">
        <f t="shared" si="128"/>
        <v>0</v>
      </c>
      <c r="AC295" s="316"/>
      <c r="AD295" s="316"/>
      <c r="AE295" s="316"/>
      <c r="AF295" s="316"/>
      <c r="AG295" s="316"/>
      <c r="AH295" s="316"/>
      <c r="AI295" s="320">
        <f t="shared" si="129"/>
        <v>0</v>
      </c>
      <c r="AJ295" s="320">
        <f t="shared" si="130"/>
        <v>0</v>
      </c>
      <c r="AK295" s="316"/>
      <c r="AL295" s="316"/>
      <c r="AM295" s="316"/>
      <c r="AN295" s="316"/>
      <c r="AO295" s="316"/>
      <c r="AP295" s="316"/>
      <c r="AQ295" s="320">
        <f t="shared" si="131"/>
        <v>0</v>
      </c>
      <c r="AR295" s="320">
        <f t="shared" si="132"/>
        <v>0</v>
      </c>
      <c r="AS295" s="316"/>
      <c r="AT295" s="316"/>
      <c r="AU295" s="316"/>
      <c r="AV295" s="316"/>
      <c r="AW295" s="316"/>
      <c r="AX295" s="316"/>
      <c r="AY295" s="320">
        <f t="shared" si="113"/>
        <v>0</v>
      </c>
      <c r="AZ295" s="320">
        <f t="shared" si="114"/>
        <v>0</v>
      </c>
      <c r="BA295" s="372">
        <f t="shared" si="115"/>
        <v>0</v>
      </c>
      <c r="BB295" s="372">
        <f t="shared" si="116"/>
        <v>0</v>
      </c>
      <c r="BC295" s="372">
        <f t="shared" si="117"/>
        <v>0</v>
      </c>
      <c r="BD295" s="372">
        <f t="shared" si="118"/>
        <v>0</v>
      </c>
      <c r="BE295" s="372">
        <f t="shared" si="119"/>
        <v>0</v>
      </c>
      <c r="BF295" s="372">
        <f t="shared" si="120"/>
        <v>0</v>
      </c>
      <c r="BG295" s="315"/>
      <c r="BH295" s="316"/>
      <c r="BI295" s="316"/>
      <c r="BJ295" s="316"/>
      <c r="BK295" s="316"/>
      <c r="BL295" s="319"/>
      <c r="BM295" s="921">
        <f t="shared" si="121"/>
        <v>0</v>
      </c>
      <c r="BN295" s="912"/>
      <c r="BO295" s="912"/>
      <c r="BP295" s="912"/>
      <c r="BQ295" s="912"/>
      <c r="BR295" s="912"/>
      <c r="BS295" s="912"/>
      <c r="BT295" s="912"/>
      <c r="BU295" s="912"/>
      <c r="BV295" s="912"/>
      <c r="BW295" s="912"/>
      <c r="BX295" s="910">
        <f t="shared" si="122"/>
        <v>0</v>
      </c>
      <c r="BY295" s="912"/>
      <c r="BZ295" s="912"/>
      <c r="CA295" s="912"/>
      <c r="CB295" s="922"/>
    </row>
    <row r="296" spans="1:80" s="173" customFormat="1" ht="30.75" customHeight="1" x14ac:dyDescent="0.2">
      <c r="A296" s="95" t="s">
        <v>120</v>
      </c>
      <c r="B296" s="50" t="s">
        <v>46</v>
      </c>
      <c r="C296" s="157" t="s">
        <v>514</v>
      </c>
      <c r="D296" s="157" t="s">
        <v>598</v>
      </c>
      <c r="E296" s="105" t="s">
        <v>289</v>
      </c>
      <c r="F296" s="81" t="s">
        <v>291</v>
      </c>
      <c r="G296" s="19" t="s">
        <v>498</v>
      </c>
      <c r="H296" s="81" t="s">
        <v>499</v>
      </c>
      <c r="I296" s="49">
        <v>9</v>
      </c>
      <c r="J296" s="50" t="s">
        <v>6</v>
      </c>
      <c r="K296" s="320">
        <f t="shared" si="123"/>
        <v>0</v>
      </c>
      <c r="L296" s="320">
        <f t="shared" si="124"/>
        <v>0</v>
      </c>
      <c r="M296" s="316"/>
      <c r="N296" s="316"/>
      <c r="O296" s="316"/>
      <c r="P296" s="316"/>
      <c r="Q296" s="316"/>
      <c r="R296" s="316"/>
      <c r="S296" s="320">
        <f t="shared" si="125"/>
        <v>0</v>
      </c>
      <c r="T296" s="320">
        <f t="shared" si="126"/>
        <v>0</v>
      </c>
      <c r="U296" s="316"/>
      <c r="V296" s="316"/>
      <c r="W296" s="316"/>
      <c r="X296" s="316"/>
      <c r="Y296" s="316"/>
      <c r="Z296" s="316"/>
      <c r="AA296" s="320">
        <f t="shared" si="127"/>
        <v>0</v>
      </c>
      <c r="AB296" s="320">
        <f t="shared" si="128"/>
        <v>0</v>
      </c>
      <c r="AC296" s="316"/>
      <c r="AD296" s="316"/>
      <c r="AE296" s="316"/>
      <c r="AF296" s="316"/>
      <c r="AG296" s="316"/>
      <c r="AH296" s="316"/>
      <c r="AI296" s="320">
        <f t="shared" si="129"/>
        <v>0</v>
      </c>
      <c r="AJ296" s="320">
        <f t="shared" si="130"/>
        <v>0</v>
      </c>
      <c r="AK296" s="316"/>
      <c r="AL296" s="316"/>
      <c r="AM296" s="316"/>
      <c r="AN296" s="316"/>
      <c r="AO296" s="316"/>
      <c r="AP296" s="316"/>
      <c r="AQ296" s="320">
        <f t="shared" si="131"/>
        <v>0</v>
      </c>
      <c r="AR296" s="320">
        <f t="shared" si="132"/>
        <v>0</v>
      </c>
      <c r="AS296" s="316"/>
      <c r="AT296" s="316"/>
      <c r="AU296" s="316"/>
      <c r="AV296" s="316"/>
      <c r="AW296" s="316"/>
      <c r="AX296" s="316"/>
      <c r="AY296" s="320">
        <f t="shared" si="113"/>
        <v>0</v>
      </c>
      <c r="AZ296" s="320">
        <f t="shared" si="114"/>
        <v>0</v>
      </c>
      <c r="BA296" s="372">
        <f t="shared" si="115"/>
        <v>0</v>
      </c>
      <c r="BB296" s="372">
        <f t="shared" si="116"/>
        <v>0</v>
      </c>
      <c r="BC296" s="372">
        <f t="shared" si="117"/>
        <v>0</v>
      </c>
      <c r="BD296" s="372">
        <f t="shared" si="118"/>
        <v>0</v>
      </c>
      <c r="BE296" s="372">
        <f t="shared" si="119"/>
        <v>0</v>
      </c>
      <c r="BF296" s="372">
        <f t="shared" si="120"/>
        <v>0</v>
      </c>
      <c r="BG296" s="315"/>
      <c r="BH296" s="316"/>
      <c r="BI296" s="316"/>
      <c r="BJ296" s="316"/>
      <c r="BK296" s="316"/>
      <c r="BL296" s="319"/>
      <c r="BM296" s="921">
        <f t="shared" si="121"/>
        <v>0</v>
      </c>
      <c r="BN296" s="912"/>
      <c r="BO296" s="912"/>
      <c r="BP296" s="912"/>
      <c r="BQ296" s="912"/>
      <c r="BR296" s="912"/>
      <c r="BS296" s="912"/>
      <c r="BT296" s="912"/>
      <c r="BU296" s="912"/>
      <c r="BV296" s="912"/>
      <c r="BW296" s="912"/>
      <c r="BX296" s="910">
        <f t="shared" si="122"/>
        <v>0</v>
      </c>
      <c r="BY296" s="912"/>
      <c r="BZ296" s="912"/>
      <c r="CA296" s="912"/>
      <c r="CB296" s="922"/>
    </row>
    <row r="297" spans="1:80" s="173" customFormat="1" ht="34.5" customHeight="1" x14ac:dyDescent="0.2">
      <c r="A297" s="95" t="s">
        <v>242</v>
      </c>
      <c r="B297" s="50" t="s">
        <v>46</v>
      </c>
      <c r="C297" s="215" t="s">
        <v>514</v>
      </c>
      <c r="D297" s="215" t="s">
        <v>598</v>
      </c>
      <c r="E297" s="131" t="s">
        <v>280</v>
      </c>
      <c r="F297" s="126" t="s">
        <v>448</v>
      </c>
      <c r="G297" s="125" t="s">
        <v>449</v>
      </c>
      <c r="H297" s="126" t="s">
        <v>450</v>
      </c>
      <c r="I297" s="118">
        <v>9</v>
      </c>
      <c r="J297" s="119" t="s">
        <v>6</v>
      </c>
      <c r="K297" s="320">
        <f t="shared" si="123"/>
        <v>0</v>
      </c>
      <c r="L297" s="320">
        <f t="shared" si="124"/>
        <v>0</v>
      </c>
      <c r="M297" s="316"/>
      <c r="N297" s="316"/>
      <c r="O297" s="316"/>
      <c r="P297" s="316"/>
      <c r="Q297" s="316"/>
      <c r="R297" s="316"/>
      <c r="S297" s="320">
        <f t="shared" si="125"/>
        <v>0</v>
      </c>
      <c r="T297" s="320">
        <f t="shared" si="126"/>
        <v>0</v>
      </c>
      <c r="U297" s="316"/>
      <c r="V297" s="316"/>
      <c r="W297" s="316"/>
      <c r="X297" s="316"/>
      <c r="Y297" s="316"/>
      <c r="Z297" s="316"/>
      <c r="AA297" s="320">
        <f t="shared" si="127"/>
        <v>0</v>
      </c>
      <c r="AB297" s="320">
        <f t="shared" si="128"/>
        <v>0</v>
      </c>
      <c r="AC297" s="316"/>
      <c r="AD297" s="316"/>
      <c r="AE297" s="316"/>
      <c r="AF297" s="316"/>
      <c r="AG297" s="316"/>
      <c r="AH297" s="316"/>
      <c r="AI297" s="320">
        <f t="shared" si="129"/>
        <v>0</v>
      </c>
      <c r="AJ297" s="320">
        <f t="shared" si="130"/>
        <v>0</v>
      </c>
      <c r="AK297" s="316"/>
      <c r="AL297" s="316"/>
      <c r="AM297" s="316"/>
      <c r="AN297" s="316"/>
      <c r="AO297" s="316"/>
      <c r="AP297" s="316"/>
      <c r="AQ297" s="320">
        <f t="shared" si="131"/>
        <v>0</v>
      </c>
      <c r="AR297" s="320">
        <f t="shared" si="132"/>
        <v>0</v>
      </c>
      <c r="AS297" s="316"/>
      <c r="AT297" s="316"/>
      <c r="AU297" s="316"/>
      <c r="AV297" s="316"/>
      <c r="AW297" s="316"/>
      <c r="AX297" s="316"/>
      <c r="AY297" s="320">
        <f t="shared" si="113"/>
        <v>0</v>
      </c>
      <c r="AZ297" s="320">
        <f t="shared" si="114"/>
        <v>0</v>
      </c>
      <c r="BA297" s="372">
        <f t="shared" si="115"/>
        <v>0</v>
      </c>
      <c r="BB297" s="372">
        <f t="shared" si="116"/>
        <v>0</v>
      </c>
      <c r="BC297" s="372">
        <f t="shared" si="117"/>
        <v>0</v>
      </c>
      <c r="BD297" s="372">
        <f t="shared" si="118"/>
        <v>0</v>
      </c>
      <c r="BE297" s="372">
        <f t="shared" si="119"/>
        <v>0</v>
      </c>
      <c r="BF297" s="372">
        <f t="shared" si="120"/>
        <v>0</v>
      </c>
      <c r="BG297" s="315"/>
      <c r="BH297" s="316"/>
      <c r="BI297" s="316"/>
      <c r="BJ297" s="316"/>
      <c r="BK297" s="316"/>
      <c r="BL297" s="319"/>
      <c r="BM297" s="921">
        <f t="shared" si="121"/>
        <v>0</v>
      </c>
      <c r="BN297" s="912"/>
      <c r="BO297" s="912"/>
      <c r="BP297" s="912"/>
      <c r="BQ297" s="912"/>
      <c r="BR297" s="912"/>
      <c r="BS297" s="912"/>
      <c r="BT297" s="912"/>
      <c r="BU297" s="912"/>
      <c r="BV297" s="912"/>
      <c r="BW297" s="912"/>
      <c r="BX297" s="910">
        <f t="shared" si="122"/>
        <v>0</v>
      </c>
      <c r="BY297" s="912"/>
      <c r="BZ297" s="912"/>
      <c r="CA297" s="912"/>
      <c r="CB297" s="922"/>
    </row>
    <row r="298" spans="1:80" s="173" customFormat="1" ht="19.5" customHeight="1" x14ac:dyDescent="0.2">
      <c r="A298" s="95" t="s">
        <v>242</v>
      </c>
      <c r="B298" s="50" t="s">
        <v>46</v>
      </c>
      <c r="C298" s="157" t="s">
        <v>514</v>
      </c>
      <c r="D298" s="157" t="s">
        <v>600</v>
      </c>
      <c r="E298" s="105" t="s">
        <v>283</v>
      </c>
      <c r="F298" s="81" t="s">
        <v>5</v>
      </c>
      <c r="G298" s="19" t="s">
        <v>482</v>
      </c>
      <c r="H298" s="81" t="s">
        <v>483</v>
      </c>
      <c r="I298" s="49">
        <v>9</v>
      </c>
      <c r="J298" s="50" t="s">
        <v>6</v>
      </c>
      <c r="K298" s="320">
        <f t="shared" si="123"/>
        <v>0</v>
      </c>
      <c r="L298" s="320">
        <f t="shared" si="124"/>
        <v>0</v>
      </c>
      <c r="M298" s="316"/>
      <c r="N298" s="316"/>
      <c r="O298" s="316"/>
      <c r="P298" s="316"/>
      <c r="Q298" s="316"/>
      <c r="R298" s="316"/>
      <c r="S298" s="320">
        <f t="shared" si="125"/>
        <v>0</v>
      </c>
      <c r="T298" s="320">
        <f t="shared" si="126"/>
        <v>0</v>
      </c>
      <c r="U298" s="316"/>
      <c r="V298" s="316"/>
      <c r="W298" s="316"/>
      <c r="X298" s="316"/>
      <c r="Y298" s="316"/>
      <c r="Z298" s="316"/>
      <c r="AA298" s="320">
        <f t="shared" si="127"/>
        <v>0</v>
      </c>
      <c r="AB298" s="320">
        <f t="shared" si="128"/>
        <v>0</v>
      </c>
      <c r="AC298" s="316"/>
      <c r="AD298" s="316"/>
      <c r="AE298" s="316"/>
      <c r="AF298" s="316"/>
      <c r="AG298" s="316"/>
      <c r="AH298" s="316"/>
      <c r="AI298" s="320">
        <f t="shared" si="129"/>
        <v>0</v>
      </c>
      <c r="AJ298" s="320">
        <f t="shared" si="130"/>
        <v>0</v>
      </c>
      <c r="AK298" s="316"/>
      <c r="AL298" s="316"/>
      <c r="AM298" s="316"/>
      <c r="AN298" s="316"/>
      <c r="AO298" s="316"/>
      <c r="AP298" s="316"/>
      <c r="AQ298" s="320">
        <f t="shared" si="131"/>
        <v>0</v>
      </c>
      <c r="AR298" s="320">
        <f t="shared" si="132"/>
        <v>0</v>
      </c>
      <c r="AS298" s="316"/>
      <c r="AT298" s="316"/>
      <c r="AU298" s="316"/>
      <c r="AV298" s="316"/>
      <c r="AW298" s="316"/>
      <c r="AX298" s="316"/>
      <c r="AY298" s="320">
        <f t="shared" si="113"/>
        <v>0</v>
      </c>
      <c r="AZ298" s="320">
        <f t="shared" si="114"/>
        <v>0</v>
      </c>
      <c r="BA298" s="372">
        <f t="shared" si="115"/>
        <v>0</v>
      </c>
      <c r="BB298" s="372">
        <f t="shared" si="116"/>
        <v>0</v>
      </c>
      <c r="BC298" s="372">
        <f t="shared" si="117"/>
        <v>0</v>
      </c>
      <c r="BD298" s="372">
        <f t="shared" si="118"/>
        <v>0</v>
      </c>
      <c r="BE298" s="372">
        <f t="shared" si="119"/>
        <v>0</v>
      </c>
      <c r="BF298" s="372">
        <f t="shared" si="120"/>
        <v>0</v>
      </c>
      <c r="BG298" s="315"/>
      <c r="BH298" s="316"/>
      <c r="BI298" s="316"/>
      <c r="BJ298" s="316"/>
      <c r="BK298" s="316"/>
      <c r="BL298" s="319"/>
      <c r="BM298" s="921">
        <f t="shared" si="121"/>
        <v>0</v>
      </c>
      <c r="BN298" s="912"/>
      <c r="BO298" s="912"/>
      <c r="BP298" s="912"/>
      <c r="BQ298" s="912"/>
      <c r="BR298" s="912"/>
      <c r="BS298" s="912"/>
      <c r="BT298" s="912"/>
      <c r="BU298" s="912"/>
      <c r="BV298" s="912"/>
      <c r="BW298" s="912"/>
      <c r="BX298" s="910">
        <f t="shared" si="122"/>
        <v>0</v>
      </c>
      <c r="BY298" s="912"/>
      <c r="BZ298" s="912"/>
      <c r="CA298" s="912"/>
      <c r="CB298" s="922"/>
    </row>
    <row r="299" spans="1:80" s="173" customFormat="1" ht="19.5" customHeight="1" x14ac:dyDescent="0.2">
      <c r="A299" s="156" t="s">
        <v>51</v>
      </c>
      <c r="B299" s="96" t="s">
        <v>46</v>
      </c>
      <c r="C299" s="157" t="s">
        <v>515</v>
      </c>
      <c r="D299" s="157" t="s">
        <v>598</v>
      </c>
      <c r="E299" s="116" t="s">
        <v>296</v>
      </c>
      <c r="F299" s="81" t="s">
        <v>7</v>
      </c>
      <c r="G299" s="19" t="s">
        <v>213</v>
      </c>
      <c r="H299" s="81" t="s">
        <v>127</v>
      </c>
      <c r="I299" s="49">
        <v>9</v>
      </c>
      <c r="J299" s="50" t="s">
        <v>6</v>
      </c>
      <c r="K299" s="450">
        <f t="shared" si="123"/>
        <v>0</v>
      </c>
      <c r="L299" s="450">
        <f t="shared" si="124"/>
        <v>0</v>
      </c>
      <c r="M299" s="452"/>
      <c r="N299" s="452"/>
      <c r="O299" s="452"/>
      <c r="P299" s="452"/>
      <c r="Q299" s="452"/>
      <c r="R299" s="452"/>
      <c r="S299" s="450">
        <f t="shared" si="125"/>
        <v>0</v>
      </c>
      <c r="T299" s="450">
        <f t="shared" si="126"/>
        <v>0</v>
      </c>
      <c r="U299" s="452"/>
      <c r="V299" s="452"/>
      <c r="W299" s="452"/>
      <c r="X299" s="452"/>
      <c r="Y299" s="452"/>
      <c r="Z299" s="452"/>
      <c r="AA299" s="450">
        <f t="shared" si="127"/>
        <v>0</v>
      </c>
      <c r="AB299" s="450">
        <f t="shared" si="128"/>
        <v>0</v>
      </c>
      <c r="AC299" s="452"/>
      <c r="AD299" s="452"/>
      <c r="AE299" s="452"/>
      <c r="AF299" s="452"/>
      <c r="AG299" s="452"/>
      <c r="AH299" s="452"/>
      <c r="AI299" s="450">
        <f t="shared" si="129"/>
        <v>0</v>
      </c>
      <c r="AJ299" s="450">
        <f t="shared" si="130"/>
        <v>0</v>
      </c>
      <c r="AK299" s="452"/>
      <c r="AL299" s="452"/>
      <c r="AM299" s="452"/>
      <c r="AN299" s="452"/>
      <c r="AO299" s="452"/>
      <c r="AP299" s="452"/>
      <c r="AQ299" s="450">
        <f t="shared" si="131"/>
        <v>0</v>
      </c>
      <c r="AR299" s="450">
        <f t="shared" si="132"/>
        <v>0</v>
      </c>
      <c r="AS299" s="452"/>
      <c r="AT299" s="452"/>
      <c r="AU299" s="452"/>
      <c r="AV299" s="452"/>
      <c r="AW299" s="452"/>
      <c r="AX299" s="452"/>
      <c r="AY299" s="450">
        <f t="shared" si="113"/>
        <v>0</v>
      </c>
      <c r="AZ299" s="450">
        <f t="shared" si="114"/>
        <v>0</v>
      </c>
      <c r="BA299" s="372">
        <f t="shared" si="115"/>
        <v>0</v>
      </c>
      <c r="BB299" s="372">
        <f t="shared" si="116"/>
        <v>0</v>
      </c>
      <c r="BC299" s="372">
        <f t="shared" si="117"/>
        <v>0</v>
      </c>
      <c r="BD299" s="372">
        <f t="shared" si="118"/>
        <v>0</v>
      </c>
      <c r="BE299" s="372">
        <f t="shared" si="119"/>
        <v>0</v>
      </c>
      <c r="BF299" s="372">
        <f t="shared" si="120"/>
        <v>0</v>
      </c>
      <c r="BG299" s="449"/>
      <c r="BH299" s="452"/>
      <c r="BI299" s="452"/>
      <c r="BJ299" s="452"/>
      <c r="BK299" s="452"/>
      <c r="BL299" s="453"/>
      <c r="BM299" s="921">
        <f t="shared" si="121"/>
        <v>0</v>
      </c>
      <c r="BN299" s="912"/>
      <c r="BO299" s="912"/>
      <c r="BP299" s="912"/>
      <c r="BQ299" s="912"/>
      <c r="BR299" s="912"/>
      <c r="BS299" s="912"/>
      <c r="BT299" s="912"/>
      <c r="BU299" s="912"/>
      <c r="BV299" s="912"/>
      <c r="BW299" s="912"/>
      <c r="BX299" s="910">
        <f t="shared" si="122"/>
        <v>0</v>
      </c>
      <c r="BY299" s="912"/>
      <c r="BZ299" s="912"/>
      <c r="CA299" s="912"/>
      <c r="CB299" s="922"/>
    </row>
    <row r="300" spans="1:80" s="173" customFormat="1" ht="19.5" customHeight="1" x14ac:dyDescent="0.2">
      <c r="A300" s="156" t="s">
        <v>51</v>
      </c>
      <c r="B300" s="96" t="s">
        <v>46</v>
      </c>
      <c r="C300" s="157" t="s">
        <v>515</v>
      </c>
      <c r="D300" s="157" t="s">
        <v>598</v>
      </c>
      <c r="E300" s="116" t="s">
        <v>296</v>
      </c>
      <c r="F300" s="81" t="s">
        <v>7</v>
      </c>
      <c r="G300" s="19" t="s">
        <v>213</v>
      </c>
      <c r="H300" s="81" t="s">
        <v>127</v>
      </c>
      <c r="I300" s="49">
        <v>11</v>
      </c>
      <c r="J300" s="50" t="s">
        <v>12</v>
      </c>
      <c r="K300" s="450">
        <f t="shared" si="123"/>
        <v>0</v>
      </c>
      <c r="L300" s="450">
        <f t="shared" si="124"/>
        <v>0</v>
      </c>
      <c r="M300" s="452"/>
      <c r="N300" s="452"/>
      <c r="O300" s="452"/>
      <c r="P300" s="452"/>
      <c r="Q300" s="452"/>
      <c r="R300" s="452"/>
      <c r="S300" s="450">
        <f t="shared" si="125"/>
        <v>0</v>
      </c>
      <c r="T300" s="450">
        <f t="shared" si="126"/>
        <v>0</v>
      </c>
      <c r="U300" s="452"/>
      <c r="V300" s="452"/>
      <c r="W300" s="452"/>
      <c r="X300" s="452"/>
      <c r="Y300" s="452"/>
      <c r="Z300" s="452"/>
      <c r="AA300" s="450">
        <f t="shared" si="127"/>
        <v>0</v>
      </c>
      <c r="AB300" s="450">
        <f t="shared" si="128"/>
        <v>0</v>
      </c>
      <c r="AC300" s="452"/>
      <c r="AD300" s="452"/>
      <c r="AE300" s="452"/>
      <c r="AF300" s="452"/>
      <c r="AG300" s="452"/>
      <c r="AH300" s="452"/>
      <c r="AI300" s="450">
        <f t="shared" si="129"/>
        <v>0</v>
      </c>
      <c r="AJ300" s="450">
        <f t="shared" si="130"/>
        <v>0</v>
      </c>
      <c r="AK300" s="452"/>
      <c r="AL300" s="452"/>
      <c r="AM300" s="452"/>
      <c r="AN300" s="452"/>
      <c r="AO300" s="452"/>
      <c r="AP300" s="452"/>
      <c r="AQ300" s="450">
        <f t="shared" si="131"/>
        <v>0</v>
      </c>
      <c r="AR300" s="450">
        <f t="shared" si="132"/>
        <v>0</v>
      </c>
      <c r="AS300" s="452"/>
      <c r="AT300" s="452"/>
      <c r="AU300" s="452"/>
      <c r="AV300" s="452"/>
      <c r="AW300" s="452"/>
      <c r="AX300" s="452"/>
      <c r="AY300" s="450">
        <f t="shared" si="113"/>
        <v>0</v>
      </c>
      <c r="AZ300" s="450">
        <f t="shared" si="114"/>
        <v>0</v>
      </c>
      <c r="BA300" s="372">
        <f t="shared" si="115"/>
        <v>0</v>
      </c>
      <c r="BB300" s="372">
        <f t="shared" si="116"/>
        <v>0</v>
      </c>
      <c r="BC300" s="372">
        <f t="shared" si="117"/>
        <v>0</v>
      </c>
      <c r="BD300" s="372">
        <f t="shared" si="118"/>
        <v>0</v>
      </c>
      <c r="BE300" s="372">
        <f t="shared" si="119"/>
        <v>0</v>
      </c>
      <c r="BF300" s="372">
        <f t="shared" si="120"/>
        <v>0</v>
      </c>
      <c r="BG300" s="449"/>
      <c r="BH300" s="452"/>
      <c r="BI300" s="452"/>
      <c r="BJ300" s="452"/>
      <c r="BK300" s="452"/>
      <c r="BL300" s="453"/>
      <c r="BM300" s="921">
        <f t="shared" si="121"/>
        <v>0</v>
      </c>
      <c r="BN300" s="912"/>
      <c r="BO300" s="912"/>
      <c r="BP300" s="912"/>
      <c r="BQ300" s="912"/>
      <c r="BR300" s="912"/>
      <c r="BS300" s="912"/>
      <c r="BT300" s="912"/>
      <c r="BU300" s="912"/>
      <c r="BV300" s="912"/>
      <c r="BW300" s="912"/>
      <c r="BX300" s="910">
        <f t="shared" si="122"/>
        <v>0</v>
      </c>
      <c r="BY300" s="912"/>
      <c r="BZ300" s="912"/>
      <c r="CA300" s="912"/>
      <c r="CB300" s="922"/>
    </row>
    <row r="301" spans="1:80" s="173" customFormat="1" ht="19.5" customHeight="1" x14ac:dyDescent="0.2">
      <c r="A301" s="156" t="s">
        <v>51</v>
      </c>
      <c r="B301" s="96" t="s">
        <v>46</v>
      </c>
      <c r="C301" s="157" t="s">
        <v>515</v>
      </c>
      <c r="D301" s="157" t="s">
        <v>598</v>
      </c>
      <c r="E301" s="116" t="s">
        <v>280</v>
      </c>
      <c r="F301" s="81" t="s">
        <v>284</v>
      </c>
      <c r="G301" s="19" t="s">
        <v>198</v>
      </c>
      <c r="H301" s="81" t="s">
        <v>181</v>
      </c>
      <c r="I301" s="49">
        <v>9</v>
      </c>
      <c r="J301" s="52" t="s">
        <v>6</v>
      </c>
      <c r="K301" s="450">
        <f t="shared" si="123"/>
        <v>0</v>
      </c>
      <c r="L301" s="450">
        <f t="shared" si="124"/>
        <v>0</v>
      </c>
      <c r="M301" s="452"/>
      <c r="N301" s="452"/>
      <c r="O301" s="452"/>
      <c r="P301" s="452"/>
      <c r="Q301" s="452"/>
      <c r="R301" s="452"/>
      <c r="S301" s="450">
        <f t="shared" si="125"/>
        <v>0</v>
      </c>
      <c r="T301" s="450">
        <f t="shared" si="126"/>
        <v>0</v>
      </c>
      <c r="U301" s="452"/>
      <c r="V301" s="452"/>
      <c r="W301" s="452"/>
      <c r="X301" s="452"/>
      <c r="Y301" s="452"/>
      <c r="Z301" s="452"/>
      <c r="AA301" s="450">
        <f t="shared" si="127"/>
        <v>0</v>
      </c>
      <c r="AB301" s="450">
        <f t="shared" si="128"/>
        <v>0</v>
      </c>
      <c r="AC301" s="452"/>
      <c r="AD301" s="452"/>
      <c r="AE301" s="452"/>
      <c r="AF301" s="452"/>
      <c r="AG301" s="452"/>
      <c r="AH301" s="452"/>
      <c r="AI301" s="450">
        <f t="shared" si="129"/>
        <v>0</v>
      </c>
      <c r="AJ301" s="450">
        <f t="shared" si="130"/>
        <v>0</v>
      </c>
      <c r="AK301" s="452"/>
      <c r="AL301" s="452"/>
      <c r="AM301" s="452"/>
      <c r="AN301" s="452"/>
      <c r="AO301" s="452"/>
      <c r="AP301" s="452"/>
      <c r="AQ301" s="450">
        <f t="shared" si="131"/>
        <v>0</v>
      </c>
      <c r="AR301" s="450">
        <f t="shared" si="132"/>
        <v>0</v>
      </c>
      <c r="AS301" s="452"/>
      <c r="AT301" s="452"/>
      <c r="AU301" s="452"/>
      <c r="AV301" s="452"/>
      <c r="AW301" s="452"/>
      <c r="AX301" s="452"/>
      <c r="AY301" s="450">
        <f t="shared" si="113"/>
        <v>0</v>
      </c>
      <c r="AZ301" s="450">
        <f t="shared" si="114"/>
        <v>0</v>
      </c>
      <c r="BA301" s="372">
        <f t="shared" si="115"/>
        <v>0</v>
      </c>
      <c r="BB301" s="372">
        <f t="shared" si="116"/>
        <v>0</v>
      </c>
      <c r="BC301" s="372">
        <f t="shared" si="117"/>
        <v>0</v>
      </c>
      <c r="BD301" s="372">
        <f t="shared" si="118"/>
        <v>0</v>
      </c>
      <c r="BE301" s="372">
        <f t="shared" si="119"/>
        <v>0</v>
      </c>
      <c r="BF301" s="372">
        <f t="shared" si="120"/>
        <v>0</v>
      </c>
      <c r="BG301" s="449"/>
      <c r="BH301" s="452"/>
      <c r="BI301" s="452"/>
      <c r="BJ301" s="452"/>
      <c r="BK301" s="452"/>
      <c r="BL301" s="453"/>
      <c r="BM301" s="921">
        <f t="shared" si="121"/>
        <v>0</v>
      </c>
      <c r="BN301" s="912"/>
      <c r="BO301" s="912"/>
      <c r="BP301" s="912"/>
      <c r="BQ301" s="912"/>
      <c r="BR301" s="912"/>
      <c r="BS301" s="912"/>
      <c r="BT301" s="912"/>
      <c r="BU301" s="912"/>
      <c r="BV301" s="912"/>
      <c r="BW301" s="912"/>
      <c r="BX301" s="910">
        <f t="shared" si="122"/>
        <v>0</v>
      </c>
      <c r="BY301" s="912"/>
      <c r="BZ301" s="912"/>
      <c r="CA301" s="912"/>
      <c r="CB301" s="922"/>
    </row>
    <row r="302" spans="1:80" s="173" customFormat="1" ht="19.5" customHeight="1" x14ac:dyDescent="0.2">
      <c r="A302" s="156" t="s">
        <v>51</v>
      </c>
      <c r="B302" s="96" t="s">
        <v>46</v>
      </c>
      <c r="C302" s="157" t="s">
        <v>515</v>
      </c>
      <c r="D302" s="157" t="s">
        <v>598</v>
      </c>
      <c r="E302" s="116" t="s">
        <v>304</v>
      </c>
      <c r="F302" s="81" t="s">
        <v>554</v>
      </c>
      <c r="G302" s="19" t="s">
        <v>683</v>
      </c>
      <c r="H302" s="81" t="s">
        <v>684</v>
      </c>
      <c r="I302" s="49">
        <v>9</v>
      </c>
      <c r="J302" s="52" t="s">
        <v>6</v>
      </c>
      <c r="K302" s="450">
        <f t="shared" si="123"/>
        <v>0</v>
      </c>
      <c r="L302" s="450">
        <f t="shared" si="124"/>
        <v>0</v>
      </c>
      <c r="M302" s="452"/>
      <c r="N302" s="452"/>
      <c r="O302" s="452"/>
      <c r="P302" s="452"/>
      <c r="Q302" s="452"/>
      <c r="R302" s="452"/>
      <c r="S302" s="450">
        <f t="shared" si="125"/>
        <v>0</v>
      </c>
      <c r="T302" s="450">
        <f t="shared" si="126"/>
        <v>0</v>
      </c>
      <c r="U302" s="452"/>
      <c r="V302" s="452"/>
      <c r="W302" s="452"/>
      <c r="X302" s="452"/>
      <c r="Y302" s="452"/>
      <c r="Z302" s="452"/>
      <c r="AA302" s="450">
        <f t="shared" si="127"/>
        <v>0</v>
      </c>
      <c r="AB302" s="450">
        <f t="shared" si="128"/>
        <v>0</v>
      </c>
      <c r="AC302" s="452"/>
      <c r="AD302" s="452"/>
      <c r="AE302" s="452"/>
      <c r="AF302" s="452"/>
      <c r="AG302" s="452"/>
      <c r="AH302" s="452"/>
      <c r="AI302" s="450">
        <f t="shared" si="129"/>
        <v>0</v>
      </c>
      <c r="AJ302" s="450">
        <f t="shared" si="130"/>
        <v>0</v>
      </c>
      <c r="AK302" s="452"/>
      <c r="AL302" s="452"/>
      <c r="AM302" s="452"/>
      <c r="AN302" s="452"/>
      <c r="AO302" s="452"/>
      <c r="AP302" s="452"/>
      <c r="AQ302" s="450">
        <f t="shared" si="131"/>
        <v>0</v>
      </c>
      <c r="AR302" s="450">
        <f t="shared" si="132"/>
        <v>0</v>
      </c>
      <c r="AS302" s="452"/>
      <c r="AT302" s="452"/>
      <c r="AU302" s="452"/>
      <c r="AV302" s="452"/>
      <c r="AW302" s="452"/>
      <c r="AX302" s="452"/>
      <c r="AY302" s="450">
        <f t="shared" si="113"/>
        <v>0</v>
      </c>
      <c r="AZ302" s="450">
        <f t="shared" si="114"/>
        <v>0</v>
      </c>
      <c r="BA302" s="372">
        <f t="shared" si="115"/>
        <v>0</v>
      </c>
      <c r="BB302" s="372">
        <f t="shared" si="116"/>
        <v>0</v>
      </c>
      <c r="BC302" s="372">
        <f t="shared" si="117"/>
        <v>0</v>
      </c>
      <c r="BD302" s="372">
        <f t="shared" si="118"/>
        <v>0</v>
      </c>
      <c r="BE302" s="372">
        <f t="shared" si="119"/>
        <v>0</v>
      </c>
      <c r="BF302" s="372">
        <f t="shared" si="120"/>
        <v>0</v>
      </c>
      <c r="BG302" s="449"/>
      <c r="BH302" s="452"/>
      <c r="BI302" s="452"/>
      <c r="BJ302" s="452"/>
      <c r="BK302" s="452"/>
      <c r="BL302" s="453"/>
      <c r="BM302" s="921">
        <f t="shared" si="121"/>
        <v>0</v>
      </c>
      <c r="BN302" s="912"/>
      <c r="BO302" s="912"/>
      <c r="BP302" s="912"/>
      <c r="BQ302" s="912"/>
      <c r="BR302" s="912"/>
      <c r="BS302" s="912"/>
      <c r="BT302" s="912"/>
      <c r="BU302" s="912"/>
      <c r="BV302" s="912"/>
      <c r="BW302" s="912"/>
      <c r="BX302" s="910">
        <f t="shared" si="122"/>
        <v>0</v>
      </c>
      <c r="BY302" s="912"/>
      <c r="BZ302" s="912"/>
      <c r="CA302" s="912"/>
      <c r="CB302" s="922"/>
    </row>
    <row r="303" spans="1:80" s="173" customFormat="1" ht="19.5" customHeight="1" x14ac:dyDescent="0.2">
      <c r="A303" s="214" t="s">
        <v>51</v>
      </c>
      <c r="B303" s="96" t="s">
        <v>46</v>
      </c>
      <c r="C303" s="157" t="s">
        <v>515</v>
      </c>
      <c r="D303" s="157" t="s">
        <v>598</v>
      </c>
      <c r="E303" s="116" t="s">
        <v>282</v>
      </c>
      <c r="F303" s="81" t="s">
        <v>288</v>
      </c>
      <c r="G303" s="19" t="s">
        <v>200</v>
      </c>
      <c r="H303" s="83" t="s">
        <v>56</v>
      </c>
      <c r="I303" s="49">
        <v>9</v>
      </c>
      <c r="J303" s="52" t="s">
        <v>12</v>
      </c>
      <c r="K303" s="450">
        <f t="shared" si="123"/>
        <v>0</v>
      </c>
      <c r="L303" s="450">
        <f t="shared" si="124"/>
        <v>0</v>
      </c>
      <c r="M303" s="452"/>
      <c r="N303" s="452"/>
      <c r="O303" s="452"/>
      <c r="P303" s="452"/>
      <c r="Q303" s="452"/>
      <c r="R303" s="452"/>
      <c r="S303" s="450">
        <f t="shared" si="125"/>
        <v>0</v>
      </c>
      <c r="T303" s="450">
        <f t="shared" si="126"/>
        <v>0</v>
      </c>
      <c r="U303" s="452"/>
      <c r="V303" s="452"/>
      <c r="W303" s="452"/>
      <c r="X303" s="452"/>
      <c r="Y303" s="452"/>
      <c r="Z303" s="452"/>
      <c r="AA303" s="450">
        <f t="shared" si="127"/>
        <v>0</v>
      </c>
      <c r="AB303" s="450">
        <f t="shared" si="128"/>
        <v>0</v>
      </c>
      <c r="AC303" s="452"/>
      <c r="AD303" s="452"/>
      <c r="AE303" s="452"/>
      <c r="AF303" s="452"/>
      <c r="AG303" s="452"/>
      <c r="AH303" s="452"/>
      <c r="AI303" s="450">
        <f t="shared" si="129"/>
        <v>0</v>
      </c>
      <c r="AJ303" s="450">
        <f t="shared" si="130"/>
        <v>0</v>
      </c>
      <c r="AK303" s="452"/>
      <c r="AL303" s="452"/>
      <c r="AM303" s="452"/>
      <c r="AN303" s="452"/>
      <c r="AO303" s="452"/>
      <c r="AP303" s="452"/>
      <c r="AQ303" s="450">
        <f t="shared" si="131"/>
        <v>0</v>
      </c>
      <c r="AR303" s="450">
        <f t="shared" si="132"/>
        <v>0</v>
      </c>
      <c r="AS303" s="452"/>
      <c r="AT303" s="452"/>
      <c r="AU303" s="452"/>
      <c r="AV303" s="452"/>
      <c r="AW303" s="452"/>
      <c r="AX303" s="452"/>
      <c r="AY303" s="450">
        <f t="shared" si="113"/>
        <v>0</v>
      </c>
      <c r="AZ303" s="450">
        <f t="shared" si="114"/>
        <v>0</v>
      </c>
      <c r="BA303" s="372">
        <f t="shared" si="115"/>
        <v>0</v>
      </c>
      <c r="BB303" s="372">
        <f t="shared" si="116"/>
        <v>0</v>
      </c>
      <c r="BC303" s="372">
        <f t="shared" si="117"/>
        <v>0</v>
      </c>
      <c r="BD303" s="372">
        <f t="shared" si="118"/>
        <v>0</v>
      </c>
      <c r="BE303" s="372">
        <f t="shared" si="119"/>
        <v>0</v>
      </c>
      <c r="BF303" s="372">
        <f t="shared" si="120"/>
        <v>0</v>
      </c>
      <c r="BG303" s="449"/>
      <c r="BH303" s="452"/>
      <c r="BI303" s="452"/>
      <c r="BJ303" s="452"/>
      <c r="BK303" s="452"/>
      <c r="BL303" s="453"/>
      <c r="BM303" s="921">
        <f t="shared" si="121"/>
        <v>0</v>
      </c>
      <c r="BN303" s="912"/>
      <c r="BO303" s="912"/>
      <c r="BP303" s="912"/>
      <c r="BQ303" s="912"/>
      <c r="BR303" s="912"/>
      <c r="BS303" s="912"/>
      <c r="BT303" s="912"/>
      <c r="BU303" s="912"/>
      <c r="BV303" s="912"/>
      <c r="BW303" s="912"/>
      <c r="BX303" s="910">
        <f t="shared" si="122"/>
        <v>0</v>
      </c>
      <c r="BY303" s="912"/>
      <c r="BZ303" s="912"/>
      <c r="CA303" s="912"/>
      <c r="CB303" s="922"/>
    </row>
    <row r="304" spans="1:80" s="173" customFormat="1" ht="19.5" customHeight="1" x14ac:dyDescent="0.2">
      <c r="A304" s="214" t="s">
        <v>51</v>
      </c>
      <c r="B304" s="96" t="s">
        <v>46</v>
      </c>
      <c r="C304" s="157" t="s">
        <v>515</v>
      </c>
      <c r="D304" s="157" t="s">
        <v>598</v>
      </c>
      <c r="E304" s="116" t="s">
        <v>282</v>
      </c>
      <c r="F304" s="81" t="s">
        <v>288</v>
      </c>
      <c r="G304" s="98" t="s">
        <v>201</v>
      </c>
      <c r="H304" s="82" t="s">
        <v>86</v>
      </c>
      <c r="I304" s="49">
        <v>9</v>
      </c>
      <c r="J304" s="52" t="s">
        <v>6</v>
      </c>
      <c r="K304" s="450">
        <f t="shared" si="123"/>
        <v>0</v>
      </c>
      <c r="L304" s="450">
        <f t="shared" si="124"/>
        <v>0</v>
      </c>
      <c r="M304" s="452"/>
      <c r="N304" s="452"/>
      <c r="O304" s="452"/>
      <c r="P304" s="452"/>
      <c r="Q304" s="452"/>
      <c r="R304" s="452"/>
      <c r="S304" s="450">
        <f t="shared" si="125"/>
        <v>0</v>
      </c>
      <c r="T304" s="450">
        <f t="shared" si="126"/>
        <v>0</v>
      </c>
      <c r="U304" s="452"/>
      <c r="V304" s="452"/>
      <c r="W304" s="452"/>
      <c r="X304" s="452"/>
      <c r="Y304" s="452"/>
      <c r="Z304" s="452"/>
      <c r="AA304" s="450">
        <f t="shared" si="127"/>
        <v>0</v>
      </c>
      <c r="AB304" s="450">
        <f t="shared" si="128"/>
        <v>0</v>
      </c>
      <c r="AC304" s="452"/>
      <c r="AD304" s="452"/>
      <c r="AE304" s="452"/>
      <c r="AF304" s="452"/>
      <c r="AG304" s="452"/>
      <c r="AH304" s="452"/>
      <c r="AI304" s="450">
        <f t="shared" si="129"/>
        <v>0</v>
      </c>
      <c r="AJ304" s="450">
        <f t="shared" si="130"/>
        <v>0</v>
      </c>
      <c r="AK304" s="452"/>
      <c r="AL304" s="452"/>
      <c r="AM304" s="452"/>
      <c r="AN304" s="452"/>
      <c r="AO304" s="452"/>
      <c r="AP304" s="452"/>
      <c r="AQ304" s="450">
        <f t="shared" si="131"/>
        <v>0</v>
      </c>
      <c r="AR304" s="450">
        <f t="shared" si="132"/>
        <v>0</v>
      </c>
      <c r="AS304" s="452"/>
      <c r="AT304" s="452"/>
      <c r="AU304" s="452"/>
      <c r="AV304" s="452"/>
      <c r="AW304" s="452"/>
      <c r="AX304" s="452"/>
      <c r="AY304" s="450">
        <f t="shared" si="113"/>
        <v>0</v>
      </c>
      <c r="AZ304" s="450">
        <f t="shared" si="114"/>
        <v>0</v>
      </c>
      <c r="BA304" s="372">
        <f t="shared" si="115"/>
        <v>0</v>
      </c>
      <c r="BB304" s="372">
        <f t="shared" si="116"/>
        <v>0</v>
      </c>
      <c r="BC304" s="372">
        <f t="shared" si="117"/>
        <v>0</v>
      </c>
      <c r="BD304" s="372">
        <f t="shared" si="118"/>
        <v>0</v>
      </c>
      <c r="BE304" s="372">
        <f t="shared" si="119"/>
        <v>0</v>
      </c>
      <c r="BF304" s="372">
        <f t="shared" si="120"/>
        <v>0</v>
      </c>
      <c r="BG304" s="449"/>
      <c r="BH304" s="452"/>
      <c r="BI304" s="452"/>
      <c r="BJ304" s="452"/>
      <c r="BK304" s="452"/>
      <c r="BL304" s="453"/>
      <c r="BM304" s="921">
        <f t="shared" si="121"/>
        <v>0</v>
      </c>
      <c r="BN304" s="912"/>
      <c r="BO304" s="912"/>
      <c r="BP304" s="912"/>
      <c r="BQ304" s="912"/>
      <c r="BR304" s="912"/>
      <c r="BS304" s="912"/>
      <c r="BT304" s="912"/>
      <c r="BU304" s="912"/>
      <c r="BV304" s="912"/>
      <c r="BW304" s="912"/>
      <c r="BX304" s="910">
        <f t="shared" si="122"/>
        <v>0</v>
      </c>
      <c r="BY304" s="912"/>
      <c r="BZ304" s="912"/>
      <c r="CA304" s="912"/>
      <c r="CB304" s="922"/>
    </row>
    <row r="305" spans="1:80" s="173" customFormat="1" ht="19.5" customHeight="1" x14ac:dyDescent="0.2">
      <c r="A305" s="214" t="s">
        <v>51</v>
      </c>
      <c r="B305" s="96" t="s">
        <v>46</v>
      </c>
      <c r="C305" s="157" t="s">
        <v>515</v>
      </c>
      <c r="D305" s="157" t="s">
        <v>598</v>
      </c>
      <c r="E305" s="116" t="s">
        <v>282</v>
      </c>
      <c r="F305" s="81" t="s">
        <v>288</v>
      </c>
      <c r="G305" s="98" t="s">
        <v>201</v>
      </c>
      <c r="H305" s="82" t="s">
        <v>86</v>
      </c>
      <c r="I305" s="49">
        <v>9</v>
      </c>
      <c r="J305" s="52" t="s">
        <v>12</v>
      </c>
      <c r="K305" s="450">
        <f t="shared" si="123"/>
        <v>0</v>
      </c>
      <c r="L305" s="450">
        <f t="shared" si="124"/>
        <v>0</v>
      </c>
      <c r="M305" s="452"/>
      <c r="N305" s="452"/>
      <c r="O305" s="452"/>
      <c r="P305" s="452"/>
      <c r="Q305" s="452"/>
      <c r="R305" s="452"/>
      <c r="S305" s="450">
        <f t="shared" si="125"/>
        <v>0</v>
      </c>
      <c r="T305" s="450">
        <f t="shared" si="126"/>
        <v>0</v>
      </c>
      <c r="U305" s="452"/>
      <c r="V305" s="452"/>
      <c r="W305" s="452"/>
      <c r="X305" s="452"/>
      <c r="Y305" s="452"/>
      <c r="Z305" s="452"/>
      <c r="AA305" s="450">
        <f t="shared" si="127"/>
        <v>0</v>
      </c>
      <c r="AB305" s="450">
        <f t="shared" si="128"/>
        <v>0</v>
      </c>
      <c r="AC305" s="452"/>
      <c r="AD305" s="452"/>
      <c r="AE305" s="452"/>
      <c r="AF305" s="452"/>
      <c r="AG305" s="452"/>
      <c r="AH305" s="452"/>
      <c r="AI305" s="450">
        <f t="shared" si="129"/>
        <v>0</v>
      </c>
      <c r="AJ305" s="450">
        <f t="shared" si="130"/>
        <v>0</v>
      </c>
      <c r="AK305" s="452"/>
      <c r="AL305" s="452"/>
      <c r="AM305" s="452"/>
      <c r="AN305" s="452"/>
      <c r="AO305" s="452"/>
      <c r="AP305" s="452"/>
      <c r="AQ305" s="450">
        <f t="shared" si="131"/>
        <v>0</v>
      </c>
      <c r="AR305" s="450">
        <f t="shared" si="132"/>
        <v>0</v>
      </c>
      <c r="AS305" s="452"/>
      <c r="AT305" s="452"/>
      <c r="AU305" s="452"/>
      <c r="AV305" s="452"/>
      <c r="AW305" s="452"/>
      <c r="AX305" s="452"/>
      <c r="AY305" s="450">
        <f t="shared" si="113"/>
        <v>0</v>
      </c>
      <c r="AZ305" s="450">
        <f t="shared" si="114"/>
        <v>0</v>
      </c>
      <c r="BA305" s="372">
        <f t="shared" si="115"/>
        <v>0</v>
      </c>
      <c r="BB305" s="372">
        <f t="shared" si="116"/>
        <v>0</v>
      </c>
      <c r="BC305" s="372">
        <f t="shared" si="117"/>
        <v>0</v>
      </c>
      <c r="BD305" s="372">
        <f t="shared" si="118"/>
        <v>0</v>
      </c>
      <c r="BE305" s="372">
        <f t="shared" si="119"/>
        <v>0</v>
      </c>
      <c r="BF305" s="372">
        <f t="shared" si="120"/>
        <v>0</v>
      </c>
      <c r="BG305" s="449"/>
      <c r="BH305" s="452"/>
      <c r="BI305" s="452"/>
      <c r="BJ305" s="452"/>
      <c r="BK305" s="452"/>
      <c r="BL305" s="453"/>
      <c r="BM305" s="921">
        <f t="shared" si="121"/>
        <v>0</v>
      </c>
      <c r="BN305" s="912"/>
      <c r="BO305" s="912"/>
      <c r="BP305" s="912"/>
      <c r="BQ305" s="912"/>
      <c r="BR305" s="912"/>
      <c r="BS305" s="912"/>
      <c r="BT305" s="912"/>
      <c r="BU305" s="912"/>
      <c r="BV305" s="912"/>
      <c r="BW305" s="912"/>
      <c r="BX305" s="910">
        <f t="shared" si="122"/>
        <v>0</v>
      </c>
      <c r="BY305" s="912"/>
      <c r="BZ305" s="912"/>
      <c r="CA305" s="912"/>
      <c r="CB305" s="922"/>
    </row>
    <row r="306" spans="1:80" s="173" customFormat="1" ht="21" customHeight="1" x14ac:dyDescent="0.2">
      <c r="A306" s="214" t="s">
        <v>51</v>
      </c>
      <c r="B306" s="96" t="s">
        <v>46</v>
      </c>
      <c r="C306" s="215" t="s">
        <v>515</v>
      </c>
      <c r="D306" s="215" t="s">
        <v>598</v>
      </c>
      <c r="E306" s="116" t="s">
        <v>304</v>
      </c>
      <c r="F306" s="81" t="s">
        <v>554</v>
      </c>
      <c r="G306" s="98" t="s">
        <v>237</v>
      </c>
      <c r="H306" s="82" t="s">
        <v>238</v>
      </c>
      <c r="I306" s="49">
        <v>9</v>
      </c>
      <c r="J306" s="52" t="s">
        <v>6</v>
      </c>
      <c r="K306" s="450">
        <f t="shared" si="123"/>
        <v>0</v>
      </c>
      <c r="L306" s="450">
        <f t="shared" si="124"/>
        <v>0</v>
      </c>
      <c r="M306" s="452"/>
      <c r="N306" s="452"/>
      <c r="O306" s="452"/>
      <c r="P306" s="452"/>
      <c r="Q306" s="452"/>
      <c r="R306" s="452"/>
      <c r="S306" s="450">
        <f t="shared" si="125"/>
        <v>0</v>
      </c>
      <c r="T306" s="450">
        <f t="shared" si="126"/>
        <v>0</v>
      </c>
      <c r="U306" s="452"/>
      <c r="V306" s="452"/>
      <c r="W306" s="452"/>
      <c r="X306" s="452"/>
      <c r="Y306" s="452"/>
      <c r="Z306" s="452"/>
      <c r="AA306" s="450">
        <f t="shared" si="127"/>
        <v>0</v>
      </c>
      <c r="AB306" s="450">
        <f t="shared" si="128"/>
        <v>0</v>
      </c>
      <c r="AC306" s="452"/>
      <c r="AD306" s="452"/>
      <c r="AE306" s="452"/>
      <c r="AF306" s="452"/>
      <c r="AG306" s="452"/>
      <c r="AH306" s="452"/>
      <c r="AI306" s="450">
        <f t="shared" si="129"/>
        <v>0</v>
      </c>
      <c r="AJ306" s="450">
        <f t="shared" si="130"/>
        <v>0</v>
      </c>
      <c r="AK306" s="452"/>
      <c r="AL306" s="452"/>
      <c r="AM306" s="452"/>
      <c r="AN306" s="452"/>
      <c r="AO306" s="452"/>
      <c r="AP306" s="452"/>
      <c r="AQ306" s="450">
        <f t="shared" si="131"/>
        <v>0</v>
      </c>
      <c r="AR306" s="450">
        <f t="shared" si="132"/>
        <v>0</v>
      </c>
      <c r="AS306" s="452"/>
      <c r="AT306" s="452"/>
      <c r="AU306" s="452"/>
      <c r="AV306" s="452"/>
      <c r="AW306" s="452"/>
      <c r="AX306" s="452"/>
      <c r="AY306" s="450">
        <f t="shared" si="113"/>
        <v>0</v>
      </c>
      <c r="AZ306" s="450">
        <f t="shared" si="114"/>
        <v>0</v>
      </c>
      <c r="BA306" s="372">
        <f t="shared" si="115"/>
        <v>0</v>
      </c>
      <c r="BB306" s="372">
        <f t="shared" si="116"/>
        <v>0</v>
      </c>
      <c r="BC306" s="372">
        <f t="shared" si="117"/>
        <v>0</v>
      </c>
      <c r="BD306" s="372">
        <f t="shared" si="118"/>
        <v>0</v>
      </c>
      <c r="BE306" s="372">
        <f t="shared" si="119"/>
        <v>0</v>
      </c>
      <c r="BF306" s="372">
        <f t="shared" si="120"/>
        <v>0</v>
      </c>
      <c r="BG306" s="449"/>
      <c r="BH306" s="452"/>
      <c r="BI306" s="452"/>
      <c r="BJ306" s="452"/>
      <c r="BK306" s="452"/>
      <c r="BL306" s="453"/>
      <c r="BM306" s="921">
        <f t="shared" si="121"/>
        <v>0</v>
      </c>
      <c r="BN306" s="912"/>
      <c r="BO306" s="912"/>
      <c r="BP306" s="912"/>
      <c r="BQ306" s="912"/>
      <c r="BR306" s="912"/>
      <c r="BS306" s="912"/>
      <c r="BT306" s="912"/>
      <c r="BU306" s="912"/>
      <c r="BV306" s="912"/>
      <c r="BW306" s="912"/>
      <c r="BX306" s="910">
        <f t="shared" si="122"/>
        <v>0</v>
      </c>
      <c r="BY306" s="912"/>
      <c r="BZ306" s="912"/>
      <c r="CA306" s="912"/>
      <c r="CB306" s="922"/>
    </row>
    <row r="307" spans="1:80" s="173" customFormat="1" ht="21" customHeight="1" x14ac:dyDescent="0.2">
      <c r="A307" s="214" t="s">
        <v>51</v>
      </c>
      <c r="B307" s="96" t="s">
        <v>46</v>
      </c>
      <c r="C307" s="215" t="s">
        <v>515</v>
      </c>
      <c r="D307" s="215" t="s">
        <v>598</v>
      </c>
      <c r="E307" s="144" t="s">
        <v>282</v>
      </c>
      <c r="F307" s="126" t="s">
        <v>288</v>
      </c>
      <c r="G307" s="125" t="s">
        <v>200</v>
      </c>
      <c r="H307" s="923" t="s">
        <v>754</v>
      </c>
      <c r="I307" s="49">
        <v>9</v>
      </c>
      <c r="J307" s="52" t="s">
        <v>6</v>
      </c>
      <c r="K307" s="450">
        <f t="shared" si="123"/>
        <v>0</v>
      </c>
      <c r="L307" s="450">
        <f t="shared" si="124"/>
        <v>0</v>
      </c>
      <c r="M307" s="452"/>
      <c r="N307" s="452"/>
      <c r="O307" s="452"/>
      <c r="P307" s="452"/>
      <c r="Q307" s="452"/>
      <c r="R307" s="452"/>
      <c r="S307" s="450">
        <f t="shared" si="125"/>
        <v>0</v>
      </c>
      <c r="T307" s="450">
        <f t="shared" si="126"/>
        <v>0</v>
      </c>
      <c r="U307" s="452"/>
      <c r="V307" s="452"/>
      <c r="W307" s="452"/>
      <c r="X307" s="452"/>
      <c r="Y307" s="452"/>
      <c r="Z307" s="452"/>
      <c r="AA307" s="450">
        <f t="shared" si="127"/>
        <v>0</v>
      </c>
      <c r="AB307" s="450">
        <f t="shared" si="128"/>
        <v>0</v>
      </c>
      <c r="AC307" s="452"/>
      <c r="AD307" s="452"/>
      <c r="AE307" s="452"/>
      <c r="AF307" s="452"/>
      <c r="AG307" s="452"/>
      <c r="AH307" s="452"/>
      <c r="AI307" s="450">
        <f t="shared" si="129"/>
        <v>0</v>
      </c>
      <c r="AJ307" s="450">
        <f t="shared" si="130"/>
        <v>0</v>
      </c>
      <c r="AK307" s="452"/>
      <c r="AL307" s="452"/>
      <c r="AM307" s="452"/>
      <c r="AN307" s="452"/>
      <c r="AO307" s="452"/>
      <c r="AP307" s="452"/>
      <c r="AQ307" s="450">
        <f t="shared" si="131"/>
        <v>0</v>
      </c>
      <c r="AR307" s="450">
        <f t="shared" si="132"/>
        <v>0</v>
      </c>
      <c r="AS307" s="452"/>
      <c r="AT307" s="452"/>
      <c r="AU307" s="452"/>
      <c r="AV307" s="452"/>
      <c r="AW307" s="452"/>
      <c r="AX307" s="452"/>
      <c r="AY307" s="450">
        <f t="shared" si="113"/>
        <v>0</v>
      </c>
      <c r="AZ307" s="450">
        <f t="shared" si="114"/>
        <v>0</v>
      </c>
      <c r="BA307" s="372">
        <f t="shared" si="115"/>
        <v>0</v>
      </c>
      <c r="BB307" s="372">
        <f t="shared" si="116"/>
        <v>0</v>
      </c>
      <c r="BC307" s="372">
        <f t="shared" si="117"/>
        <v>0</v>
      </c>
      <c r="BD307" s="372">
        <f t="shared" si="118"/>
        <v>0</v>
      </c>
      <c r="BE307" s="372">
        <f t="shared" si="119"/>
        <v>0</v>
      </c>
      <c r="BF307" s="372">
        <f t="shared" si="120"/>
        <v>0</v>
      </c>
      <c r="BG307" s="449"/>
      <c r="BH307" s="452"/>
      <c r="BI307" s="452"/>
      <c r="BJ307" s="452"/>
      <c r="BK307" s="452"/>
      <c r="BL307" s="453"/>
      <c r="BM307" s="921">
        <f t="shared" si="121"/>
        <v>0</v>
      </c>
      <c r="BN307" s="912"/>
      <c r="BO307" s="912"/>
      <c r="BP307" s="912"/>
      <c r="BQ307" s="912"/>
      <c r="BR307" s="912"/>
      <c r="BS307" s="912"/>
      <c r="BT307" s="912"/>
      <c r="BU307" s="912"/>
      <c r="BV307" s="912"/>
      <c r="BW307" s="912"/>
      <c r="BX307" s="910">
        <f t="shared" si="122"/>
        <v>0</v>
      </c>
      <c r="BY307" s="912"/>
      <c r="BZ307" s="912"/>
      <c r="CA307" s="912"/>
      <c r="CB307" s="922"/>
    </row>
    <row r="308" spans="1:80" s="173" customFormat="1" ht="21" customHeight="1" x14ac:dyDescent="0.2">
      <c r="A308" s="95" t="s">
        <v>51</v>
      </c>
      <c r="B308" s="50" t="s">
        <v>46</v>
      </c>
      <c r="C308" s="215" t="s">
        <v>514</v>
      </c>
      <c r="D308" s="215" t="s">
        <v>598</v>
      </c>
      <c r="E308" s="105" t="s">
        <v>297</v>
      </c>
      <c r="F308" s="81" t="s">
        <v>300</v>
      </c>
      <c r="G308" s="19" t="s">
        <v>454</v>
      </c>
      <c r="H308" s="81" t="s">
        <v>455</v>
      </c>
      <c r="I308" s="49">
        <v>9</v>
      </c>
      <c r="J308" s="50" t="s">
        <v>6</v>
      </c>
      <c r="K308" s="450">
        <f t="shared" si="123"/>
        <v>0</v>
      </c>
      <c r="L308" s="450">
        <f t="shared" si="124"/>
        <v>0</v>
      </c>
      <c r="M308" s="452"/>
      <c r="N308" s="452"/>
      <c r="O308" s="452"/>
      <c r="P308" s="452"/>
      <c r="Q308" s="452"/>
      <c r="R308" s="452"/>
      <c r="S308" s="450">
        <f t="shared" si="125"/>
        <v>0</v>
      </c>
      <c r="T308" s="450">
        <f t="shared" si="126"/>
        <v>0</v>
      </c>
      <c r="U308" s="452"/>
      <c r="V308" s="452"/>
      <c r="W308" s="452"/>
      <c r="X308" s="452"/>
      <c r="Y308" s="452"/>
      <c r="Z308" s="452"/>
      <c r="AA308" s="450">
        <f t="shared" si="127"/>
        <v>0</v>
      </c>
      <c r="AB308" s="450">
        <f t="shared" si="128"/>
        <v>0</v>
      </c>
      <c r="AC308" s="452"/>
      <c r="AD308" s="452"/>
      <c r="AE308" s="452"/>
      <c r="AF308" s="452"/>
      <c r="AG308" s="452"/>
      <c r="AH308" s="452"/>
      <c r="AI308" s="450">
        <f t="shared" si="129"/>
        <v>0</v>
      </c>
      <c r="AJ308" s="450">
        <f t="shared" si="130"/>
        <v>0</v>
      </c>
      <c r="AK308" s="452"/>
      <c r="AL308" s="452"/>
      <c r="AM308" s="452"/>
      <c r="AN308" s="452"/>
      <c r="AO308" s="452"/>
      <c r="AP308" s="452"/>
      <c r="AQ308" s="450">
        <f t="shared" si="131"/>
        <v>0</v>
      </c>
      <c r="AR308" s="450">
        <f t="shared" si="132"/>
        <v>0</v>
      </c>
      <c r="AS308" s="452"/>
      <c r="AT308" s="452"/>
      <c r="AU308" s="452"/>
      <c r="AV308" s="452"/>
      <c r="AW308" s="452"/>
      <c r="AX308" s="452"/>
      <c r="AY308" s="450">
        <f t="shared" si="113"/>
        <v>0</v>
      </c>
      <c r="AZ308" s="450">
        <f t="shared" si="114"/>
        <v>0</v>
      </c>
      <c r="BA308" s="372">
        <f t="shared" si="115"/>
        <v>0</v>
      </c>
      <c r="BB308" s="372">
        <f t="shared" si="116"/>
        <v>0</v>
      </c>
      <c r="BC308" s="372">
        <f t="shared" si="117"/>
        <v>0</v>
      </c>
      <c r="BD308" s="372">
        <f t="shared" si="118"/>
        <v>0</v>
      </c>
      <c r="BE308" s="372">
        <f t="shared" si="119"/>
        <v>0</v>
      </c>
      <c r="BF308" s="372">
        <f t="shared" si="120"/>
        <v>0</v>
      </c>
      <c r="BG308" s="449"/>
      <c r="BH308" s="452"/>
      <c r="BI308" s="452"/>
      <c r="BJ308" s="452"/>
      <c r="BK308" s="452"/>
      <c r="BL308" s="453"/>
      <c r="BM308" s="921">
        <f t="shared" si="121"/>
        <v>0</v>
      </c>
      <c r="BN308" s="912"/>
      <c r="BO308" s="912"/>
      <c r="BP308" s="912"/>
      <c r="BQ308" s="912"/>
      <c r="BR308" s="912"/>
      <c r="BS308" s="912"/>
      <c r="BT308" s="912"/>
      <c r="BU308" s="912"/>
      <c r="BV308" s="912"/>
      <c r="BW308" s="912"/>
      <c r="BX308" s="910">
        <f t="shared" si="122"/>
        <v>0</v>
      </c>
      <c r="BY308" s="912"/>
      <c r="BZ308" s="912"/>
      <c r="CA308" s="912"/>
      <c r="CB308" s="922"/>
    </row>
    <row r="309" spans="1:80" s="173" customFormat="1" ht="22.5" customHeight="1" x14ac:dyDescent="0.2">
      <c r="A309" s="95" t="s">
        <v>51</v>
      </c>
      <c r="B309" s="50" t="s">
        <v>46</v>
      </c>
      <c r="C309" s="157" t="s">
        <v>514</v>
      </c>
      <c r="D309" s="157" t="s">
        <v>598</v>
      </c>
      <c r="E309" s="105" t="s">
        <v>297</v>
      </c>
      <c r="F309" s="81" t="s">
        <v>300</v>
      </c>
      <c r="G309" s="19" t="s">
        <v>670</v>
      </c>
      <c r="H309" s="81" t="s">
        <v>671</v>
      </c>
      <c r="I309" s="49">
        <v>9</v>
      </c>
      <c r="J309" s="50" t="s">
        <v>6</v>
      </c>
      <c r="K309" s="450">
        <f t="shared" si="123"/>
        <v>0</v>
      </c>
      <c r="L309" s="450">
        <f t="shared" si="124"/>
        <v>0</v>
      </c>
      <c r="M309" s="452"/>
      <c r="N309" s="452"/>
      <c r="O309" s="452"/>
      <c r="P309" s="452"/>
      <c r="Q309" s="452"/>
      <c r="R309" s="452"/>
      <c r="S309" s="450">
        <f t="shared" si="125"/>
        <v>0</v>
      </c>
      <c r="T309" s="450">
        <f t="shared" si="126"/>
        <v>0</v>
      </c>
      <c r="U309" s="452"/>
      <c r="V309" s="452"/>
      <c r="W309" s="452"/>
      <c r="X309" s="452"/>
      <c r="Y309" s="452"/>
      <c r="Z309" s="452"/>
      <c r="AA309" s="450">
        <f t="shared" si="127"/>
        <v>0</v>
      </c>
      <c r="AB309" s="450">
        <f t="shared" si="128"/>
        <v>0</v>
      </c>
      <c r="AC309" s="452"/>
      <c r="AD309" s="452"/>
      <c r="AE309" s="452"/>
      <c r="AF309" s="452"/>
      <c r="AG309" s="452"/>
      <c r="AH309" s="452"/>
      <c r="AI309" s="450">
        <f t="shared" si="129"/>
        <v>0</v>
      </c>
      <c r="AJ309" s="450">
        <f t="shared" si="130"/>
        <v>0</v>
      </c>
      <c r="AK309" s="452"/>
      <c r="AL309" s="452"/>
      <c r="AM309" s="452"/>
      <c r="AN309" s="452"/>
      <c r="AO309" s="452"/>
      <c r="AP309" s="452"/>
      <c r="AQ309" s="450">
        <f t="shared" si="131"/>
        <v>0</v>
      </c>
      <c r="AR309" s="450">
        <f t="shared" si="132"/>
        <v>0</v>
      </c>
      <c r="AS309" s="452"/>
      <c r="AT309" s="452"/>
      <c r="AU309" s="452"/>
      <c r="AV309" s="452"/>
      <c r="AW309" s="452"/>
      <c r="AX309" s="452"/>
      <c r="AY309" s="450">
        <f t="shared" si="113"/>
        <v>0</v>
      </c>
      <c r="AZ309" s="450">
        <f t="shared" si="114"/>
        <v>0</v>
      </c>
      <c r="BA309" s="372">
        <f t="shared" si="115"/>
        <v>0</v>
      </c>
      <c r="BB309" s="372">
        <f t="shared" si="116"/>
        <v>0</v>
      </c>
      <c r="BC309" s="372">
        <f t="shared" si="117"/>
        <v>0</v>
      </c>
      <c r="BD309" s="372">
        <f t="shared" si="118"/>
        <v>0</v>
      </c>
      <c r="BE309" s="372">
        <f t="shared" si="119"/>
        <v>0</v>
      </c>
      <c r="BF309" s="372">
        <f t="shared" si="120"/>
        <v>0</v>
      </c>
      <c r="BG309" s="449"/>
      <c r="BH309" s="452"/>
      <c r="BI309" s="452"/>
      <c r="BJ309" s="452"/>
      <c r="BK309" s="452"/>
      <c r="BL309" s="453"/>
      <c r="BM309" s="921">
        <f t="shared" si="121"/>
        <v>0</v>
      </c>
      <c r="BN309" s="912"/>
      <c r="BO309" s="912"/>
      <c r="BP309" s="912"/>
      <c r="BQ309" s="912"/>
      <c r="BR309" s="912"/>
      <c r="BS309" s="912"/>
      <c r="BT309" s="912"/>
      <c r="BU309" s="912"/>
      <c r="BV309" s="912"/>
      <c r="BW309" s="912"/>
      <c r="BX309" s="910">
        <f t="shared" si="122"/>
        <v>0</v>
      </c>
      <c r="BY309" s="912"/>
      <c r="BZ309" s="912"/>
      <c r="CA309" s="912"/>
      <c r="CB309" s="922"/>
    </row>
    <row r="310" spans="1:80" s="173" customFormat="1" ht="31.5" customHeight="1" x14ac:dyDescent="0.2">
      <c r="A310" s="115" t="s">
        <v>51</v>
      </c>
      <c r="B310" s="49" t="s">
        <v>46</v>
      </c>
      <c r="C310" s="157" t="s">
        <v>514</v>
      </c>
      <c r="D310" s="157" t="s">
        <v>598</v>
      </c>
      <c r="E310" s="105" t="s">
        <v>289</v>
      </c>
      <c r="F310" s="81" t="s">
        <v>291</v>
      </c>
      <c r="G310" s="19" t="s">
        <v>552</v>
      </c>
      <c r="H310" s="81" t="s">
        <v>553</v>
      </c>
      <c r="I310" s="49">
        <v>9</v>
      </c>
      <c r="J310" s="49" t="s">
        <v>6</v>
      </c>
      <c r="K310" s="450">
        <f t="shared" si="123"/>
        <v>0</v>
      </c>
      <c r="L310" s="450">
        <f t="shared" si="124"/>
        <v>0</v>
      </c>
      <c r="M310" s="452"/>
      <c r="N310" s="452"/>
      <c r="O310" s="452"/>
      <c r="P310" s="452"/>
      <c r="Q310" s="452"/>
      <c r="R310" s="452"/>
      <c r="S310" s="450">
        <f t="shared" si="125"/>
        <v>0</v>
      </c>
      <c r="T310" s="450">
        <f t="shared" si="126"/>
        <v>0</v>
      </c>
      <c r="U310" s="452"/>
      <c r="V310" s="452"/>
      <c r="W310" s="452"/>
      <c r="X310" s="452"/>
      <c r="Y310" s="452"/>
      <c r="Z310" s="452"/>
      <c r="AA310" s="450">
        <f t="shared" si="127"/>
        <v>0</v>
      </c>
      <c r="AB310" s="450">
        <f t="shared" si="128"/>
        <v>0</v>
      </c>
      <c r="AC310" s="452"/>
      <c r="AD310" s="452"/>
      <c r="AE310" s="452"/>
      <c r="AF310" s="452"/>
      <c r="AG310" s="452"/>
      <c r="AH310" s="452"/>
      <c r="AI310" s="450">
        <f t="shared" si="129"/>
        <v>0</v>
      </c>
      <c r="AJ310" s="450">
        <f t="shared" si="130"/>
        <v>0</v>
      </c>
      <c r="AK310" s="452"/>
      <c r="AL310" s="452"/>
      <c r="AM310" s="452"/>
      <c r="AN310" s="452"/>
      <c r="AO310" s="452"/>
      <c r="AP310" s="452"/>
      <c r="AQ310" s="450">
        <f t="shared" si="131"/>
        <v>0</v>
      </c>
      <c r="AR310" s="450">
        <f t="shared" si="132"/>
        <v>0</v>
      </c>
      <c r="AS310" s="452"/>
      <c r="AT310" s="452"/>
      <c r="AU310" s="452"/>
      <c r="AV310" s="452"/>
      <c r="AW310" s="452"/>
      <c r="AX310" s="452"/>
      <c r="AY310" s="450">
        <f t="shared" si="113"/>
        <v>0</v>
      </c>
      <c r="AZ310" s="450">
        <f t="shared" si="114"/>
        <v>0</v>
      </c>
      <c r="BA310" s="372">
        <f t="shared" si="115"/>
        <v>0</v>
      </c>
      <c r="BB310" s="372">
        <f t="shared" si="116"/>
        <v>0</v>
      </c>
      <c r="BC310" s="372">
        <f t="shared" si="117"/>
        <v>0</v>
      </c>
      <c r="BD310" s="372">
        <f t="shared" si="118"/>
        <v>0</v>
      </c>
      <c r="BE310" s="372">
        <f t="shared" si="119"/>
        <v>0</v>
      </c>
      <c r="BF310" s="372">
        <f t="shared" si="120"/>
        <v>0</v>
      </c>
      <c r="BG310" s="449"/>
      <c r="BH310" s="452"/>
      <c r="BI310" s="452"/>
      <c r="BJ310" s="452"/>
      <c r="BK310" s="452"/>
      <c r="BL310" s="453"/>
      <c r="BM310" s="921">
        <f t="shared" si="121"/>
        <v>0</v>
      </c>
      <c r="BN310" s="912"/>
      <c r="BO310" s="912"/>
      <c r="BP310" s="912"/>
      <c r="BQ310" s="912"/>
      <c r="BR310" s="912"/>
      <c r="BS310" s="912"/>
      <c r="BT310" s="912"/>
      <c r="BU310" s="912"/>
      <c r="BV310" s="912"/>
      <c r="BW310" s="912"/>
      <c r="BX310" s="910">
        <f t="shared" si="122"/>
        <v>0</v>
      </c>
      <c r="BY310" s="912"/>
      <c r="BZ310" s="912"/>
      <c r="CA310" s="912"/>
      <c r="CB310" s="922"/>
    </row>
    <row r="311" spans="1:80" s="173" customFormat="1" ht="31.5" customHeight="1" x14ac:dyDescent="0.2">
      <c r="A311" s="95" t="s">
        <v>51</v>
      </c>
      <c r="B311" s="50" t="s">
        <v>46</v>
      </c>
      <c r="C311" s="215" t="s">
        <v>514</v>
      </c>
      <c r="D311" s="215" t="s">
        <v>598</v>
      </c>
      <c r="E311" s="105" t="s">
        <v>289</v>
      </c>
      <c r="F311" s="81" t="s">
        <v>291</v>
      </c>
      <c r="G311" s="19" t="s">
        <v>498</v>
      </c>
      <c r="H311" s="81" t="s">
        <v>499</v>
      </c>
      <c r="I311" s="49">
        <v>9</v>
      </c>
      <c r="J311" s="50" t="s">
        <v>6</v>
      </c>
      <c r="K311" s="450">
        <f t="shared" si="123"/>
        <v>0</v>
      </c>
      <c r="L311" s="450">
        <f t="shared" si="124"/>
        <v>0</v>
      </c>
      <c r="M311" s="452"/>
      <c r="N311" s="452"/>
      <c r="O311" s="452"/>
      <c r="P311" s="452"/>
      <c r="Q311" s="452"/>
      <c r="R311" s="452"/>
      <c r="S311" s="450">
        <f t="shared" si="125"/>
        <v>0</v>
      </c>
      <c r="T311" s="450">
        <f t="shared" si="126"/>
        <v>0</v>
      </c>
      <c r="U311" s="452"/>
      <c r="V311" s="452"/>
      <c r="W311" s="452"/>
      <c r="X311" s="452"/>
      <c r="Y311" s="452"/>
      <c r="Z311" s="452"/>
      <c r="AA311" s="450">
        <f t="shared" si="127"/>
        <v>0</v>
      </c>
      <c r="AB311" s="450">
        <f t="shared" si="128"/>
        <v>0</v>
      </c>
      <c r="AC311" s="452"/>
      <c r="AD311" s="452"/>
      <c r="AE311" s="452"/>
      <c r="AF311" s="452"/>
      <c r="AG311" s="452"/>
      <c r="AH311" s="452"/>
      <c r="AI311" s="450">
        <f t="shared" si="129"/>
        <v>0</v>
      </c>
      <c r="AJ311" s="450">
        <f t="shared" si="130"/>
        <v>0</v>
      </c>
      <c r="AK311" s="452"/>
      <c r="AL311" s="452"/>
      <c r="AM311" s="452"/>
      <c r="AN311" s="452"/>
      <c r="AO311" s="452"/>
      <c r="AP311" s="452"/>
      <c r="AQ311" s="450">
        <f t="shared" si="131"/>
        <v>0</v>
      </c>
      <c r="AR311" s="450">
        <f t="shared" si="132"/>
        <v>0</v>
      </c>
      <c r="AS311" s="452"/>
      <c r="AT311" s="452"/>
      <c r="AU311" s="452"/>
      <c r="AV311" s="452"/>
      <c r="AW311" s="452"/>
      <c r="AX311" s="452"/>
      <c r="AY311" s="450">
        <f t="shared" si="113"/>
        <v>0</v>
      </c>
      <c r="AZ311" s="450">
        <f t="shared" si="114"/>
        <v>0</v>
      </c>
      <c r="BA311" s="372">
        <f t="shared" si="115"/>
        <v>0</v>
      </c>
      <c r="BB311" s="372">
        <f t="shared" si="116"/>
        <v>0</v>
      </c>
      <c r="BC311" s="372">
        <f t="shared" si="117"/>
        <v>0</v>
      </c>
      <c r="BD311" s="372">
        <f t="shared" si="118"/>
        <v>0</v>
      </c>
      <c r="BE311" s="372">
        <f t="shared" si="119"/>
        <v>0</v>
      </c>
      <c r="BF311" s="372">
        <f t="shared" si="120"/>
        <v>0</v>
      </c>
      <c r="BG311" s="449"/>
      <c r="BH311" s="452"/>
      <c r="BI311" s="452"/>
      <c r="BJ311" s="452"/>
      <c r="BK311" s="452"/>
      <c r="BL311" s="453"/>
      <c r="BM311" s="921">
        <f t="shared" si="121"/>
        <v>0</v>
      </c>
      <c r="BN311" s="912"/>
      <c r="BO311" s="912"/>
      <c r="BP311" s="912"/>
      <c r="BQ311" s="912"/>
      <c r="BR311" s="912"/>
      <c r="BS311" s="912"/>
      <c r="BT311" s="912"/>
      <c r="BU311" s="912"/>
      <c r="BV311" s="912"/>
      <c r="BW311" s="912"/>
      <c r="BX311" s="910">
        <f t="shared" si="122"/>
        <v>0</v>
      </c>
      <c r="BY311" s="912"/>
      <c r="BZ311" s="912"/>
      <c r="CA311" s="912"/>
      <c r="CB311" s="922"/>
    </row>
    <row r="312" spans="1:80" s="173" customFormat="1" ht="31.5" customHeight="1" x14ac:dyDescent="0.2">
      <c r="A312" s="95" t="s">
        <v>51</v>
      </c>
      <c r="B312" s="50" t="s">
        <v>46</v>
      </c>
      <c r="C312" s="157" t="s">
        <v>584</v>
      </c>
      <c r="D312" s="157" t="s">
        <v>598</v>
      </c>
      <c r="E312" s="105" t="s">
        <v>289</v>
      </c>
      <c r="F312" s="81" t="s">
        <v>291</v>
      </c>
      <c r="G312" s="19" t="s">
        <v>552</v>
      </c>
      <c r="H312" s="81" t="s">
        <v>553</v>
      </c>
      <c r="I312" s="49">
        <v>9</v>
      </c>
      <c r="J312" s="50" t="s">
        <v>6</v>
      </c>
      <c r="K312" s="450">
        <f t="shared" si="123"/>
        <v>0</v>
      </c>
      <c r="L312" s="450">
        <f t="shared" si="124"/>
        <v>0</v>
      </c>
      <c r="M312" s="452"/>
      <c r="N312" s="452"/>
      <c r="O312" s="452"/>
      <c r="P312" s="452"/>
      <c r="Q312" s="452"/>
      <c r="R312" s="452"/>
      <c r="S312" s="450">
        <f t="shared" si="125"/>
        <v>0</v>
      </c>
      <c r="T312" s="450">
        <f t="shared" si="126"/>
        <v>0</v>
      </c>
      <c r="U312" s="452"/>
      <c r="V312" s="452"/>
      <c r="W312" s="452"/>
      <c r="X312" s="452"/>
      <c r="Y312" s="452"/>
      <c r="Z312" s="452"/>
      <c r="AA312" s="450">
        <f t="shared" si="127"/>
        <v>0</v>
      </c>
      <c r="AB312" s="450">
        <f t="shared" si="128"/>
        <v>0</v>
      </c>
      <c r="AC312" s="452"/>
      <c r="AD312" s="452"/>
      <c r="AE312" s="452"/>
      <c r="AF312" s="452"/>
      <c r="AG312" s="452"/>
      <c r="AH312" s="452"/>
      <c r="AI312" s="450">
        <f t="shared" si="129"/>
        <v>0</v>
      </c>
      <c r="AJ312" s="450">
        <f t="shared" si="130"/>
        <v>0</v>
      </c>
      <c r="AK312" s="452"/>
      <c r="AL312" s="452"/>
      <c r="AM312" s="452"/>
      <c r="AN312" s="452"/>
      <c r="AO312" s="452"/>
      <c r="AP312" s="452"/>
      <c r="AQ312" s="450">
        <f t="shared" si="131"/>
        <v>0</v>
      </c>
      <c r="AR312" s="450">
        <f t="shared" si="132"/>
        <v>0</v>
      </c>
      <c r="AS312" s="452"/>
      <c r="AT312" s="452"/>
      <c r="AU312" s="452"/>
      <c r="AV312" s="452"/>
      <c r="AW312" s="452"/>
      <c r="AX312" s="452"/>
      <c r="AY312" s="450">
        <f t="shared" si="113"/>
        <v>0</v>
      </c>
      <c r="AZ312" s="450">
        <f t="shared" si="114"/>
        <v>0</v>
      </c>
      <c r="BA312" s="372">
        <f t="shared" si="115"/>
        <v>0</v>
      </c>
      <c r="BB312" s="372">
        <f t="shared" si="116"/>
        <v>0</v>
      </c>
      <c r="BC312" s="372">
        <f t="shared" si="117"/>
        <v>0</v>
      </c>
      <c r="BD312" s="372">
        <f t="shared" si="118"/>
        <v>0</v>
      </c>
      <c r="BE312" s="372">
        <f t="shared" si="119"/>
        <v>0</v>
      </c>
      <c r="BF312" s="372">
        <f t="shared" si="120"/>
        <v>0</v>
      </c>
      <c r="BG312" s="449"/>
      <c r="BH312" s="452"/>
      <c r="BI312" s="452"/>
      <c r="BJ312" s="452"/>
      <c r="BK312" s="452"/>
      <c r="BL312" s="453"/>
      <c r="BM312" s="921">
        <f t="shared" si="121"/>
        <v>0</v>
      </c>
      <c r="BN312" s="912"/>
      <c r="BO312" s="912"/>
      <c r="BP312" s="912"/>
      <c r="BQ312" s="912"/>
      <c r="BR312" s="912"/>
      <c r="BS312" s="912"/>
      <c r="BT312" s="912"/>
      <c r="BU312" s="912"/>
      <c r="BV312" s="912"/>
      <c r="BW312" s="912"/>
      <c r="BX312" s="910">
        <f t="shared" si="122"/>
        <v>0</v>
      </c>
      <c r="BY312" s="912"/>
      <c r="BZ312" s="912"/>
      <c r="CA312" s="912"/>
      <c r="CB312" s="922"/>
    </row>
    <row r="313" spans="1:80" s="173" customFormat="1" ht="31.5" customHeight="1" x14ac:dyDescent="0.2">
      <c r="A313" s="95" t="s">
        <v>51</v>
      </c>
      <c r="B313" s="50" t="s">
        <v>46</v>
      </c>
      <c r="C313" s="215" t="s">
        <v>584</v>
      </c>
      <c r="D313" s="215" t="s">
        <v>598</v>
      </c>
      <c r="E313" s="105" t="s">
        <v>289</v>
      </c>
      <c r="F313" s="81" t="s">
        <v>291</v>
      </c>
      <c r="G313" s="19" t="s">
        <v>552</v>
      </c>
      <c r="H313" s="81" t="s">
        <v>581</v>
      </c>
      <c r="I313" s="49">
        <v>9</v>
      </c>
      <c r="J313" s="50" t="s">
        <v>6</v>
      </c>
      <c r="K313" s="450">
        <f t="shared" si="123"/>
        <v>0</v>
      </c>
      <c r="L313" s="450">
        <f t="shared" si="124"/>
        <v>0</v>
      </c>
      <c r="M313" s="452"/>
      <c r="N313" s="452"/>
      <c r="O313" s="452"/>
      <c r="P313" s="452"/>
      <c r="Q313" s="452"/>
      <c r="R313" s="452"/>
      <c r="S313" s="450">
        <f t="shared" si="125"/>
        <v>0</v>
      </c>
      <c r="T313" s="450">
        <f t="shared" si="126"/>
        <v>0</v>
      </c>
      <c r="U313" s="452"/>
      <c r="V313" s="452"/>
      <c r="W313" s="452"/>
      <c r="X313" s="452"/>
      <c r="Y313" s="452"/>
      <c r="Z313" s="452"/>
      <c r="AA313" s="450">
        <f t="shared" si="127"/>
        <v>0</v>
      </c>
      <c r="AB313" s="450">
        <f t="shared" si="128"/>
        <v>0</v>
      </c>
      <c r="AC313" s="452"/>
      <c r="AD313" s="452"/>
      <c r="AE313" s="452"/>
      <c r="AF313" s="452"/>
      <c r="AG313" s="452"/>
      <c r="AH313" s="452"/>
      <c r="AI313" s="450">
        <f t="shared" si="129"/>
        <v>0</v>
      </c>
      <c r="AJ313" s="450">
        <f t="shared" si="130"/>
        <v>0</v>
      </c>
      <c r="AK313" s="452"/>
      <c r="AL313" s="452"/>
      <c r="AM313" s="452"/>
      <c r="AN313" s="452"/>
      <c r="AO313" s="452"/>
      <c r="AP313" s="452"/>
      <c r="AQ313" s="450">
        <f t="shared" si="131"/>
        <v>0</v>
      </c>
      <c r="AR313" s="450">
        <f t="shared" si="132"/>
        <v>0</v>
      </c>
      <c r="AS313" s="452"/>
      <c r="AT313" s="452"/>
      <c r="AU313" s="452"/>
      <c r="AV313" s="452"/>
      <c r="AW313" s="452"/>
      <c r="AX313" s="452"/>
      <c r="AY313" s="450">
        <f t="shared" si="113"/>
        <v>0</v>
      </c>
      <c r="AZ313" s="450">
        <f t="shared" si="114"/>
        <v>0</v>
      </c>
      <c r="BA313" s="372">
        <f t="shared" si="115"/>
        <v>0</v>
      </c>
      <c r="BB313" s="372">
        <f t="shared" si="116"/>
        <v>0</v>
      </c>
      <c r="BC313" s="372">
        <f t="shared" si="117"/>
        <v>0</v>
      </c>
      <c r="BD313" s="372">
        <f t="shared" si="118"/>
        <v>0</v>
      </c>
      <c r="BE313" s="372">
        <f t="shared" si="119"/>
        <v>0</v>
      </c>
      <c r="BF313" s="372">
        <f t="shared" si="120"/>
        <v>0</v>
      </c>
      <c r="BG313" s="449"/>
      <c r="BH313" s="452"/>
      <c r="BI313" s="452"/>
      <c r="BJ313" s="452"/>
      <c r="BK313" s="452"/>
      <c r="BL313" s="453"/>
      <c r="BM313" s="921">
        <f t="shared" si="121"/>
        <v>0</v>
      </c>
      <c r="BN313" s="912"/>
      <c r="BO313" s="912"/>
      <c r="BP313" s="912"/>
      <c r="BQ313" s="912"/>
      <c r="BR313" s="912"/>
      <c r="BS313" s="912"/>
      <c r="BT313" s="912"/>
      <c r="BU313" s="912"/>
      <c r="BV313" s="912"/>
      <c r="BW313" s="912"/>
      <c r="BX313" s="910">
        <f t="shared" si="122"/>
        <v>0</v>
      </c>
      <c r="BY313" s="912"/>
      <c r="BZ313" s="912"/>
      <c r="CA313" s="912"/>
      <c r="CB313" s="922"/>
    </row>
    <row r="314" spans="1:80" s="173" customFormat="1" ht="31.5" customHeight="1" x14ac:dyDescent="0.2">
      <c r="A314" s="95" t="s">
        <v>51</v>
      </c>
      <c r="B314" s="50" t="s">
        <v>46</v>
      </c>
      <c r="C314" s="157" t="s">
        <v>514</v>
      </c>
      <c r="D314" s="157" t="s">
        <v>598</v>
      </c>
      <c r="E314" s="105" t="s">
        <v>304</v>
      </c>
      <c r="F314" s="81" t="s">
        <v>554</v>
      </c>
      <c r="G314" s="19" t="s">
        <v>685</v>
      </c>
      <c r="H314" s="81" t="s">
        <v>686</v>
      </c>
      <c r="I314" s="49">
        <v>9</v>
      </c>
      <c r="J314" s="50" t="s">
        <v>6</v>
      </c>
      <c r="K314" s="450">
        <f t="shared" si="123"/>
        <v>0</v>
      </c>
      <c r="L314" s="450">
        <f t="shared" si="124"/>
        <v>0</v>
      </c>
      <c r="M314" s="452"/>
      <c r="N314" s="452"/>
      <c r="O314" s="452"/>
      <c r="P314" s="452"/>
      <c r="Q314" s="452"/>
      <c r="R314" s="452"/>
      <c r="S314" s="450">
        <f t="shared" si="125"/>
        <v>0</v>
      </c>
      <c r="T314" s="450">
        <f t="shared" si="126"/>
        <v>0</v>
      </c>
      <c r="U314" s="452"/>
      <c r="V314" s="452"/>
      <c r="W314" s="452"/>
      <c r="X314" s="452"/>
      <c r="Y314" s="452"/>
      <c r="Z314" s="452"/>
      <c r="AA314" s="450">
        <f t="shared" si="127"/>
        <v>0</v>
      </c>
      <c r="AB314" s="450">
        <f t="shared" si="128"/>
        <v>0</v>
      </c>
      <c r="AC314" s="452"/>
      <c r="AD314" s="452"/>
      <c r="AE314" s="452"/>
      <c r="AF314" s="452"/>
      <c r="AG314" s="452"/>
      <c r="AH314" s="452"/>
      <c r="AI314" s="450">
        <f t="shared" si="129"/>
        <v>0</v>
      </c>
      <c r="AJ314" s="450">
        <f t="shared" si="130"/>
        <v>0</v>
      </c>
      <c r="AK314" s="452"/>
      <c r="AL314" s="452"/>
      <c r="AM314" s="452"/>
      <c r="AN314" s="452"/>
      <c r="AO314" s="452"/>
      <c r="AP314" s="452"/>
      <c r="AQ314" s="450">
        <f t="shared" si="131"/>
        <v>0</v>
      </c>
      <c r="AR314" s="450">
        <f t="shared" si="132"/>
        <v>0</v>
      </c>
      <c r="AS314" s="452"/>
      <c r="AT314" s="452"/>
      <c r="AU314" s="452"/>
      <c r="AV314" s="452"/>
      <c r="AW314" s="452"/>
      <c r="AX314" s="452"/>
      <c r="AY314" s="450">
        <f t="shared" si="113"/>
        <v>0</v>
      </c>
      <c r="AZ314" s="450">
        <f t="shared" si="114"/>
        <v>0</v>
      </c>
      <c r="BA314" s="372">
        <f t="shared" si="115"/>
        <v>0</v>
      </c>
      <c r="BB314" s="372">
        <f t="shared" si="116"/>
        <v>0</v>
      </c>
      <c r="BC314" s="372">
        <f t="shared" si="117"/>
        <v>0</v>
      </c>
      <c r="BD314" s="372">
        <f t="shared" si="118"/>
        <v>0</v>
      </c>
      <c r="BE314" s="372">
        <f t="shared" si="119"/>
        <v>0</v>
      </c>
      <c r="BF314" s="372">
        <f t="shared" si="120"/>
        <v>0</v>
      </c>
      <c r="BG314" s="449"/>
      <c r="BH314" s="452"/>
      <c r="BI314" s="452"/>
      <c r="BJ314" s="452"/>
      <c r="BK314" s="452"/>
      <c r="BL314" s="453"/>
      <c r="BM314" s="921">
        <f t="shared" si="121"/>
        <v>0</v>
      </c>
      <c r="BN314" s="912"/>
      <c r="BO314" s="912"/>
      <c r="BP314" s="912"/>
      <c r="BQ314" s="912"/>
      <c r="BR314" s="912"/>
      <c r="BS314" s="912"/>
      <c r="BT314" s="912"/>
      <c r="BU314" s="912"/>
      <c r="BV314" s="912"/>
      <c r="BW314" s="912"/>
      <c r="BX314" s="910">
        <f t="shared" si="122"/>
        <v>0</v>
      </c>
      <c r="BY314" s="912"/>
      <c r="BZ314" s="912"/>
      <c r="CA314" s="912"/>
      <c r="CB314" s="922"/>
    </row>
    <row r="315" spans="1:80" s="173" customFormat="1" ht="31.5" customHeight="1" x14ac:dyDescent="0.2">
      <c r="A315" s="95" t="s">
        <v>51</v>
      </c>
      <c r="B315" s="50" t="s">
        <v>46</v>
      </c>
      <c r="C315" s="215" t="s">
        <v>514</v>
      </c>
      <c r="D315" s="215" t="s">
        <v>600</v>
      </c>
      <c r="E315" s="105" t="s">
        <v>315</v>
      </c>
      <c r="F315" s="81" t="s">
        <v>316</v>
      </c>
      <c r="G315" s="19" t="s">
        <v>647</v>
      </c>
      <c r="H315" s="81" t="s">
        <v>499</v>
      </c>
      <c r="I315" s="49">
        <v>9</v>
      </c>
      <c r="J315" s="50" t="s">
        <v>6</v>
      </c>
      <c r="K315" s="450">
        <f t="shared" si="123"/>
        <v>0</v>
      </c>
      <c r="L315" s="450">
        <f t="shared" si="124"/>
        <v>0</v>
      </c>
      <c r="M315" s="452"/>
      <c r="N315" s="452"/>
      <c r="O315" s="452"/>
      <c r="P315" s="452"/>
      <c r="Q315" s="452"/>
      <c r="R315" s="452"/>
      <c r="S315" s="450">
        <f t="shared" si="125"/>
        <v>0</v>
      </c>
      <c r="T315" s="450">
        <f t="shared" si="126"/>
        <v>0</v>
      </c>
      <c r="U315" s="452"/>
      <c r="V315" s="452"/>
      <c r="W315" s="452"/>
      <c r="X315" s="452"/>
      <c r="Y315" s="452"/>
      <c r="Z315" s="452"/>
      <c r="AA315" s="450">
        <f t="shared" si="127"/>
        <v>0</v>
      </c>
      <c r="AB315" s="450">
        <f t="shared" si="128"/>
        <v>0</v>
      </c>
      <c r="AC315" s="452"/>
      <c r="AD315" s="452"/>
      <c r="AE315" s="452"/>
      <c r="AF315" s="452"/>
      <c r="AG315" s="452"/>
      <c r="AH315" s="452"/>
      <c r="AI315" s="450">
        <f t="shared" si="129"/>
        <v>0</v>
      </c>
      <c r="AJ315" s="450">
        <f t="shared" si="130"/>
        <v>0</v>
      </c>
      <c r="AK315" s="452"/>
      <c r="AL315" s="452"/>
      <c r="AM315" s="452"/>
      <c r="AN315" s="452"/>
      <c r="AO315" s="452"/>
      <c r="AP315" s="452"/>
      <c r="AQ315" s="450">
        <f t="shared" si="131"/>
        <v>0</v>
      </c>
      <c r="AR315" s="450">
        <f t="shared" si="132"/>
        <v>0</v>
      </c>
      <c r="AS315" s="452"/>
      <c r="AT315" s="452"/>
      <c r="AU315" s="452"/>
      <c r="AV315" s="452"/>
      <c r="AW315" s="452"/>
      <c r="AX315" s="452"/>
      <c r="AY315" s="450">
        <f t="shared" si="113"/>
        <v>0</v>
      </c>
      <c r="AZ315" s="450">
        <f t="shared" si="114"/>
        <v>0</v>
      </c>
      <c r="BA315" s="372">
        <f t="shared" si="115"/>
        <v>0</v>
      </c>
      <c r="BB315" s="372">
        <f t="shared" si="116"/>
        <v>0</v>
      </c>
      <c r="BC315" s="372">
        <f t="shared" si="117"/>
        <v>0</v>
      </c>
      <c r="BD315" s="372">
        <f t="shared" si="118"/>
        <v>0</v>
      </c>
      <c r="BE315" s="372">
        <f t="shared" si="119"/>
        <v>0</v>
      </c>
      <c r="BF315" s="372">
        <f t="shared" si="120"/>
        <v>0</v>
      </c>
      <c r="BG315" s="449"/>
      <c r="BH315" s="452"/>
      <c r="BI315" s="452"/>
      <c r="BJ315" s="452"/>
      <c r="BK315" s="452"/>
      <c r="BL315" s="453"/>
      <c r="BM315" s="921">
        <f t="shared" si="121"/>
        <v>0</v>
      </c>
      <c r="BN315" s="912"/>
      <c r="BO315" s="912"/>
      <c r="BP315" s="912"/>
      <c r="BQ315" s="912"/>
      <c r="BR315" s="912"/>
      <c r="BS315" s="912"/>
      <c r="BT315" s="912"/>
      <c r="BU315" s="912"/>
      <c r="BV315" s="912"/>
      <c r="BW315" s="912"/>
      <c r="BX315" s="910">
        <f t="shared" si="122"/>
        <v>0</v>
      </c>
      <c r="BY315" s="912"/>
      <c r="BZ315" s="912"/>
      <c r="CA315" s="912"/>
      <c r="CB315" s="922"/>
    </row>
    <row r="316" spans="1:80" s="173" customFormat="1" ht="31.5" customHeight="1" x14ac:dyDescent="0.2">
      <c r="A316" s="95" t="s">
        <v>51</v>
      </c>
      <c r="B316" s="50" t="s">
        <v>46</v>
      </c>
      <c r="C316" s="215" t="s">
        <v>514</v>
      </c>
      <c r="D316" s="215" t="s">
        <v>598</v>
      </c>
      <c r="E316" s="50" t="s">
        <v>304</v>
      </c>
      <c r="F316" s="81" t="s">
        <v>554</v>
      </c>
      <c r="G316" s="51" t="s">
        <v>570</v>
      </c>
      <c r="H316" s="81" t="s">
        <v>571</v>
      </c>
      <c r="I316" s="49">
        <v>9</v>
      </c>
      <c r="J316" s="50" t="s">
        <v>6</v>
      </c>
      <c r="K316" s="450">
        <f t="shared" si="123"/>
        <v>0</v>
      </c>
      <c r="L316" s="450">
        <f t="shared" si="124"/>
        <v>0</v>
      </c>
      <c r="M316" s="452"/>
      <c r="N316" s="452"/>
      <c r="O316" s="452"/>
      <c r="P316" s="452"/>
      <c r="Q316" s="452"/>
      <c r="R316" s="452"/>
      <c r="S316" s="450">
        <f t="shared" si="125"/>
        <v>0</v>
      </c>
      <c r="T316" s="450">
        <f t="shared" si="126"/>
        <v>0</v>
      </c>
      <c r="U316" s="452"/>
      <c r="V316" s="452"/>
      <c r="W316" s="452"/>
      <c r="X316" s="452"/>
      <c r="Y316" s="452"/>
      <c r="Z316" s="452"/>
      <c r="AA316" s="450">
        <f t="shared" si="127"/>
        <v>0</v>
      </c>
      <c r="AB316" s="450">
        <f t="shared" si="128"/>
        <v>0</v>
      </c>
      <c r="AC316" s="452"/>
      <c r="AD316" s="452"/>
      <c r="AE316" s="452"/>
      <c r="AF316" s="452"/>
      <c r="AG316" s="452"/>
      <c r="AH316" s="452"/>
      <c r="AI316" s="450">
        <f t="shared" si="129"/>
        <v>0</v>
      </c>
      <c r="AJ316" s="450">
        <f t="shared" si="130"/>
        <v>0</v>
      </c>
      <c r="AK316" s="452"/>
      <c r="AL316" s="452"/>
      <c r="AM316" s="452"/>
      <c r="AN316" s="452"/>
      <c r="AO316" s="452"/>
      <c r="AP316" s="452"/>
      <c r="AQ316" s="450">
        <f t="shared" si="131"/>
        <v>0</v>
      </c>
      <c r="AR316" s="450">
        <f t="shared" si="132"/>
        <v>0</v>
      </c>
      <c r="AS316" s="452"/>
      <c r="AT316" s="452"/>
      <c r="AU316" s="452"/>
      <c r="AV316" s="452"/>
      <c r="AW316" s="452"/>
      <c r="AX316" s="452"/>
      <c r="AY316" s="450">
        <f t="shared" si="113"/>
        <v>0</v>
      </c>
      <c r="AZ316" s="450">
        <f t="shared" si="114"/>
        <v>0</v>
      </c>
      <c r="BA316" s="372">
        <f t="shared" si="115"/>
        <v>0</v>
      </c>
      <c r="BB316" s="372">
        <f t="shared" si="116"/>
        <v>0</v>
      </c>
      <c r="BC316" s="372">
        <f t="shared" si="117"/>
        <v>0</v>
      </c>
      <c r="BD316" s="372">
        <f t="shared" si="118"/>
        <v>0</v>
      </c>
      <c r="BE316" s="372">
        <f t="shared" si="119"/>
        <v>0</v>
      </c>
      <c r="BF316" s="372">
        <f t="shared" si="120"/>
        <v>0</v>
      </c>
      <c r="BG316" s="449"/>
      <c r="BH316" s="452"/>
      <c r="BI316" s="452"/>
      <c r="BJ316" s="452"/>
      <c r="BK316" s="452"/>
      <c r="BL316" s="453"/>
      <c r="BM316" s="921">
        <f t="shared" si="121"/>
        <v>0</v>
      </c>
      <c r="BN316" s="912"/>
      <c r="BO316" s="912"/>
      <c r="BP316" s="912"/>
      <c r="BQ316" s="912"/>
      <c r="BR316" s="912"/>
      <c r="BS316" s="912"/>
      <c r="BT316" s="912"/>
      <c r="BU316" s="912"/>
      <c r="BV316" s="912"/>
      <c r="BW316" s="912"/>
      <c r="BX316" s="910">
        <f t="shared" si="122"/>
        <v>0</v>
      </c>
      <c r="BY316" s="912"/>
      <c r="BZ316" s="912"/>
      <c r="CA316" s="912"/>
      <c r="CB316" s="922"/>
    </row>
    <row r="317" spans="1:80" s="173" customFormat="1" ht="31.5" customHeight="1" x14ac:dyDescent="0.2">
      <c r="A317" s="95" t="s">
        <v>51</v>
      </c>
      <c r="B317" s="50" t="s">
        <v>46</v>
      </c>
      <c r="C317" s="157" t="s">
        <v>514</v>
      </c>
      <c r="D317" s="157" t="s">
        <v>598</v>
      </c>
      <c r="E317" s="50" t="s">
        <v>304</v>
      </c>
      <c r="F317" s="84" t="s">
        <v>554</v>
      </c>
      <c r="G317" s="51" t="s">
        <v>567</v>
      </c>
      <c r="H317" s="81" t="s">
        <v>609</v>
      </c>
      <c r="I317" s="49">
        <v>9</v>
      </c>
      <c r="J317" s="50" t="s">
        <v>6</v>
      </c>
      <c r="K317" s="450">
        <f t="shared" si="123"/>
        <v>0</v>
      </c>
      <c r="L317" s="450">
        <f t="shared" si="124"/>
        <v>0</v>
      </c>
      <c r="M317" s="452"/>
      <c r="N317" s="452"/>
      <c r="O317" s="452"/>
      <c r="P317" s="452"/>
      <c r="Q317" s="452"/>
      <c r="R317" s="452"/>
      <c r="S317" s="450">
        <f t="shared" si="125"/>
        <v>0</v>
      </c>
      <c r="T317" s="450">
        <f t="shared" si="126"/>
        <v>0</v>
      </c>
      <c r="U317" s="452"/>
      <c r="V317" s="452"/>
      <c r="W317" s="452"/>
      <c r="X317" s="452"/>
      <c r="Y317" s="452"/>
      <c r="Z317" s="452"/>
      <c r="AA317" s="450">
        <f t="shared" si="127"/>
        <v>0</v>
      </c>
      <c r="AB317" s="450">
        <f t="shared" si="128"/>
        <v>0</v>
      </c>
      <c r="AC317" s="452"/>
      <c r="AD317" s="452"/>
      <c r="AE317" s="452"/>
      <c r="AF317" s="452"/>
      <c r="AG317" s="452"/>
      <c r="AH317" s="452"/>
      <c r="AI317" s="450">
        <f t="shared" si="129"/>
        <v>0</v>
      </c>
      <c r="AJ317" s="450">
        <f t="shared" si="130"/>
        <v>0</v>
      </c>
      <c r="AK317" s="452"/>
      <c r="AL317" s="452"/>
      <c r="AM317" s="452"/>
      <c r="AN317" s="452"/>
      <c r="AO317" s="452"/>
      <c r="AP317" s="452"/>
      <c r="AQ317" s="450">
        <f t="shared" si="131"/>
        <v>0</v>
      </c>
      <c r="AR317" s="450">
        <f t="shared" si="132"/>
        <v>0</v>
      </c>
      <c r="AS317" s="452"/>
      <c r="AT317" s="452"/>
      <c r="AU317" s="452"/>
      <c r="AV317" s="452"/>
      <c r="AW317" s="452"/>
      <c r="AX317" s="452"/>
      <c r="AY317" s="450">
        <f t="shared" si="113"/>
        <v>0</v>
      </c>
      <c r="AZ317" s="450">
        <f t="shared" si="114"/>
        <v>0</v>
      </c>
      <c r="BA317" s="372">
        <f t="shared" si="115"/>
        <v>0</v>
      </c>
      <c r="BB317" s="372">
        <f t="shared" si="116"/>
        <v>0</v>
      </c>
      <c r="BC317" s="372">
        <f t="shared" si="117"/>
        <v>0</v>
      </c>
      <c r="BD317" s="372">
        <f t="shared" si="118"/>
        <v>0</v>
      </c>
      <c r="BE317" s="372">
        <f t="shared" si="119"/>
        <v>0</v>
      </c>
      <c r="BF317" s="372">
        <f t="shared" si="120"/>
        <v>0</v>
      </c>
      <c r="BG317" s="449"/>
      <c r="BH317" s="452"/>
      <c r="BI317" s="452"/>
      <c r="BJ317" s="452"/>
      <c r="BK317" s="452"/>
      <c r="BL317" s="453"/>
      <c r="BM317" s="921">
        <f t="shared" si="121"/>
        <v>0</v>
      </c>
      <c r="BN317" s="912"/>
      <c r="BO317" s="912"/>
      <c r="BP317" s="912"/>
      <c r="BQ317" s="912"/>
      <c r="BR317" s="912"/>
      <c r="BS317" s="912"/>
      <c r="BT317" s="912"/>
      <c r="BU317" s="912"/>
      <c r="BV317" s="912"/>
      <c r="BW317" s="912"/>
      <c r="BX317" s="910">
        <f t="shared" si="122"/>
        <v>0</v>
      </c>
      <c r="BY317" s="912"/>
      <c r="BZ317" s="912"/>
      <c r="CA317" s="912"/>
      <c r="CB317" s="922"/>
    </row>
    <row r="318" spans="1:80" s="173" customFormat="1" ht="31.5" customHeight="1" x14ac:dyDescent="0.2">
      <c r="A318" s="115" t="s">
        <v>51</v>
      </c>
      <c r="B318" s="49" t="s">
        <v>46</v>
      </c>
      <c r="C318" s="157" t="s">
        <v>514</v>
      </c>
      <c r="D318" s="157" t="s">
        <v>598</v>
      </c>
      <c r="E318" s="105" t="s">
        <v>282</v>
      </c>
      <c r="F318" s="81" t="s">
        <v>288</v>
      </c>
      <c r="G318" s="19" t="s">
        <v>530</v>
      </c>
      <c r="H318" s="81" t="s">
        <v>531</v>
      </c>
      <c r="I318" s="49">
        <v>9</v>
      </c>
      <c r="J318" s="49" t="s">
        <v>6</v>
      </c>
      <c r="K318" s="450">
        <f t="shared" si="123"/>
        <v>0</v>
      </c>
      <c r="L318" s="450">
        <f t="shared" si="124"/>
        <v>0</v>
      </c>
      <c r="M318" s="452"/>
      <c r="N318" s="452"/>
      <c r="O318" s="452"/>
      <c r="P318" s="452"/>
      <c r="Q318" s="452"/>
      <c r="R318" s="452"/>
      <c r="S318" s="450">
        <f t="shared" si="125"/>
        <v>0</v>
      </c>
      <c r="T318" s="450">
        <f t="shared" si="126"/>
        <v>0</v>
      </c>
      <c r="U318" s="452"/>
      <c r="V318" s="452"/>
      <c r="W318" s="452"/>
      <c r="X318" s="452"/>
      <c r="Y318" s="452"/>
      <c r="Z318" s="452"/>
      <c r="AA318" s="450">
        <f t="shared" si="127"/>
        <v>0</v>
      </c>
      <c r="AB318" s="450">
        <f t="shared" si="128"/>
        <v>0</v>
      </c>
      <c r="AC318" s="452"/>
      <c r="AD318" s="452"/>
      <c r="AE318" s="452"/>
      <c r="AF318" s="452"/>
      <c r="AG318" s="452"/>
      <c r="AH318" s="452"/>
      <c r="AI318" s="450">
        <f t="shared" si="129"/>
        <v>0</v>
      </c>
      <c r="AJ318" s="450">
        <f t="shared" si="130"/>
        <v>0</v>
      </c>
      <c r="AK318" s="452"/>
      <c r="AL318" s="452"/>
      <c r="AM318" s="452"/>
      <c r="AN318" s="452"/>
      <c r="AO318" s="452"/>
      <c r="AP318" s="452"/>
      <c r="AQ318" s="450">
        <f t="shared" si="131"/>
        <v>0</v>
      </c>
      <c r="AR318" s="450">
        <f t="shared" si="132"/>
        <v>0</v>
      </c>
      <c r="AS318" s="452"/>
      <c r="AT318" s="452"/>
      <c r="AU318" s="452"/>
      <c r="AV318" s="452"/>
      <c r="AW318" s="452"/>
      <c r="AX318" s="452"/>
      <c r="AY318" s="450">
        <f t="shared" si="113"/>
        <v>0</v>
      </c>
      <c r="AZ318" s="450">
        <f t="shared" si="114"/>
        <v>0</v>
      </c>
      <c r="BA318" s="372">
        <f t="shared" si="115"/>
        <v>0</v>
      </c>
      <c r="BB318" s="372">
        <f t="shared" si="116"/>
        <v>0</v>
      </c>
      <c r="BC318" s="372">
        <f t="shared" si="117"/>
        <v>0</v>
      </c>
      <c r="BD318" s="372">
        <f t="shared" si="118"/>
        <v>0</v>
      </c>
      <c r="BE318" s="372">
        <f t="shared" si="119"/>
        <v>0</v>
      </c>
      <c r="BF318" s="372">
        <f t="shared" si="120"/>
        <v>0</v>
      </c>
      <c r="BG318" s="449"/>
      <c r="BH318" s="452"/>
      <c r="BI318" s="452"/>
      <c r="BJ318" s="452"/>
      <c r="BK318" s="452"/>
      <c r="BL318" s="453"/>
      <c r="BM318" s="921">
        <f t="shared" si="121"/>
        <v>0</v>
      </c>
      <c r="BN318" s="912"/>
      <c r="BO318" s="912"/>
      <c r="BP318" s="912"/>
      <c r="BQ318" s="912"/>
      <c r="BR318" s="912"/>
      <c r="BS318" s="912"/>
      <c r="BT318" s="912"/>
      <c r="BU318" s="912"/>
      <c r="BV318" s="912"/>
      <c r="BW318" s="912"/>
      <c r="BX318" s="910">
        <f t="shared" si="122"/>
        <v>0</v>
      </c>
      <c r="BY318" s="912"/>
      <c r="BZ318" s="912"/>
      <c r="CA318" s="912"/>
      <c r="CB318" s="922"/>
    </row>
    <row r="319" spans="1:80" s="173" customFormat="1" ht="27.75" customHeight="1" x14ac:dyDescent="0.2">
      <c r="A319" s="115" t="s">
        <v>51</v>
      </c>
      <c r="B319" s="49" t="s">
        <v>46</v>
      </c>
      <c r="C319" s="215" t="s">
        <v>514</v>
      </c>
      <c r="D319" s="215" t="s">
        <v>598</v>
      </c>
      <c r="E319" s="105" t="s">
        <v>282</v>
      </c>
      <c r="F319" s="81" t="s">
        <v>288</v>
      </c>
      <c r="G319" s="19" t="s">
        <v>530</v>
      </c>
      <c r="H319" s="81" t="s">
        <v>531</v>
      </c>
      <c r="I319" s="49">
        <v>11</v>
      </c>
      <c r="J319" s="49" t="s">
        <v>6</v>
      </c>
      <c r="K319" s="450">
        <f t="shared" si="123"/>
        <v>0</v>
      </c>
      <c r="L319" s="450">
        <f t="shared" si="124"/>
        <v>0</v>
      </c>
      <c r="M319" s="452"/>
      <c r="N319" s="452"/>
      <c r="O319" s="452"/>
      <c r="P319" s="452"/>
      <c r="Q319" s="452"/>
      <c r="R319" s="452"/>
      <c r="S319" s="450">
        <f t="shared" si="125"/>
        <v>0</v>
      </c>
      <c r="T319" s="450">
        <f t="shared" si="126"/>
        <v>0</v>
      </c>
      <c r="U319" s="452"/>
      <c r="V319" s="452"/>
      <c r="W319" s="452"/>
      <c r="X319" s="452"/>
      <c r="Y319" s="452"/>
      <c r="Z319" s="452"/>
      <c r="AA319" s="450">
        <f t="shared" si="127"/>
        <v>0</v>
      </c>
      <c r="AB319" s="450">
        <f t="shared" si="128"/>
        <v>0</v>
      </c>
      <c r="AC319" s="452"/>
      <c r="AD319" s="452"/>
      <c r="AE319" s="452"/>
      <c r="AF319" s="452"/>
      <c r="AG319" s="452"/>
      <c r="AH319" s="452"/>
      <c r="AI319" s="450">
        <f t="shared" si="129"/>
        <v>0</v>
      </c>
      <c r="AJ319" s="450">
        <f t="shared" si="130"/>
        <v>0</v>
      </c>
      <c r="AK319" s="452"/>
      <c r="AL319" s="452"/>
      <c r="AM319" s="452"/>
      <c r="AN319" s="452"/>
      <c r="AO319" s="452"/>
      <c r="AP319" s="452"/>
      <c r="AQ319" s="450">
        <f t="shared" si="131"/>
        <v>0</v>
      </c>
      <c r="AR319" s="450">
        <f t="shared" si="132"/>
        <v>0</v>
      </c>
      <c r="AS319" s="452"/>
      <c r="AT319" s="452"/>
      <c r="AU319" s="452"/>
      <c r="AV319" s="452"/>
      <c r="AW319" s="452"/>
      <c r="AX319" s="452"/>
      <c r="AY319" s="450">
        <f t="shared" si="113"/>
        <v>0</v>
      </c>
      <c r="AZ319" s="450">
        <f t="shared" si="114"/>
        <v>0</v>
      </c>
      <c r="BA319" s="372">
        <f t="shared" si="115"/>
        <v>0</v>
      </c>
      <c r="BB319" s="372">
        <f t="shared" si="116"/>
        <v>0</v>
      </c>
      <c r="BC319" s="372">
        <f t="shared" si="117"/>
        <v>0</v>
      </c>
      <c r="BD319" s="372">
        <f t="shared" si="118"/>
        <v>0</v>
      </c>
      <c r="BE319" s="372">
        <f t="shared" si="119"/>
        <v>0</v>
      </c>
      <c r="BF319" s="372">
        <f t="shared" si="120"/>
        <v>0</v>
      </c>
      <c r="BG319" s="449"/>
      <c r="BH319" s="452"/>
      <c r="BI319" s="452"/>
      <c r="BJ319" s="452"/>
      <c r="BK319" s="452"/>
      <c r="BL319" s="453"/>
      <c r="BM319" s="921">
        <f t="shared" si="121"/>
        <v>0</v>
      </c>
      <c r="BN319" s="912"/>
      <c r="BO319" s="912"/>
      <c r="BP319" s="912"/>
      <c r="BQ319" s="912"/>
      <c r="BR319" s="912"/>
      <c r="BS319" s="912"/>
      <c r="BT319" s="912"/>
      <c r="BU319" s="912"/>
      <c r="BV319" s="912"/>
      <c r="BW319" s="912"/>
      <c r="BX319" s="910">
        <f t="shared" si="122"/>
        <v>0</v>
      </c>
      <c r="BY319" s="912"/>
      <c r="BZ319" s="912"/>
      <c r="CA319" s="912"/>
      <c r="CB319" s="922"/>
    </row>
    <row r="320" spans="1:80" s="173" customFormat="1" ht="31.5" customHeight="1" x14ac:dyDescent="0.2">
      <c r="A320" s="95" t="s">
        <v>51</v>
      </c>
      <c r="B320" s="50" t="s">
        <v>46</v>
      </c>
      <c r="C320" s="215" t="s">
        <v>514</v>
      </c>
      <c r="D320" s="215" t="s">
        <v>598</v>
      </c>
      <c r="E320" s="105" t="s">
        <v>282</v>
      </c>
      <c r="F320" s="81" t="s">
        <v>288</v>
      </c>
      <c r="G320" s="19" t="s">
        <v>532</v>
      </c>
      <c r="H320" s="81" t="s">
        <v>533</v>
      </c>
      <c r="I320" s="49">
        <v>9</v>
      </c>
      <c r="J320" s="50" t="s">
        <v>6</v>
      </c>
      <c r="K320" s="450">
        <f t="shared" si="123"/>
        <v>0</v>
      </c>
      <c r="L320" s="450">
        <f t="shared" si="124"/>
        <v>0</v>
      </c>
      <c r="M320" s="452"/>
      <c r="N320" s="452"/>
      <c r="O320" s="452"/>
      <c r="P320" s="452"/>
      <c r="Q320" s="452"/>
      <c r="R320" s="452"/>
      <c r="S320" s="450">
        <f t="shared" si="125"/>
        <v>0</v>
      </c>
      <c r="T320" s="450">
        <f t="shared" si="126"/>
        <v>0</v>
      </c>
      <c r="U320" s="452"/>
      <c r="V320" s="452"/>
      <c r="W320" s="452"/>
      <c r="X320" s="452"/>
      <c r="Y320" s="452"/>
      <c r="Z320" s="452"/>
      <c r="AA320" s="450">
        <f t="shared" si="127"/>
        <v>0</v>
      </c>
      <c r="AB320" s="450">
        <f t="shared" si="128"/>
        <v>0</v>
      </c>
      <c r="AC320" s="452"/>
      <c r="AD320" s="452"/>
      <c r="AE320" s="452"/>
      <c r="AF320" s="452"/>
      <c r="AG320" s="452"/>
      <c r="AH320" s="452"/>
      <c r="AI320" s="450">
        <f t="shared" si="129"/>
        <v>0</v>
      </c>
      <c r="AJ320" s="450">
        <f t="shared" si="130"/>
        <v>0</v>
      </c>
      <c r="AK320" s="452"/>
      <c r="AL320" s="452"/>
      <c r="AM320" s="452"/>
      <c r="AN320" s="452"/>
      <c r="AO320" s="452"/>
      <c r="AP320" s="452"/>
      <c r="AQ320" s="450">
        <f t="shared" si="131"/>
        <v>0</v>
      </c>
      <c r="AR320" s="450">
        <f t="shared" si="132"/>
        <v>0</v>
      </c>
      <c r="AS320" s="452"/>
      <c r="AT320" s="452"/>
      <c r="AU320" s="452"/>
      <c r="AV320" s="452"/>
      <c r="AW320" s="452"/>
      <c r="AX320" s="452"/>
      <c r="AY320" s="450">
        <f t="shared" si="113"/>
        <v>0</v>
      </c>
      <c r="AZ320" s="450">
        <f t="shared" si="114"/>
        <v>0</v>
      </c>
      <c r="BA320" s="372">
        <f t="shared" si="115"/>
        <v>0</v>
      </c>
      <c r="BB320" s="372">
        <f t="shared" si="116"/>
        <v>0</v>
      </c>
      <c r="BC320" s="372">
        <f t="shared" si="117"/>
        <v>0</v>
      </c>
      <c r="BD320" s="372">
        <f t="shared" si="118"/>
        <v>0</v>
      </c>
      <c r="BE320" s="372">
        <f t="shared" si="119"/>
        <v>0</v>
      </c>
      <c r="BF320" s="372">
        <f t="shared" si="120"/>
        <v>0</v>
      </c>
      <c r="BG320" s="449"/>
      <c r="BH320" s="452"/>
      <c r="BI320" s="452"/>
      <c r="BJ320" s="452"/>
      <c r="BK320" s="452"/>
      <c r="BL320" s="453"/>
      <c r="BM320" s="921">
        <f t="shared" si="121"/>
        <v>0</v>
      </c>
      <c r="BN320" s="912"/>
      <c r="BO320" s="912"/>
      <c r="BP320" s="912"/>
      <c r="BQ320" s="912"/>
      <c r="BR320" s="912"/>
      <c r="BS320" s="912"/>
      <c r="BT320" s="912"/>
      <c r="BU320" s="912"/>
      <c r="BV320" s="912"/>
      <c r="BW320" s="912"/>
      <c r="BX320" s="910">
        <f t="shared" si="122"/>
        <v>0</v>
      </c>
      <c r="BY320" s="912"/>
      <c r="BZ320" s="912"/>
      <c r="CA320" s="912"/>
      <c r="CB320" s="922"/>
    </row>
    <row r="321" spans="1:80" s="356" customFormat="1" ht="21" customHeight="1" x14ac:dyDescent="0.2">
      <c r="A321" s="353" t="s">
        <v>40</v>
      </c>
      <c r="B321" s="354" t="s">
        <v>46</v>
      </c>
      <c r="C321" s="335" t="s">
        <v>515</v>
      </c>
      <c r="D321" s="335" t="s">
        <v>598</v>
      </c>
      <c r="E321" s="355" t="s">
        <v>297</v>
      </c>
      <c r="F321" s="336" t="s">
        <v>300</v>
      </c>
      <c r="G321" s="337" t="s">
        <v>331</v>
      </c>
      <c r="H321" s="352" t="s">
        <v>96</v>
      </c>
      <c r="I321" s="338">
        <v>9</v>
      </c>
      <c r="J321" s="350" t="s">
        <v>6</v>
      </c>
      <c r="K321" s="320">
        <f t="shared" si="123"/>
        <v>0</v>
      </c>
      <c r="L321" s="320">
        <f t="shared" si="124"/>
        <v>0</v>
      </c>
      <c r="M321" s="316"/>
      <c r="N321" s="316"/>
      <c r="O321" s="316"/>
      <c r="P321" s="316"/>
      <c r="Q321" s="316"/>
      <c r="R321" s="316"/>
      <c r="S321" s="320">
        <f t="shared" si="125"/>
        <v>0</v>
      </c>
      <c r="T321" s="320">
        <f t="shared" si="126"/>
        <v>0</v>
      </c>
      <c r="U321" s="316"/>
      <c r="V321" s="316"/>
      <c r="W321" s="316"/>
      <c r="X321" s="316"/>
      <c r="Y321" s="316"/>
      <c r="Z321" s="316"/>
      <c r="AA321" s="320">
        <f t="shared" si="127"/>
        <v>0</v>
      </c>
      <c r="AB321" s="320">
        <f t="shared" si="128"/>
        <v>0</v>
      </c>
      <c r="AC321" s="316"/>
      <c r="AD321" s="316"/>
      <c r="AE321" s="316"/>
      <c r="AF321" s="316"/>
      <c r="AG321" s="316"/>
      <c r="AH321" s="316"/>
      <c r="AI321" s="320">
        <f t="shared" si="129"/>
        <v>0</v>
      </c>
      <c r="AJ321" s="320">
        <f t="shared" si="130"/>
        <v>0</v>
      </c>
      <c r="AK321" s="316"/>
      <c r="AL321" s="316"/>
      <c r="AM321" s="316"/>
      <c r="AN321" s="316"/>
      <c r="AO321" s="316"/>
      <c r="AP321" s="316"/>
      <c r="AQ321" s="320">
        <f t="shared" si="131"/>
        <v>0</v>
      </c>
      <c r="AR321" s="320">
        <f t="shared" si="132"/>
        <v>0</v>
      </c>
      <c r="AS321" s="316"/>
      <c r="AT321" s="316"/>
      <c r="AU321" s="316"/>
      <c r="AV321" s="316"/>
      <c r="AW321" s="316"/>
      <c r="AX321" s="316"/>
      <c r="AY321" s="320">
        <f t="shared" si="113"/>
        <v>0</v>
      </c>
      <c r="AZ321" s="320">
        <f t="shared" si="114"/>
        <v>0</v>
      </c>
      <c r="BA321" s="372">
        <f t="shared" si="115"/>
        <v>0</v>
      </c>
      <c r="BB321" s="372">
        <f t="shared" si="116"/>
        <v>0</v>
      </c>
      <c r="BC321" s="372">
        <f t="shared" si="117"/>
        <v>0</v>
      </c>
      <c r="BD321" s="372">
        <f t="shared" si="118"/>
        <v>0</v>
      </c>
      <c r="BE321" s="372">
        <f t="shared" si="119"/>
        <v>0</v>
      </c>
      <c r="BF321" s="372">
        <f t="shared" si="120"/>
        <v>0</v>
      </c>
      <c r="BG321" s="315"/>
      <c r="BH321" s="316"/>
      <c r="BI321" s="316"/>
      <c r="BJ321" s="316"/>
      <c r="BK321" s="316"/>
      <c r="BL321" s="319"/>
      <c r="BM321" s="921">
        <f t="shared" si="121"/>
        <v>0</v>
      </c>
      <c r="BN321" s="912"/>
      <c r="BO321" s="912"/>
      <c r="BP321" s="912"/>
      <c r="BQ321" s="912"/>
      <c r="BR321" s="912"/>
      <c r="BS321" s="912"/>
      <c r="BT321" s="912"/>
      <c r="BU321" s="912"/>
      <c r="BV321" s="912"/>
      <c r="BW321" s="912"/>
      <c r="BX321" s="910">
        <f t="shared" si="122"/>
        <v>0</v>
      </c>
      <c r="BY321" s="912"/>
      <c r="BZ321" s="912"/>
      <c r="CA321" s="912"/>
      <c r="CB321" s="922"/>
    </row>
    <row r="322" spans="1:80" s="356" customFormat="1" ht="20.25" customHeight="1" x14ac:dyDescent="0.2">
      <c r="A322" s="353" t="s">
        <v>40</v>
      </c>
      <c r="B322" s="354" t="s">
        <v>46</v>
      </c>
      <c r="C322" s="335" t="s">
        <v>515</v>
      </c>
      <c r="D322" s="335" t="s">
        <v>598</v>
      </c>
      <c r="E322" s="355" t="s">
        <v>297</v>
      </c>
      <c r="F322" s="336" t="s">
        <v>300</v>
      </c>
      <c r="G322" s="337" t="s">
        <v>331</v>
      </c>
      <c r="H322" s="352" t="s">
        <v>96</v>
      </c>
      <c r="I322" s="338">
        <v>9</v>
      </c>
      <c r="J322" s="334" t="s">
        <v>12</v>
      </c>
      <c r="K322" s="320">
        <f t="shared" si="123"/>
        <v>0</v>
      </c>
      <c r="L322" s="320">
        <f t="shared" si="124"/>
        <v>0</v>
      </c>
      <c r="M322" s="316"/>
      <c r="N322" s="316"/>
      <c r="O322" s="316"/>
      <c r="P322" s="316"/>
      <c r="Q322" s="316"/>
      <c r="R322" s="316"/>
      <c r="S322" s="320">
        <f t="shared" si="125"/>
        <v>0</v>
      </c>
      <c r="T322" s="320">
        <f t="shared" si="126"/>
        <v>0</v>
      </c>
      <c r="U322" s="316"/>
      <c r="V322" s="316"/>
      <c r="W322" s="316"/>
      <c r="X322" s="316"/>
      <c r="Y322" s="316"/>
      <c r="Z322" s="316"/>
      <c r="AA322" s="320">
        <f t="shared" si="127"/>
        <v>0</v>
      </c>
      <c r="AB322" s="320">
        <f t="shared" si="128"/>
        <v>0</v>
      </c>
      <c r="AC322" s="316"/>
      <c r="AD322" s="316"/>
      <c r="AE322" s="316"/>
      <c r="AF322" s="316"/>
      <c r="AG322" s="316"/>
      <c r="AH322" s="316"/>
      <c r="AI322" s="320">
        <f t="shared" si="129"/>
        <v>0</v>
      </c>
      <c r="AJ322" s="320">
        <f t="shared" si="130"/>
        <v>0</v>
      </c>
      <c r="AK322" s="316"/>
      <c r="AL322" s="316"/>
      <c r="AM322" s="316"/>
      <c r="AN322" s="316"/>
      <c r="AO322" s="316"/>
      <c r="AP322" s="316"/>
      <c r="AQ322" s="320">
        <f t="shared" si="131"/>
        <v>0</v>
      </c>
      <c r="AR322" s="320">
        <f t="shared" si="132"/>
        <v>0</v>
      </c>
      <c r="AS322" s="316"/>
      <c r="AT322" s="316"/>
      <c r="AU322" s="316"/>
      <c r="AV322" s="316"/>
      <c r="AW322" s="316"/>
      <c r="AX322" s="316"/>
      <c r="AY322" s="320">
        <f t="shared" si="113"/>
        <v>0</v>
      </c>
      <c r="AZ322" s="320">
        <f t="shared" si="114"/>
        <v>0</v>
      </c>
      <c r="BA322" s="372">
        <f t="shared" si="115"/>
        <v>0</v>
      </c>
      <c r="BB322" s="372">
        <f t="shared" si="116"/>
        <v>0</v>
      </c>
      <c r="BC322" s="372">
        <f t="shared" si="117"/>
        <v>0</v>
      </c>
      <c r="BD322" s="372">
        <f t="shared" si="118"/>
        <v>0</v>
      </c>
      <c r="BE322" s="372">
        <f t="shared" si="119"/>
        <v>0</v>
      </c>
      <c r="BF322" s="372">
        <f t="shared" si="120"/>
        <v>0</v>
      </c>
      <c r="BG322" s="315"/>
      <c r="BH322" s="316"/>
      <c r="BI322" s="316"/>
      <c r="BJ322" s="316"/>
      <c r="BK322" s="316"/>
      <c r="BL322" s="319"/>
      <c r="BM322" s="921">
        <f t="shared" si="121"/>
        <v>0</v>
      </c>
      <c r="BN322" s="912"/>
      <c r="BO322" s="912"/>
      <c r="BP322" s="912"/>
      <c r="BQ322" s="912"/>
      <c r="BR322" s="912"/>
      <c r="BS322" s="912"/>
      <c r="BT322" s="912"/>
      <c r="BU322" s="912"/>
      <c r="BV322" s="912"/>
      <c r="BW322" s="912"/>
      <c r="BX322" s="910">
        <f t="shared" si="122"/>
        <v>0</v>
      </c>
      <c r="BY322" s="912"/>
      <c r="BZ322" s="912"/>
      <c r="CA322" s="912"/>
      <c r="CB322" s="922"/>
    </row>
    <row r="323" spans="1:80" s="356" customFormat="1" ht="20.25" customHeight="1" x14ac:dyDescent="0.2">
      <c r="A323" s="353" t="s">
        <v>40</v>
      </c>
      <c r="B323" s="354" t="s">
        <v>46</v>
      </c>
      <c r="C323" s="335" t="s">
        <v>515</v>
      </c>
      <c r="D323" s="335" t="s">
        <v>598</v>
      </c>
      <c r="E323" s="355" t="s">
        <v>297</v>
      </c>
      <c r="F323" s="336" t="s">
        <v>300</v>
      </c>
      <c r="G323" s="337" t="s">
        <v>331</v>
      </c>
      <c r="H323" s="352" t="s">
        <v>96</v>
      </c>
      <c r="I323" s="338">
        <v>11</v>
      </c>
      <c r="J323" s="350" t="s">
        <v>6</v>
      </c>
      <c r="K323" s="320">
        <f t="shared" si="123"/>
        <v>0</v>
      </c>
      <c r="L323" s="320">
        <f t="shared" si="124"/>
        <v>0</v>
      </c>
      <c r="M323" s="316"/>
      <c r="N323" s="316"/>
      <c r="O323" s="316"/>
      <c r="P323" s="316"/>
      <c r="Q323" s="316"/>
      <c r="R323" s="316"/>
      <c r="S323" s="320">
        <f t="shared" si="125"/>
        <v>0</v>
      </c>
      <c r="T323" s="320">
        <f t="shared" si="126"/>
        <v>0</v>
      </c>
      <c r="U323" s="316"/>
      <c r="V323" s="316"/>
      <c r="W323" s="316"/>
      <c r="X323" s="316"/>
      <c r="Y323" s="316"/>
      <c r="Z323" s="316"/>
      <c r="AA323" s="320">
        <f t="shared" si="127"/>
        <v>0</v>
      </c>
      <c r="AB323" s="320">
        <f t="shared" si="128"/>
        <v>0</v>
      </c>
      <c r="AC323" s="316"/>
      <c r="AD323" s="316"/>
      <c r="AE323" s="316"/>
      <c r="AF323" s="316"/>
      <c r="AG323" s="316"/>
      <c r="AH323" s="316"/>
      <c r="AI323" s="320">
        <f t="shared" si="129"/>
        <v>0</v>
      </c>
      <c r="AJ323" s="320">
        <f t="shared" si="130"/>
        <v>0</v>
      </c>
      <c r="AK323" s="316"/>
      <c r="AL323" s="316"/>
      <c r="AM323" s="316"/>
      <c r="AN323" s="316"/>
      <c r="AO323" s="316"/>
      <c r="AP323" s="316"/>
      <c r="AQ323" s="320">
        <f t="shared" si="131"/>
        <v>0</v>
      </c>
      <c r="AR323" s="320">
        <f t="shared" si="132"/>
        <v>0</v>
      </c>
      <c r="AS323" s="316"/>
      <c r="AT323" s="316"/>
      <c r="AU323" s="316"/>
      <c r="AV323" s="316"/>
      <c r="AW323" s="316"/>
      <c r="AX323" s="316"/>
      <c r="AY323" s="320">
        <f t="shared" si="113"/>
        <v>0</v>
      </c>
      <c r="AZ323" s="320">
        <f t="shared" si="114"/>
        <v>0</v>
      </c>
      <c r="BA323" s="372">
        <f t="shared" si="115"/>
        <v>0</v>
      </c>
      <c r="BB323" s="372">
        <f t="shared" si="116"/>
        <v>0</v>
      </c>
      <c r="BC323" s="372">
        <f t="shared" si="117"/>
        <v>0</v>
      </c>
      <c r="BD323" s="372">
        <f t="shared" si="118"/>
        <v>0</v>
      </c>
      <c r="BE323" s="372">
        <f t="shared" si="119"/>
        <v>0</v>
      </c>
      <c r="BF323" s="372">
        <f t="shared" si="120"/>
        <v>0</v>
      </c>
      <c r="BG323" s="315"/>
      <c r="BH323" s="316"/>
      <c r="BI323" s="316"/>
      <c r="BJ323" s="316"/>
      <c r="BK323" s="316"/>
      <c r="BL323" s="319"/>
      <c r="BM323" s="921">
        <f t="shared" si="121"/>
        <v>0</v>
      </c>
      <c r="BN323" s="912"/>
      <c r="BO323" s="912"/>
      <c r="BP323" s="912"/>
      <c r="BQ323" s="912"/>
      <c r="BR323" s="912"/>
      <c r="BS323" s="912"/>
      <c r="BT323" s="912"/>
      <c r="BU323" s="912"/>
      <c r="BV323" s="912"/>
      <c r="BW323" s="912"/>
      <c r="BX323" s="910">
        <f t="shared" si="122"/>
        <v>0</v>
      </c>
      <c r="BY323" s="912"/>
      <c r="BZ323" s="912"/>
      <c r="CA323" s="912"/>
      <c r="CB323" s="922"/>
    </row>
    <row r="324" spans="1:80" s="356" customFormat="1" ht="20.25" customHeight="1" x14ac:dyDescent="0.2">
      <c r="A324" s="353" t="s">
        <v>40</v>
      </c>
      <c r="B324" s="354" t="s">
        <v>46</v>
      </c>
      <c r="C324" s="335" t="s">
        <v>515</v>
      </c>
      <c r="D324" s="335" t="s">
        <v>598</v>
      </c>
      <c r="E324" s="355" t="s">
        <v>297</v>
      </c>
      <c r="F324" s="357" t="s">
        <v>300</v>
      </c>
      <c r="G324" s="337" t="s">
        <v>331</v>
      </c>
      <c r="H324" s="352" t="s">
        <v>96</v>
      </c>
      <c r="I324" s="338">
        <v>11</v>
      </c>
      <c r="J324" s="350" t="s">
        <v>12</v>
      </c>
      <c r="K324" s="320">
        <f t="shared" si="123"/>
        <v>0</v>
      </c>
      <c r="L324" s="320">
        <f t="shared" si="124"/>
        <v>0</v>
      </c>
      <c r="M324" s="316"/>
      <c r="N324" s="316"/>
      <c r="O324" s="316"/>
      <c r="P324" s="316"/>
      <c r="Q324" s="316"/>
      <c r="R324" s="316"/>
      <c r="S324" s="320">
        <f t="shared" si="125"/>
        <v>0</v>
      </c>
      <c r="T324" s="320">
        <f t="shared" si="126"/>
        <v>0</v>
      </c>
      <c r="U324" s="316"/>
      <c r="V324" s="316"/>
      <c r="W324" s="316"/>
      <c r="X324" s="316"/>
      <c r="Y324" s="316"/>
      <c r="Z324" s="316"/>
      <c r="AA324" s="320">
        <f t="shared" si="127"/>
        <v>0</v>
      </c>
      <c r="AB324" s="320">
        <f t="shared" si="128"/>
        <v>0</v>
      </c>
      <c r="AC324" s="316"/>
      <c r="AD324" s="316"/>
      <c r="AE324" s="316"/>
      <c r="AF324" s="316"/>
      <c r="AG324" s="316"/>
      <c r="AH324" s="316"/>
      <c r="AI324" s="320">
        <f t="shared" si="129"/>
        <v>0</v>
      </c>
      <c r="AJ324" s="320">
        <f t="shared" si="130"/>
        <v>0</v>
      </c>
      <c r="AK324" s="316"/>
      <c r="AL324" s="316"/>
      <c r="AM324" s="316"/>
      <c r="AN324" s="316"/>
      <c r="AO324" s="316"/>
      <c r="AP324" s="316"/>
      <c r="AQ324" s="320">
        <f t="shared" si="131"/>
        <v>0</v>
      </c>
      <c r="AR324" s="320">
        <f t="shared" si="132"/>
        <v>0</v>
      </c>
      <c r="AS324" s="316"/>
      <c r="AT324" s="316"/>
      <c r="AU324" s="316"/>
      <c r="AV324" s="316"/>
      <c r="AW324" s="316"/>
      <c r="AX324" s="316"/>
      <c r="AY324" s="320">
        <f t="shared" si="113"/>
        <v>0</v>
      </c>
      <c r="AZ324" s="320">
        <f t="shared" si="114"/>
        <v>0</v>
      </c>
      <c r="BA324" s="372">
        <f t="shared" si="115"/>
        <v>0</v>
      </c>
      <c r="BB324" s="372">
        <f t="shared" si="116"/>
        <v>0</v>
      </c>
      <c r="BC324" s="372">
        <f t="shared" si="117"/>
        <v>0</v>
      </c>
      <c r="BD324" s="372">
        <f t="shared" si="118"/>
        <v>0</v>
      </c>
      <c r="BE324" s="372">
        <f t="shared" si="119"/>
        <v>0</v>
      </c>
      <c r="BF324" s="372">
        <f t="shared" si="120"/>
        <v>0</v>
      </c>
      <c r="BG324" s="315"/>
      <c r="BH324" s="316"/>
      <c r="BI324" s="316"/>
      <c r="BJ324" s="316"/>
      <c r="BK324" s="316"/>
      <c r="BL324" s="319"/>
      <c r="BM324" s="921">
        <f t="shared" si="121"/>
        <v>0</v>
      </c>
      <c r="BN324" s="912"/>
      <c r="BO324" s="912"/>
      <c r="BP324" s="912"/>
      <c r="BQ324" s="912"/>
      <c r="BR324" s="912"/>
      <c r="BS324" s="912"/>
      <c r="BT324" s="912"/>
      <c r="BU324" s="912"/>
      <c r="BV324" s="912"/>
      <c r="BW324" s="912"/>
      <c r="BX324" s="910">
        <f t="shared" si="122"/>
        <v>0</v>
      </c>
      <c r="BY324" s="912"/>
      <c r="BZ324" s="912"/>
      <c r="CA324" s="912"/>
      <c r="CB324" s="922"/>
    </row>
    <row r="325" spans="1:80" s="356" customFormat="1" ht="20.25" customHeight="1" x14ac:dyDescent="0.2">
      <c r="A325" s="353" t="s">
        <v>40</v>
      </c>
      <c r="B325" s="354" t="s">
        <v>46</v>
      </c>
      <c r="C325" s="335" t="s">
        <v>515</v>
      </c>
      <c r="D325" s="335" t="s">
        <v>598</v>
      </c>
      <c r="E325" s="355" t="s">
        <v>282</v>
      </c>
      <c r="F325" s="357" t="s">
        <v>288</v>
      </c>
      <c r="G325" s="358" t="s">
        <v>355</v>
      </c>
      <c r="H325" s="336" t="s">
        <v>93</v>
      </c>
      <c r="I325" s="338">
        <v>9</v>
      </c>
      <c r="J325" s="334" t="s">
        <v>6</v>
      </c>
      <c r="K325" s="320">
        <f t="shared" si="123"/>
        <v>0</v>
      </c>
      <c r="L325" s="320">
        <f t="shared" si="124"/>
        <v>0</v>
      </c>
      <c r="M325" s="316"/>
      <c r="N325" s="316"/>
      <c r="O325" s="316"/>
      <c r="P325" s="316"/>
      <c r="Q325" s="316"/>
      <c r="R325" s="316"/>
      <c r="S325" s="320">
        <f t="shared" si="125"/>
        <v>0</v>
      </c>
      <c r="T325" s="320">
        <f t="shared" si="126"/>
        <v>0</v>
      </c>
      <c r="U325" s="316"/>
      <c r="V325" s="316"/>
      <c r="W325" s="316"/>
      <c r="X325" s="316"/>
      <c r="Y325" s="316"/>
      <c r="Z325" s="316"/>
      <c r="AA325" s="320">
        <f t="shared" si="127"/>
        <v>0</v>
      </c>
      <c r="AB325" s="320">
        <f t="shared" si="128"/>
        <v>0</v>
      </c>
      <c r="AC325" s="316"/>
      <c r="AD325" s="316"/>
      <c r="AE325" s="316"/>
      <c r="AF325" s="316"/>
      <c r="AG325" s="316"/>
      <c r="AH325" s="316"/>
      <c r="AI325" s="320">
        <f t="shared" si="129"/>
        <v>0</v>
      </c>
      <c r="AJ325" s="320">
        <f t="shared" si="130"/>
        <v>0</v>
      </c>
      <c r="AK325" s="316"/>
      <c r="AL325" s="316"/>
      <c r="AM325" s="316"/>
      <c r="AN325" s="316"/>
      <c r="AO325" s="316"/>
      <c r="AP325" s="316"/>
      <c r="AQ325" s="320">
        <f t="shared" si="131"/>
        <v>0</v>
      </c>
      <c r="AR325" s="320">
        <f t="shared" si="132"/>
        <v>0</v>
      </c>
      <c r="AS325" s="316"/>
      <c r="AT325" s="316"/>
      <c r="AU325" s="316"/>
      <c r="AV325" s="316"/>
      <c r="AW325" s="316"/>
      <c r="AX325" s="316"/>
      <c r="AY325" s="320">
        <f t="shared" si="113"/>
        <v>0</v>
      </c>
      <c r="AZ325" s="320">
        <f t="shared" si="114"/>
        <v>0</v>
      </c>
      <c r="BA325" s="372">
        <f t="shared" si="115"/>
        <v>0</v>
      </c>
      <c r="BB325" s="372">
        <f t="shared" si="116"/>
        <v>0</v>
      </c>
      <c r="BC325" s="372">
        <f t="shared" si="117"/>
        <v>0</v>
      </c>
      <c r="BD325" s="372">
        <f t="shared" si="118"/>
        <v>0</v>
      </c>
      <c r="BE325" s="372">
        <f t="shared" si="119"/>
        <v>0</v>
      </c>
      <c r="BF325" s="372">
        <f t="shared" si="120"/>
        <v>0</v>
      </c>
      <c r="BG325" s="315"/>
      <c r="BH325" s="316"/>
      <c r="BI325" s="316"/>
      <c r="BJ325" s="316"/>
      <c r="BK325" s="316"/>
      <c r="BL325" s="319"/>
      <c r="BM325" s="921">
        <f t="shared" si="121"/>
        <v>0</v>
      </c>
      <c r="BN325" s="912"/>
      <c r="BO325" s="912"/>
      <c r="BP325" s="912"/>
      <c r="BQ325" s="912"/>
      <c r="BR325" s="912"/>
      <c r="BS325" s="912"/>
      <c r="BT325" s="912"/>
      <c r="BU325" s="912"/>
      <c r="BV325" s="912"/>
      <c r="BW325" s="912"/>
      <c r="BX325" s="910">
        <f t="shared" si="122"/>
        <v>0</v>
      </c>
      <c r="BY325" s="912"/>
      <c r="BZ325" s="912"/>
      <c r="CA325" s="912"/>
      <c r="CB325" s="922"/>
    </row>
    <row r="326" spans="1:80" s="356" customFormat="1" ht="22.5" customHeight="1" x14ac:dyDescent="0.2">
      <c r="A326" s="353" t="s">
        <v>40</v>
      </c>
      <c r="B326" s="354" t="s">
        <v>46</v>
      </c>
      <c r="C326" s="335" t="s">
        <v>515</v>
      </c>
      <c r="D326" s="335" t="s">
        <v>598</v>
      </c>
      <c r="E326" s="355" t="s">
        <v>282</v>
      </c>
      <c r="F326" s="357" t="s">
        <v>288</v>
      </c>
      <c r="G326" s="358" t="s">
        <v>355</v>
      </c>
      <c r="H326" s="336" t="s">
        <v>93</v>
      </c>
      <c r="I326" s="338">
        <v>11</v>
      </c>
      <c r="J326" s="334" t="s">
        <v>12</v>
      </c>
      <c r="K326" s="320">
        <f t="shared" si="123"/>
        <v>0</v>
      </c>
      <c r="L326" s="320">
        <f t="shared" si="124"/>
        <v>0</v>
      </c>
      <c r="M326" s="316"/>
      <c r="N326" s="316"/>
      <c r="O326" s="316"/>
      <c r="P326" s="316"/>
      <c r="Q326" s="316"/>
      <c r="R326" s="316"/>
      <c r="S326" s="320">
        <f t="shared" si="125"/>
        <v>0</v>
      </c>
      <c r="T326" s="320">
        <f t="shared" si="126"/>
        <v>0</v>
      </c>
      <c r="U326" s="316"/>
      <c r="V326" s="316"/>
      <c r="W326" s="316"/>
      <c r="X326" s="316"/>
      <c r="Y326" s="316"/>
      <c r="Z326" s="316"/>
      <c r="AA326" s="320">
        <f t="shared" si="127"/>
        <v>0</v>
      </c>
      <c r="AB326" s="320">
        <f t="shared" si="128"/>
        <v>0</v>
      </c>
      <c r="AC326" s="316"/>
      <c r="AD326" s="316"/>
      <c r="AE326" s="316"/>
      <c r="AF326" s="316"/>
      <c r="AG326" s="316"/>
      <c r="AH326" s="316"/>
      <c r="AI326" s="320">
        <f t="shared" si="129"/>
        <v>0</v>
      </c>
      <c r="AJ326" s="320">
        <f t="shared" si="130"/>
        <v>0</v>
      </c>
      <c r="AK326" s="316"/>
      <c r="AL326" s="316"/>
      <c r="AM326" s="316"/>
      <c r="AN326" s="316"/>
      <c r="AO326" s="316"/>
      <c r="AP326" s="316"/>
      <c r="AQ326" s="320">
        <f t="shared" si="131"/>
        <v>0</v>
      </c>
      <c r="AR326" s="320">
        <f t="shared" si="132"/>
        <v>0</v>
      </c>
      <c r="AS326" s="316"/>
      <c r="AT326" s="316"/>
      <c r="AU326" s="316"/>
      <c r="AV326" s="316"/>
      <c r="AW326" s="316"/>
      <c r="AX326" s="316"/>
      <c r="AY326" s="320">
        <f t="shared" si="113"/>
        <v>0</v>
      </c>
      <c r="AZ326" s="320">
        <f t="shared" si="114"/>
        <v>0</v>
      </c>
      <c r="BA326" s="372">
        <f t="shared" si="115"/>
        <v>0</v>
      </c>
      <c r="BB326" s="372">
        <f t="shared" si="116"/>
        <v>0</v>
      </c>
      <c r="BC326" s="372">
        <f t="shared" si="117"/>
        <v>0</v>
      </c>
      <c r="BD326" s="372">
        <f t="shared" si="118"/>
        <v>0</v>
      </c>
      <c r="BE326" s="372">
        <f t="shared" si="119"/>
        <v>0</v>
      </c>
      <c r="BF326" s="372">
        <f t="shared" si="120"/>
        <v>0</v>
      </c>
      <c r="BG326" s="315"/>
      <c r="BH326" s="316"/>
      <c r="BI326" s="316"/>
      <c r="BJ326" s="316"/>
      <c r="BK326" s="316"/>
      <c r="BL326" s="319"/>
      <c r="BM326" s="921">
        <f t="shared" si="121"/>
        <v>0</v>
      </c>
      <c r="BN326" s="912"/>
      <c r="BO326" s="912"/>
      <c r="BP326" s="912"/>
      <c r="BQ326" s="912"/>
      <c r="BR326" s="912"/>
      <c r="BS326" s="912"/>
      <c r="BT326" s="912"/>
      <c r="BU326" s="912"/>
      <c r="BV326" s="912"/>
      <c r="BW326" s="912"/>
      <c r="BX326" s="910">
        <f t="shared" si="122"/>
        <v>0</v>
      </c>
      <c r="BY326" s="912"/>
      <c r="BZ326" s="912"/>
      <c r="CA326" s="912"/>
      <c r="CB326" s="922"/>
    </row>
    <row r="327" spans="1:80" s="359" customFormat="1" ht="20.25" customHeight="1" x14ac:dyDescent="0.2">
      <c r="A327" s="353" t="s">
        <v>40</v>
      </c>
      <c r="B327" s="354" t="s">
        <v>46</v>
      </c>
      <c r="C327" s="335" t="s">
        <v>515</v>
      </c>
      <c r="D327" s="335" t="s">
        <v>598</v>
      </c>
      <c r="E327" s="355" t="s">
        <v>282</v>
      </c>
      <c r="F327" s="357" t="s">
        <v>288</v>
      </c>
      <c r="G327" s="337" t="s">
        <v>200</v>
      </c>
      <c r="H327" s="336" t="s">
        <v>56</v>
      </c>
      <c r="I327" s="338">
        <v>9</v>
      </c>
      <c r="J327" s="334" t="s">
        <v>12</v>
      </c>
      <c r="K327" s="320">
        <f t="shared" si="123"/>
        <v>0</v>
      </c>
      <c r="L327" s="320">
        <f t="shared" si="124"/>
        <v>0</v>
      </c>
      <c r="M327" s="316"/>
      <c r="N327" s="316"/>
      <c r="O327" s="316"/>
      <c r="P327" s="316"/>
      <c r="Q327" s="316"/>
      <c r="R327" s="316"/>
      <c r="S327" s="320">
        <f t="shared" si="125"/>
        <v>0</v>
      </c>
      <c r="T327" s="320">
        <f t="shared" si="126"/>
        <v>0</v>
      </c>
      <c r="U327" s="316"/>
      <c r="V327" s="316"/>
      <c r="W327" s="316"/>
      <c r="X327" s="316"/>
      <c r="Y327" s="316"/>
      <c r="Z327" s="316"/>
      <c r="AA327" s="320">
        <f t="shared" si="127"/>
        <v>0</v>
      </c>
      <c r="AB327" s="320">
        <f t="shared" si="128"/>
        <v>0</v>
      </c>
      <c r="AC327" s="316"/>
      <c r="AD327" s="316"/>
      <c r="AE327" s="316"/>
      <c r="AF327" s="316"/>
      <c r="AG327" s="316"/>
      <c r="AH327" s="316"/>
      <c r="AI327" s="320">
        <f t="shared" si="129"/>
        <v>0</v>
      </c>
      <c r="AJ327" s="320">
        <f t="shared" si="130"/>
        <v>0</v>
      </c>
      <c r="AK327" s="316"/>
      <c r="AL327" s="316"/>
      <c r="AM327" s="316"/>
      <c r="AN327" s="316"/>
      <c r="AO327" s="316"/>
      <c r="AP327" s="316"/>
      <c r="AQ327" s="320">
        <f t="shared" si="131"/>
        <v>0</v>
      </c>
      <c r="AR327" s="320">
        <f t="shared" si="132"/>
        <v>0</v>
      </c>
      <c r="AS327" s="316"/>
      <c r="AT327" s="316"/>
      <c r="AU327" s="316"/>
      <c r="AV327" s="316"/>
      <c r="AW327" s="316"/>
      <c r="AX327" s="316"/>
      <c r="AY327" s="320">
        <f t="shared" si="113"/>
        <v>0</v>
      </c>
      <c r="AZ327" s="320">
        <f t="shared" si="114"/>
        <v>0</v>
      </c>
      <c r="BA327" s="372">
        <f t="shared" si="115"/>
        <v>0</v>
      </c>
      <c r="BB327" s="372">
        <f t="shared" si="116"/>
        <v>0</v>
      </c>
      <c r="BC327" s="372">
        <f t="shared" si="117"/>
        <v>0</v>
      </c>
      <c r="BD327" s="372">
        <f t="shared" si="118"/>
        <v>0</v>
      </c>
      <c r="BE327" s="372">
        <f t="shared" si="119"/>
        <v>0</v>
      </c>
      <c r="BF327" s="372">
        <f t="shared" si="120"/>
        <v>0</v>
      </c>
      <c r="BG327" s="315"/>
      <c r="BH327" s="316"/>
      <c r="BI327" s="316"/>
      <c r="BJ327" s="316"/>
      <c r="BK327" s="316"/>
      <c r="BL327" s="319"/>
      <c r="BM327" s="921">
        <f t="shared" si="121"/>
        <v>0</v>
      </c>
      <c r="BN327" s="912"/>
      <c r="BO327" s="912"/>
      <c r="BP327" s="912"/>
      <c r="BQ327" s="912"/>
      <c r="BR327" s="912"/>
      <c r="BS327" s="912"/>
      <c r="BT327" s="912"/>
      <c r="BU327" s="912"/>
      <c r="BV327" s="912"/>
      <c r="BW327" s="912"/>
      <c r="BX327" s="910">
        <f t="shared" si="122"/>
        <v>0</v>
      </c>
      <c r="BY327" s="912"/>
      <c r="BZ327" s="912"/>
      <c r="CA327" s="912"/>
      <c r="CB327" s="922"/>
    </row>
    <row r="328" spans="1:80" s="359" customFormat="1" ht="22.5" customHeight="1" x14ac:dyDescent="0.2">
      <c r="A328" s="353" t="s">
        <v>40</v>
      </c>
      <c r="B328" s="354" t="s">
        <v>46</v>
      </c>
      <c r="C328" s="335" t="s">
        <v>515</v>
      </c>
      <c r="D328" s="335" t="s">
        <v>598</v>
      </c>
      <c r="E328" s="355" t="s">
        <v>282</v>
      </c>
      <c r="F328" s="357" t="s">
        <v>288</v>
      </c>
      <c r="G328" s="358" t="s">
        <v>200</v>
      </c>
      <c r="H328" s="336" t="s">
        <v>56</v>
      </c>
      <c r="I328" s="338">
        <v>9</v>
      </c>
      <c r="J328" s="334" t="s">
        <v>6</v>
      </c>
      <c r="K328" s="320">
        <f t="shared" si="123"/>
        <v>0</v>
      </c>
      <c r="L328" s="320">
        <f t="shared" si="124"/>
        <v>0</v>
      </c>
      <c r="M328" s="316"/>
      <c r="N328" s="316"/>
      <c r="O328" s="316"/>
      <c r="P328" s="316"/>
      <c r="Q328" s="316"/>
      <c r="R328" s="316"/>
      <c r="S328" s="320">
        <f t="shared" si="125"/>
        <v>0</v>
      </c>
      <c r="T328" s="320">
        <f t="shared" si="126"/>
        <v>0</v>
      </c>
      <c r="U328" s="316"/>
      <c r="V328" s="316"/>
      <c r="W328" s="316"/>
      <c r="X328" s="316"/>
      <c r="Y328" s="316"/>
      <c r="Z328" s="316"/>
      <c r="AA328" s="320">
        <f t="shared" si="127"/>
        <v>0</v>
      </c>
      <c r="AB328" s="320">
        <f t="shared" si="128"/>
        <v>0</v>
      </c>
      <c r="AC328" s="316"/>
      <c r="AD328" s="316"/>
      <c r="AE328" s="316"/>
      <c r="AF328" s="316"/>
      <c r="AG328" s="316"/>
      <c r="AH328" s="316"/>
      <c r="AI328" s="320">
        <f t="shared" si="129"/>
        <v>0</v>
      </c>
      <c r="AJ328" s="320">
        <f t="shared" si="130"/>
        <v>0</v>
      </c>
      <c r="AK328" s="316"/>
      <c r="AL328" s="316"/>
      <c r="AM328" s="316"/>
      <c r="AN328" s="316"/>
      <c r="AO328" s="316"/>
      <c r="AP328" s="316"/>
      <c r="AQ328" s="320">
        <f t="shared" si="131"/>
        <v>0</v>
      </c>
      <c r="AR328" s="320">
        <f t="shared" si="132"/>
        <v>0</v>
      </c>
      <c r="AS328" s="316"/>
      <c r="AT328" s="316"/>
      <c r="AU328" s="316"/>
      <c r="AV328" s="316"/>
      <c r="AW328" s="316"/>
      <c r="AX328" s="316"/>
      <c r="AY328" s="320">
        <f t="shared" ref="AY328:AY391" si="133">BA328+BC328+BE328</f>
        <v>0</v>
      </c>
      <c r="AZ328" s="320">
        <f t="shared" ref="AZ328:AZ391" si="134">BB328+BD328+BF328</f>
        <v>0</v>
      </c>
      <c r="BA328" s="372">
        <f t="shared" si="115"/>
        <v>0</v>
      </c>
      <c r="BB328" s="372">
        <f t="shared" si="116"/>
        <v>0</v>
      </c>
      <c r="BC328" s="372">
        <f t="shared" si="117"/>
        <v>0</v>
      </c>
      <c r="BD328" s="372">
        <f t="shared" si="118"/>
        <v>0</v>
      </c>
      <c r="BE328" s="372">
        <f t="shared" si="119"/>
        <v>0</v>
      </c>
      <c r="BF328" s="372">
        <f t="shared" si="120"/>
        <v>0</v>
      </c>
      <c r="BG328" s="315"/>
      <c r="BH328" s="316"/>
      <c r="BI328" s="316"/>
      <c r="BJ328" s="316"/>
      <c r="BK328" s="316"/>
      <c r="BL328" s="319"/>
      <c r="BM328" s="921">
        <f t="shared" si="121"/>
        <v>0</v>
      </c>
      <c r="BN328" s="912"/>
      <c r="BO328" s="912"/>
      <c r="BP328" s="912"/>
      <c r="BQ328" s="912"/>
      <c r="BR328" s="912"/>
      <c r="BS328" s="912"/>
      <c r="BT328" s="912"/>
      <c r="BU328" s="912"/>
      <c r="BV328" s="912"/>
      <c r="BW328" s="912"/>
      <c r="BX328" s="910">
        <f t="shared" si="122"/>
        <v>0</v>
      </c>
      <c r="BY328" s="912"/>
      <c r="BZ328" s="912"/>
      <c r="CA328" s="912"/>
      <c r="CB328" s="922"/>
    </row>
    <row r="329" spans="1:80" s="359" customFormat="1" ht="20.25" customHeight="1" x14ac:dyDescent="0.2">
      <c r="A329" s="353" t="s">
        <v>40</v>
      </c>
      <c r="B329" s="354" t="s">
        <v>46</v>
      </c>
      <c r="C329" s="335" t="s">
        <v>515</v>
      </c>
      <c r="D329" s="335" t="s">
        <v>598</v>
      </c>
      <c r="E329" s="355" t="s">
        <v>282</v>
      </c>
      <c r="F329" s="357" t="s">
        <v>288</v>
      </c>
      <c r="G329" s="358" t="s">
        <v>200</v>
      </c>
      <c r="H329" s="336" t="s">
        <v>56</v>
      </c>
      <c r="I329" s="338">
        <v>11</v>
      </c>
      <c r="J329" s="334" t="s">
        <v>12</v>
      </c>
      <c r="K329" s="320">
        <f t="shared" si="123"/>
        <v>0</v>
      </c>
      <c r="L329" s="320">
        <f t="shared" si="124"/>
        <v>0</v>
      </c>
      <c r="M329" s="313"/>
      <c r="N329" s="313"/>
      <c r="O329" s="313"/>
      <c r="P329" s="313"/>
      <c r="Q329" s="313"/>
      <c r="R329" s="313"/>
      <c r="S329" s="320">
        <f t="shared" si="125"/>
        <v>0</v>
      </c>
      <c r="T329" s="320">
        <f t="shared" si="126"/>
        <v>0</v>
      </c>
      <c r="U329" s="313"/>
      <c r="V329" s="313"/>
      <c r="W329" s="313"/>
      <c r="X329" s="313"/>
      <c r="Y329" s="313"/>
      <c r="Z329" s="313"/>
      <c r="AA329" s="320">
        <f t="shared" si="127"/>
        <v>0</v>
      </c>
      <c r="AB329" s="320">
        <f t="shared" si="128"/>
        <v>0</v>
      </c>
      <c r="AC329" s="313"/>
      <c r="AD329" s="313"/>
      <c r="AE329" s="313"/>
      <c r="AF329" s="313"/>
      <c r="AG329" s="313"/>
      <c r="AH329" s="313"/>
      <c r="AI329" s="320">
        <f t="shared" si="129"/>
        <v>0</v>
      </c>
      <c r="AJ329" s="320">
        <f t="shared" si="130"/>
        <v>0</v>
      </c>
      <c r="AK329" s="313"/>
      <c r="AL329" s="313"/>
      <c r="AM329" s="313"/>
      <c r="AN329" s="313"/>
      <c r="AO329" s="313"/>
      <c r="AP329" s="313"/>
      <c r="AQ329" s="320">
        <f t="shared" si="131"/>
        <v>0</v>
      </c>
      <c r="AR329" s="320">
        <f t="shared" si="132"/>
        <v>0</v>
      </c>
      <c r="AS329" s="313"/>
      <c r="AT329" s="313"/>
      <c r="AU329" s="313"/>
      <c r="AV329" s="313"/>
      <c r="AW329" s="313"/>
      <c r="AX329" s="313"/>
      <c r="AY329" s="320">
        <f t="shared" si="133"/>
        <v>0</v>
      </c>
      <c r="AZ329" s="320">
        <f t="shared" si="134"/>
        <v>0</v>
      </c>
      <c r="BA329" s="372">
        <f t="shared" ref="BA329:BA392" si="135">M329+U329+AC329+AK329+AS329</f>
        <v>0</v>
      </c>
      <c r="BB329" s="372">
        <f t="shared" ref="BB329:BB392" si="136">N329+V329+AD329+AL329+AT329</f>
        <v>0</v>
      </c>
      <c r="BC329" s="372">
        <f t="shared" ref="BC329:BC392" si="137">O329+W329+AE329+AM329+AU329</f>
        <v>0</v>
      </c>
      <c r="BD329" s="372">
        <f t="shared" ref="BD329:BD392" si="138">P329+X329+AF329+AN329+AV329</f>
        <v>0</v>
      </c>
      <c r="BE329" s="372">
        <f t="shared" ref="BE329:BE392" si="139">Q329+Y329+AG329+AO329+AW329</f>
        <v>0</v>
      </c>
      <c r="BF329" s="372">
        <f t="shared" ref="BF329:BF392" si="140">R329+Z329+AH329+AP329+AX329</f>
        <v>0</v>
      </c>
      <c r="BG329" s="315"/>
      <c r="BH329" s="313"/>
      <c r="BI329" s="313"/>
      <c r="BJ329" s="313"/>
      <c r="BK329" s="313"/>
      <c r="BL329" s="314"/>
      <c r="BM329" s="921">
        <f t="shared" ref="BM329:BM392" si="141">SUM(BQ329:BR329)</f>
        <v>0</v>
      </c>
      <c r="BN329" s="912"/>
      <c r="BO329" s="912"/>
      <c r="BP329" s="912"/>
      <c r="BQ329" s="912"/>
      <c r="BR329" s="912"/>
      <c r="BS329" s="912"/>
      <c r="BT329" s="912"/>
      <c r="BU329" s="912"/>
      <c r="BV329" s="912"/>
      <c r="BW329" s="912"/>
      <c r="BX329" s="910">
        <f t="shared" ref="BX329:BX392" si="142">SUM(BY329:CB329)</f>
        <v>0</v>
      </c>
      <c r="BY329" s="912"/>
      <c r="BZ329" s="912"/>
      <c r="CA329" s="912"/>
      <c r="CB329" s="922"/>
    </row>
    <row r="330" spans="1:80" s="359" customFormat="1" ht="21.75" customHeight="1" x14ac:dyDescent="0.2">
      <c r="A330" s="353" t="s">
        <v>40</v>
      </c>
      <c r="B330" s="354" t="s">
        <v>46</v>
      </c>
      <c r="C330" s="335" t="s">
        <v>515</v>
      </c>
      <c r="D330" s="335" t="s">
        <v>598</v>
      </c>
      <c r="E330" s="355" t="s">
        <v>282</v>
      </c>
      <c r="F330" s="357" t="s">
        <v>288</v>
      </c>
      <c r="G330" s="358" t="s">
        <v>201</v>
      </c>
      <c r="H330" s="352" t="s">
        <v>86</v>
      </c>
      <c r="I330" s="338">
        <v>11</v>
      </c>
      <c r="J330" s="334" t="s">
        <v>6</v>
      </c>
      <c r="K330" s="320">
        <f t="shared" si="123"/>
        <v>0</v>
      </c>
      <c r="L330" s="320">
        <f t="shared" si="124"/>
        <v>0</v>
      </c>
      <c r="M330" s="313"/>
      <c r="N330" s="313"/>
      <c r="O330" s="313"/>
      <c r="P330" s="313"/>
      <c r="Q330" s="313"/>
      <c r="R330" s="313"/>
      <c r="S330" s="320">
        <f t="shared" si="125"/>
        <v>0</v>
      </c>
      <c r="T330" s="320">
        <f t="shared" si="126"/>
        <v>0</v>
      </c>
      <c r="U330" s="313"/>
      <c r="V330" s="313"/>
      <c r="W330" s="313"/>
      <c r="X330" s="313"/>
      <c r="Y330" s="313"/>
      <c r="Z330" s="313"/>
      <c r="AA330" s="320">
        <f t="shared" si="127"/>
        <v>0</v>
      </c>
      <c r="AB330" s="320">
        <f t="shared" si="128"/>
        <v>0</v>
      </c>
      <c r="AC330" s="313"/>
      <c r="AD330" s="313"/>
      <c r="AE330" s="313"/>
      <c r="AF330" s="313"/>
      <c r="AG330" s="313"/>
      <c r="AH330" s="313"/>
      <c r="AI330" s="320">
        <f t="shared" si="129"/>
        <v>0</v>
      </c>
      <c r="AJ330" s="320">
        <f t="shared" si="130"/>
        <v>0</v>
      </c>
      <c r="AK330" s="313"/>
      <c r="AL330" s="313"/>
      <c r="AM330" s="313"/>
      <c r="AN330" s="313"/>
      <c r="AO330" s="313"/>
      <c r="AP330" s="313"/>
      <c r="AQ330" s="320">
        <f t="shared" si="131"/>
        <v>0</v>
      </c>
      <c r="AR330" s="320">
        <f t="shared" si="132"/>
        <v>0</v>
      </c>
      <c r="AS330" s="313"/>
      <c r="AT330" s="313"/>
      <c r="AU330" s="313"/>
      <c r="AV330" s="313"/>
      <c r="AW330" s="313"/>
      <c r="AX330" s="313"/>
      <c r="AY330" s="320">
        <f t="shared" si="133"/>
        <v>0</v>
      </c>
      <c r="AZ330" s="320">
        <f t="shared" si="134"/>
        <v>0</v>
      </c>
      <c r="BA330" s="372">
        <f t="shared" si="135"/>
        <v>0</v>
      </c>
      <c r="BB330" s="372">
        <f t="shared" si="136"/>
        <v>0</v>
      </c>
      <c r="BC330" s="372">
        <f t="shared" si="137"/>
        <v>0</v>
      </c>
      <c r="BD330" s="372">
        <f t="shared" si="138"/>
        <v>0</v>
      </c>
      <c r="BE330" s="372">
        <f t="shared" si="139"/>
        <v>0</v>
      </c>
      <c r="BF330" s="372">
        <f t="shared" si="140"/>
        <v>0</v>
      </c>
      <c r="BG330" s="315"/>
      <c r="BH330" s="313"/>
      <c r="BI330" s="313"/>
      <c r="BJ330" s="313"/>
      <c r="BK330" s="313"/>
      <c r="BL330" s="314"/>
      <c r="BM330" s="921">
        <f t="shared" si="141"/>
        <v>0</v>
      </c>
      <c r="BN330" s="912"/>
      <c r="BO330" s="912"/>
      <c r="BP330" s="912"/>
      <c r="BQ330" s="912"/>
      <c r="BR330" s="912"/>
      <c r="BS330" s="912"/>
      <c r="BT330" s="912"/>
      <c r="BU330" s="912"/>
      <c r="BV330" s="912"/>
      <c r="BW330" s="912"/>
      <c r="BX330" s="910">
        <f t="shared" si="142"/>
        <v>0</v>
      </c>
      <c r="BY330" s="912"/>
      <c r="BZ330" s="912"/>
      <c r="CA330" s="912"/>
      <c r="CB330" s="922"/>
    </row>
    <row r="331" spans="1:80" s="356" customFormat="1" ht="23.25" customHeight="1" x14ac:dyDescent="0.2">
      <c r="A331" s="353" t="s">
        <v>40</v>
      </c>
      <c r="B331" s="354" t="s">
        <v>46</v>
      </c>
      <c r="C331" s="335" t="s">
        <v>515</v>
      </c>
      <c r="D331" s="335" t="s">
        <v>598</v>
      </c>
      <c r="E331" s="355" t="s">
        <v>282</v>
      </c>
      <c r="F331" s="357" t="s">
        <v>288</v>
      </c>
      <c r="G331" s="337" t="s">
        <v>201</v>
      </c>
      <c r="H331" s="368" t="s">
        <v>86</v>
      </c>
      <c r="I331" s="338">
        <v>9</v>
      </c>
      <c r="J331" s="338" t="s">
        <v>12</v>
      </c>
      <c r="K331" s="320">
        <f t="shared" si="123"/>
        <v>0</v>
      </c>
      <c r="L331" s="320">
        <f t="shared" si="124"/>
        <v>0</v>
      </c>
      <c r="M331" s="313"/>
      <c r="N331" s="313"/>
      <c r="O331" s="313"/>
      <c r="P331" s="313"/>
      <c r="Q331" s="313"/>
      <c r="R331" s="313"/>
      <c r="S331" s="320">
        <f t="shared" si="125"/>
        <v>0</v>
      </c>
      <c r="T331" s="320">
        <f t="shared" si="126"/>
        <v>0</v>
      </c>
      <c r="U331" s="313"/>
      <c r="V331" s="313"/>
      <c r="W331" s="313"/>
      <c r="X331" s="313"/>
      <c r="Y331" s="313"/>
      <c r="Z331" s="313"/>
      <c r="AA331" s="320">
        <f t="shared" si="127"/>
        <v>0</v>
      </c>
      <c r="AB331" s="320">
        <f t="shared" si="128"/>
        <v>0</v>
      </c>
      <c r="AC331" s="313"/>
      <c r="AD331" s="313"/>
      <c r="AE331" s="313"/>
      <c r="AF331" s="313"/>
      <c r="AG331" s="313"/>
      <c r="AH331" s="313"/>
      <c r="AI331" s="320">
        <f t="shared" si="129"/>
        <v>0</v>
      </c>
      <c r="AJ331" s="320">
        <f t="shared" si="130"/>
        <v>0</v>
      </c>
      <c r="AK331" s="313"/>
      <c r="AL331" s="313"/>
      <c r="AM331" s="313"/>
      <c r="AN331" s="313"/>
      <c r="AO331" s="313"/>
      <c r="AP331" s="313"/>
      <c r="AQ331" s="320">
        <f t="shared" si="131"/>
        <v>0</v>
      </c>
      <c r="AR331" s="320">
        <f t="shared" si="132"/>
        <v>0</v>
      </c>
      <c r="AS331" s="313"/>
      <c r="AT331" s="313"/>
      <c r="AU331" s="313"/>
      <c r="AV331" s="313"/>
      <c r="AW331" s="313"/>
      <c r="AX331" s="313"/>
      <c r="AY331" s="320">
        <f t="shared" si="133"/>
        <v>0</v>
      </c>
      <c r="AZ331" s="320">
        <f t="shared" si="134"/>
        <v>0</v>
      </c>
      <c r="BA331" s="372">
        <f t="shared" si="135"/>
        <v>0</v>
      </c>
      <c r="BB331" s="372">
        <f t="shared" si="136"/>
        <v>0</v>
      </c>
      <c r="BC331" s="372">
        <f t="shared" si="137"/>
        <v>0</v>
      </c>
      <c r="BD331" s="372">
        <f t="shared" si="138"/>
        <v>0</v>
      </c>
      <c r="BE331" s="372">
        <f t="shared" si="139"/>
        <v>0</v>
      </c>
      <c r="BF331" s="372">
        <f t="shared" si="140"/>
        <v>0</v>
      </c>
      <c r="BG331" s="315"/>
      <c r="BH331" s="313"/>
      <c r="BI331" s="313"/>
      <c r="BJ331" s="313"/>
      <c r="BK331" s="313"/>
      <c r="BL331" s="314"/>
      <c r="BM331" s="921">
        <f t="shared" si="141"/>
        <v>0</v>
      </c>
      <c r="BN331" s="912"/>
      <c r="BO331" s="912"/>
      <c r="BP331" s="912"/>
      <c r="BQ331" s="912"/>
      <c r="BR331" s="912"/>
      <c r="BS331" s="912"/>
      <c r="BT331" s="912"/>
      <c r="BU331" s="912"/>
      <c r="BV331" s="912"/>
      <c r="BW331" s="912"/>
      <c r="BX331" s="910">
        <f t="shared" si="142"/>
        <v>0</v>
      </c>
      <c r="BY331" s="912"/>
      <c r="BZ331" s="912"/>
      <c r="CA331" s="912"/>
      <c r="CB331" s="922"/>
    </row>
    <row r="332" spans="1:80" s="356" customFormat="1" ht="24" customHeight="1" x14ac:dyDescent="0.2">
      <c r="A332" s="353" t="s">
        <v>40</v>
      </c>
      <c r="B332" s="354" t="s">
        <v>46</v>
      </c>
      <c r="C332" s="335" t="s">
        <v>515</v>
      </c>
      <c r="D332" s="335" t="s">
        <v>598</v>
      </c>
      <c r="E332" s="355" t="s">
        <v>282</v>
      </c>
      <c r="F332" s="357" t="s">
        <v>288</v>
      </c>
      <c r="G332" s="358" t="s">
        <v>201</v>
      </c>
      <c r="H332" s="352" t="s">
        <v>86</v>
      </c>
      <c r="I332" s="338">
        <v>11</v>
      </c>
      <c r="J332" s="334" t="s">
        <v>12</v>
      </c>
      <c r="K332" s="320">
        <f t="shared" si="123"/>
        <v>0</v>
      </c>
      <c r="L332" s="320">
        <f t="shared" si="124"/>
        <v>0</v>
      </c>
      <c r="M332" s="313"/>
      <c r="N332" s="313"/>
      <c r="O332" s="313"/>
      <c r="P332" s="313"/>
      <c r="Q332" s="313"/>
      <c r="R332" s="313"/>
      <c r="S332" s="320">
        <f t="shared" si="125"/>
        <v>0</v>
      </c>
      <c r="T332" s="320">
        <f t="shared" si="126"/>
        <v>0</v>
      </c>
      <c r="U332" s="313"/>
      <c r="V332" s="313"/>
      <c r="W332" s="313"/>
      <c r="X332" s="313"/>
      <c r="Y332" s="313"/>
      <c r="Z332" s="313"/>
      <c r="AA332" s="320">
        <f t="shared" si="127"/>
        <v>0</v>
      </c>
      <c r="AB332" s="320">
        <f t="shared" si="128"/>
        <v>0</v>
      </c>
      <c r="AC332" s="313"/>
      <c r="AD332" s="313"/>
      <c r="AE332" s="313"/>
      <c r="AF332" s="313"/>
      <c r="AG332" s="313"/>
      <c r="AH332" s="313"/>
      <c r="AI332" s="320">
        <f t="shared" si="129"/>
        <v>0</v>
      </c>
      <c r="AJ332" s="320">
        <f t="shared" si="130"/>
        <v>0</v>
      </c>
      <c r="AK332" s="313"/>
      <c r="AL332" s="313"/>
      <c r="AM332" s="313"/>
      <c r="AN332" s="313"/>
      <c r="AO332" s="313"/>
      <c r="AP332" s="313"/>
      <c r="AQ332" s="320">
        <f t="shared" si="131"/>
        <v>0</v>
      </c>
      <c r="AR332" s="320">
        <f t="shared" si="132"/>
        <v>0</v>
      </c>
      <c r="AS332" s="313"/>
      <c r="AT332" s="313"/>
      <c r="AU332" s="313"/>
      <c r="AV332" s="313"/>
      <c r="AW332" s="313"/>
      <c r="AX332" s="313"/>
      <c r="AY332" s="320">
        <f t="shared" si="133"/>
        <v>0</v>
      </c>
      <c r="AZ332" s="320">
        <f t="shared" si="134"/>
        <v>0</v>
      </c>
      <c r="BA332" s="372">
        <f t="shared" si="135"/>
        <v>0</v>
      </c>
      <c r="BB332" s="372">
        <f t="shared" si="136"/>
        <v>0</v>
      </c>
      <c r="BC332" s="372">
        <f t="shared" si="137"/>
        <v>0</v>
      </c>
      <c r="BD332" s="372">
        <f t="shared" si="138"/>
        <v>0</v>
      </c>
      <c r="BE332" s="372">
        <f t="shared" si="139"/>
        <v>0</v>
      </c>
      <c r="BF332" s="372">
        <f t="shared" si="140"/>
        <v>0</v>
      </c>
      <c r="BG332" s="315"/>
      <c r="BH332" s="313"/>
      <c r="BI332" s="313"/>
      <c r="BJ332" s="313"/>
      <c r="BK332" s="313"/>
      <c r="BL332" s="314"/>
      <c r="BM332" s="921">
        <f t="shared" si="141"/>
        <v>0</v>
      </c>
      <c r="BN332" s="912"/>
      <c r="BO332" s="912"/>
      <c r="BP332" s="912"/>
      <c r="BQ332" s="912"/>
      <c r="BR332" s="912"/>
      <c r="BS332" s="912"/>
      <c r="BT332" s="912"/>
      <c r="BU332" s="912"/>
      <c r="BV332" s="912"/>
      <c r="BW332" s="912"/>
      <c r="BX332" s="910">
        <f t="shared" si="142"/>
        <v>0</v>
      </c>
      <c r="BY332" s="912"/>
      <c r="BZ332" s="912"/>
      <c r="CA332" s="912"/>
      <c r="CB332" s="922"/>
    </row>
    <row r="333" spans="1:80" s="356" customFormat="1" ht="19.5" customHeight="1" x14ac:dyDescent="0.2">
      <c r="A333" s="353" t="s">
        <v>40</v>
      </c>
      <c r="B333" s="354" t="s">
        <v>46</v>
      </c>
      <c r="C333" s="335" t="s">
        <v>515</v>
      </c>
      <c r="D333" s="335" t="s">
        <v>598</v>
      </c>
      <c r="E333" s="355" t="s">
        <v>282</v>
      </c>
      <c r="F333" s="357" t="s">
        <v>288</v>
      </c>
      <c r="G333" s="358" t="s">
        <v>201</v>
      </c>
      <c r="H333" s="352" t="s">
        <v>86</v>
      </c>
      <c r="I333" s="338">
        <v>9</v>
      </c>
      <c r="J333" s="334" t="s">
        <v>6</v>
      </c>
      <c r="K333" s="320">
        <f t="shared" si="123"/>
        <v>0</v>
      </c>
      <c r="L333" s="320">
        <f t="shared" si="124"/>
        <v>0</v>
      </c>
      <c r="M333" s="313"/>
      <c r="N333" s="313"/>
      <c r="O333" s="313"/>
      <c r="P333" s="313"/>
      <c r="Q333" s="313"/>
      <c r="R333" s="313"/>
      <c r="S333" s="320">
        <f t="shared" si="125"/>
        <v>0</v>
      </c>
      <c r="T333" s="320">
        <f t="shared" si="126"/>
        <v>0</v>
      </c>
      <c r="U333" s="313"/>
      <c r="V333" s="313"/>
      <c r="W333" s="313"/>
      <c r="X333" s="313"/>
      <c r="Y333" s="313"/>
      <c r="Z333" s="313"/>
      <c r="AA333" s="320">
        <f t="shared" si="127"/>
        <v>0</v>
      </c>
      <c r="AB333" s="320">
        <f t="shared" si="128"/>
        <v>0</v>
      </c>
      <c r="AC333" s="313"/>
      <c r="AD333" s="313"/>
      <c r="AE333" s="313"/>
      <c r="AF333" s="313"/>
      <c r="AG333" s="313"/>
      <c r="AH333" s="313"/>
      <c r="AI333" s="320">
        <f t="shared" si="129"/>
        <v>0</v>
      </c>
      <c r="AJ333" s="320">
        <f t="shared" si="130"/>
        <v>0</v>
      </c>
      <c r="AK333" s="313"/>
      <c r="AL333" s="313"/>
      <c r="AM333" s="313"/>
      <c r="AN333" s="313"/>
      <c r="AO333" s="313"/>
      <c r="AP333" s="313"/>
      <c r="AQ333" s="320">
        <f t="shared" si="131"/>
        <v>0</v>
      </c>
      <c r="AR333" s="320">
        <f t="shared" si="132"/>
        <v>0</v>
      </c>
      <c r="AS333" s="313"/>
      <c r="AT333" s="313"/>
      <c r="AU333" s="313"/>
      <c r="AV333" s="313"/>
      <c r="AW333" s="313"/>
      <c r="AX333" s="313"/>
      <c r="AY333" s="320">
        <f t="shared" si="133"/>
        <v>0</v>
      </c>
      <c r="AZ333" s="320">
        <f t="shared" si="134"/>
        <v>0</v>
      </c>
      <c r="BA333" s="372">
        <f t="shared" si="135"/>
        <v>0</v>
      </c>
      <c r="BB333" s="372">
        <f t="shared" si="136"/>
        <v>0</v>
      </c>
      <c r="BC333" s="372">
        <f t="shared" si="137"/>
        <v>0</v>
      </c>
      <c r="BD333" s="372">
        <f t="shared" si="138"/>
        <v>0</v>
      </c>
      <c r="BE333" s="372">
        <f t="shared" si="139"/>
        <v>0</v>
      </c>
      <c r="BF333" s="372">
        <f t="shared" si="140"/>
        <v>0</v>
      </c>
      <c r="BG333" s="315"/>
      <c r="BH333" s="313"/>
      <c r="BI333" s="313"/>
      <c r="BJ333" s="313"/>
      <c r="BK333" s="313"/>
      <c r="BL333" s="314"/>
      <c r="BM333" s="921">
        <f t="shared" si="141"/>
        <v>0</v>
      </c>
      <c r="BN333" s="912"/>
      <c r="BO333" s="912"/>
      <c r="BP333" s="912"/>
      <c r="BQ333" s="912"/>
      <c r="BR333" s="912"/>
      <c r="BS333" s="912"/>
      <c r="BT333" s="912"/>
      <c r="BU333" s="912"/>
      <c r="BV333" s="912"/>
      <c r="BW333" s="912"/>
      <c r="BX333" s="910">
        <f t="shared" si="142"/>
        <v>0</v>
      </c>
      <c r="BY333" s="912"/>
      <c r="BZ333" s="912"/>
      <c r="CA333" s="912"/>
      <c r="CB333" s="922"/>
    </row>
    <row r="334" spans="1:80" s="356" customFormat="1" ht="22.5" customHeight="1" x14ac:dyDescent="0.2">
      <c r="A334" s="353" t="s">
        <v>40</v>
      </c>
      <c r="B334" s="354" t="s">
        <v>46</v>
      </c>
      <c r="C334" s="335" t="s">
        <v>515</v>
      </c>
      <c r="D334" s="335" t="s">
        <v>598</v>
      </c>
      <c r="E334" s="355" t="s">
        <v>282</v>
      </c>
      <c r="F334" s="357" t="s">
        <v>288</v>
      </c>
      <c r="G334" s="358" t="s">
        <v>414</v>
      </c>
      <c r="H334" s="352" t="s">
        <v>415</v>
      </c>
      <c r="I334" s="338">
        <v>11</v>
      </c>
      <c r="J334" s="334" t="s">
        <v>12</v>
      </c>
      <c r="K334" s="320">
        <f t="shared" si="123"/>
        <v>0</v>
      </c>
      <c r="L334" s="320">
        <f t="shared" si="124"/>
        <v>0</v>
      </c>
      <c r="M334" s="313"/>
      <c r="N334" s="313"/>
      <c r="O334" s="313"/>
      <c r="P334" s="313"/>
      <c r="Q334" s="313"/>
      <c r="R334" s="313"/>
      <c r="S334" s="320">
        <f t="shared" si="125"/>
        <v>0</v>
      </c>
      <c r="T334" s="320">
        <f t="shared" si="126"/>
        <v>0</v>
      </c>
      <c r="U334" s="313"/>
      <c r="V334" s="313"/>
      <c r="W334" s="313"/>
      <c r="X334" s="313"/>
      <c r="Y334" s="313"/>
      <c r="Z334" s="313"/>
      <c r="AA334" s="320">
        <f t="shared" si="127"/>
        <v>0</v>
      </c>
      <c r="AB334" s="320">
        <f t="shared" si="128"/>
        <v>0</v>
      </c>
      <c r="AC334" s="313"/>
      <c r="AD334" s="313"/>
      <c r="AE334" s="313"/>
      <c r="AF334" s="313"/>
      <c r="AG334" s="313"/>
      <c r="AH334" s="313"/>
      <c r="AI334" s="320">
        <f t="shared" si="129"/>
        <v>0</v>
      </c>
      <c r="AJ334" s="320">
        <f t="shared" si="130"/>
        <v>0</v>
      </c>
      <c r="AK334" s="313"/>
      <c r="AL334" s="313"/>
      <c r="AM334" s="313"/>
      <c r="AN334" s="313"/>
      <c r="AO334" s="313"/>
      <c r="AP334" s="313"/>
      <c r="AQ334" s="320">
        <f t="shared" si="131"/>
        <v>0</v>
      </c>
      <c r="AR334" s="320">
        <f t="shared" si="132"/>
        <v>0</v>
      </c>
      <c r="AS334" s="313"/>
      <c r="AT334" s="313"/>
      <c r="AU334" s="313"/>
      <c r="AV334" s="313"/>
      <c r="AW334" s="313"/>
      <c r="AX334" s="313"/>
      <c r="AY334" s="320">
        <f t="shared" si="133"/>
        <v>0</v>
      </c>
      <c r="AZ334" s="320">
        <f t="shared" si="134"/>
        <v>0</v>
      </c>
      <c r="BA334" s="372">
        <f t="shared" si="135"/>
        <v>0</v>
      </c>
      <c r="BB334" s="372">
        <f t="shared" si="136"/>
        <v>0</v>
      </c>
      <c r="BC334" s="372">
        <f t="shared" si="137"/>
        <v>0</v>
      </c>
      <c r="BD334" s="372">
        <f t="shared" si="138"/>
        <v>0</v>
      </c>
      <c r="BE334" s="372">
        <f t="shared" si="139"/>
        <v>0</v>
      </c>
      <c r="BF334" s="372">
        <f t="shared" si="140"/>
        <v>0</v>
      </c>
      <c r="BG334" s="315"/>
      <c r="BH334" s="313"/>
      <c r="BI334" s="313"/>
      <c r="BJ334" s="313"/>
      <c r="BK334" s="313"/>
      <c r="BL334" s="314"/>
      <c r="BM334" s="921">
        <f t="shared" si="141"/>
        <v>0</v>
      </c>
      <c r="BN334" s="912"/>
      <c r="BO334" s="912"/>
      <c r="BP334" s="912"/>
      <c r="BQ334" s="912"/>
      <c r="BR334" s="912"/>
      <c r="BS334" s="912"/>
      <c r="BT334" s="912"/>
      <c r="BU334" s="912"/>
      <c r="BV334" s="912"/>
      <c r="BW334" s="912"/>
      <c r="BX334" s="910">
        <f t="shared" si="142"/>
        <v>0</v>
      </c>
      <c r="BY334" s="912"/>
      <c r="BZ334" s="912"/>
      <c r="CA334" s="912"/>
      <c r="CB334" s="922"/>
    </row>
    <row r="335" spans="1:80" s="356" customFormat="1" ht="21.75" customHeight="1" x14ac:dyDescent="0.2">
      <c r="A335" s="353" t="s">
        <v>40</v>
      </c>
      <c r="B335" s="354" t="s">
        <v>46</v>
      </c>
      <c r="C335" s="335" t="s">
        <v>515</v>
      </c>
      <c r="D335" s="335" t="s">
        <v>598</v>
      </c>
      <c r="E335" s="355" t="s">
        <v>282</v>
      </c>
      <c r="F335" s="357" t="s">
        <v>288</v>
      </c>
      <c r="G335" s="358" t="s">
        <v>414</v>
      </c>
      <c r="H335" s="352" t="s">
        <v>415</v>
      </c>
      <c r="I335" s="338">
        <v>9</v>
      </c>
      <c r="J335" s="334" t="s">
        <v>6</v>
      </c>
      <c r="K335" s="320">
        <f t="shared" si="123"/>
        <v>0</v>
      </c>
      <c r="L335" s="320">
        <f t="shared" si="124"/>
        <v>0</v>
      </c>
      <c r="M335" s="313"/>
      <c r="N335" s="313"/>
      <c r="O335" s="313"/>
      <c r="P335" s="313"/>
      <c r="Q335" s="313"/>
      <c r="R335" s="313"/>
      <c r="S335" s="320">
        <f t="shared" si="125"/>
        <v>0</v>
      </c>
      <c r="T335" s="320">
        <f t="shared" si="126"/>
        <v>0</v>
      </c>
      <c r="U335" s="313"/>
      <c r="V335" s="313"/>
      <c r="W335" s="313"/>
      <c r="X335" s="313"/>
      <c r="Y335" s="313"/>
      <c r="Z335" s="313"/>
      <c r="AA335" s="320">
        <f t="shared" si="127"/>
        <v>0</v>
      </c>
      <c r="AB335" s="320">
        <f t="shared" si="128"/>
        <v>0</v>
      </c>
      <c r="AC335" s="313"/>
      <c r="AD335" s="313"/>
      <c r="AE335" s="313"/>
      <c r="AF335" s="313"/>
      <c r="AG335" s="313"/>
      <c r="AH335" s="313"/>
      <c r="AI335" s="320">
        <f t="shared" si="129"/>
        <v>0</v>
      </c>
      <c r="AJ335" s="320">
        <f t="shared" si="130"/>
        <v>0</v>
      </c>
      <c r="AK335" s="313"/>
      <c r="AL335" s="313"/>
      <c r="AM335" s="313"/>
      <c r="AN335" s="313"/>
      <c r="AO335" s="313"/>
      <c r="AP335" s="313"/>
      <c r="AQ335" s="320">
        <f t="shared" si="131"/>
        <v>0</v>
      </c>
      <c r="AR335" s="320">
        <f t="shared" si="132"/>
        <v>0</v>
      </c>
      <c r="AS335" s="313"/>
      <c r="AT335" s="313"/>
      <c r="AU335" s="313"/>
      <c r="AV335" s="313"/>
      <c r="AW335" s="313"/>
      <c r="AX335" s="313"/>
      <c r="AY335" s="320">
        <f t="shared" si="133"/>
        <v>0</v>
      </c>
      <c r="AZ335" s="320">
        <f t="shared" si="134"/>
        <v>0</v>
      </c>
      <c r="BA335" s="372">
        <f t="shared" si="135"/>
        <v>0</v>
      </c>
      <c r="BB335" s="372">
        <f t="shared" si="136"/>
        <v>0</v>
      </c>
      <c r="BC335" s="372">
        <f t="shared" si="137"/>
        <v>0</v>
      </c>
      <c r="BD335" s="372">
        <f t="shared" si="138"/>
        <v>0</v>
      </c>
      <c r="BE335" s="372">
        <f t="shared" si="139"/>
        <v>0</v>
      </c>
      <c r="BF335" s="372">
        <f t="shared" si="140"/>
        <v>0</v>
      </c>
      <c r="BG335" s="315"/>
      <c r="BH335" s="313"/>
      <c r="BI335" s="313"/>
      <c r="BJ335" s="313"/>
      <c r="BK335" s="313"/>
      <c r="BL335" s="314"/>
      <c r="BM335" s="921">
        <f t="shared" si="141"/>
        <v>0</v>
      </c>
      <c r="BN335" s="912"/>
      <c r="BO335" s="912"/>
      <c r="BP335" s="912"/>
      <c r="BQ335" s="912"/>
      <c r="BR335" s="912"/>
      <c r="BS335" s="912"/>
      <c r="BT335" s="912"/>
      <c r="BU335" s="912"/>
      <c r="BV335" s="912"/>
      <c r="BW335" s="912"/>
      <c r="BX335" s="910">
        <f t="shared" si="142"/>
        <v>0</v>
      </c>
      <c r="BY335" s="912"/>
      <c r="BZ335" s="912"/>
      <c r="CA335" s="912"/>
      <c r="CB335" s="922"/>
    </row>
    <row r="336" spans="1:80" s="356" customFormat="1" ht="21" customHeight="1" x14ac:dyDescent="0.2">
      <c r="A336" s="353" t="s">
        <v>40</v>
      </c>
      <c r="B336" s="354" t="s">
        <v>46</v>
      </c>
      <c r="C336" s="335" t="s">
        <v>515</v>
      </c>
      <c r="D336" s="335" t="s">
        <v>598</v>
      </c>
      <c r="E336" s="355" t="s">
        <v>282</v>
      </c>
      <c r="F336" s="357" t="s">
        <v>288</v>
      </c>
      <c r="G336" s="358" t="s">
        <v>633</v>
      </c>
      <c r="H336" s="352" t="s">
        <v>634</v>
      </c>
      <c r="I336" s="338">
        <v>9</v>
      </c>
      <c r="J336" s="334" t="s">
        <v>6</v>
      </c>
      <c r="K336" s="320">
        <f t="shared" si="123"/>
        <v>0</v>
      </c>
      <c r="L336" s="320">
        <f t="shared" si="124"/>
        <v>0</v>
      </c>
      <c r="M336" s="313"/>
      <c r="N336" s="313"/>
      <c r="O336" s="313"/>
      <c r="P336" s="313"/>
      <c r="Q336" s="313"/>
      <c r="R336" s="313"/>
      <c r="S336" s="320">
        <f t="shared" si="125"/>
        <v>0</v>
      </c>
      <c r="T336" s="320">
        <f t="shared" si="126"/>
        <v>0</v>
      </c>
      <c r="U336" s="313"/>
      <c r="V336" s="313"/>
      <c r="W336" s="313"/>
      <c r="X336" s="313"/>
      <c r="Y336" s="313"/>
      <c r="Z336" s="313"/>
      <c r="AA336" s="320">
        <f t="shared" si="127"/>
        <v>0</v>
      </c>
      <c r="AB336" s="320">
        <f t="shared" si="128"/>
        <v>0</v>
      </c>
      <c r="AC336" s="313"/>
      <c r="AD336" s="313"/>
      <c r="AE336" s="313"/>
      <c r="AF336" s="313"/>
      <c r="AG336" s="313"/>
      <c r="AH336" s="313"/>
      <c r="AI336" s="320">
        <f t="shared" si="129"/>
        <v>0</v>
      </c>
      <c r="AJ336" s="320">
        <f t="shared" si="130"/>
        <v>0</v>
      </c>
      <c r="AK336" s="313"/>
      <c r="AL336" s="313"/>
      <c r="AM336" s="313"/>
      <c r="AN336" s="313"/>
      <c r="AO336" s="313"/>
      <c r="AP336" s="313"/>
      <c r="AQ336" s="320">
        <f t="shared" si="131"/>
        <v>0</v>
      </c>
      <c r="AR336" s="320">
        <f t="shared" si="132"/>
        <v>0</v>
      </c>
      <c r="AS336" s="313"/>
      <c r="AT336" s="313"/>
      <c r="AU336" s="313"/>
      <c r="AV336" s="313"/>
      <c r="AW336" s="313"/>
      <c r="AX336" s="313"/>
      <c r="AY336" s="320">
        <f t="shared" si="133"/>
        <v>0</v>
      </c>
      <c r="AZ336" s="320">
        <f t="shared" si="134"/>
        <v>0</v>
      </c>
      <c r="BA336" s="372">
        <f t="shared" si="135"/>
        <v>0</v>
      </c>
      <c r="BB336" s="372">
        <f t="shared" si="136"/>
        <v>0</v>
      </c>
      <c r="BC336" s="372">
        <f t="shared" si="137"/>
        <v>0</v>
      </c>
      <c r="BD336" s="372">
        <f t="shared" si="138"/>
        <v>0</v>
      </c>
      <c r="BE336" s="372">
        <f t="shared" si="139"/>
        <v>0</v>
      </c>
      <c r="BF336" s="372">
        <f t="shared" si="140"/>
        <v>0</v>
      </c>
      <c r="BG336" s="315"/>
      <c r="BH336" s="313"/>
      <c r="BI336" s="313"/>
      <c r="BJ336" s="313"/>
      <c r="BK336" s="313"/>
      <c r="BL336" s="314"/>
      <c r="BM336" s="921">
        <f t="shared" si="141"/>
        <v>0</v>
      </c>
      <c r="BN336" s="912"/>
      <c r="BO336" s="912"/>
      <c r="BP336" s="912"/>
      <c r="BQ336" s="912"/>
      <c r="BR336" s="912"/>
      <c r="BS336" s="912"/>
      <c r="BT336" s="912"/>
      <c r="BU336" s="912"/>
      <c r="BV336" s="912"/>
      <c r="BW336" s="912"/>
      <c r="BX336" s="910">
        <f t="shared" si="142"/>
        <v>0</v>
      </c>
      <c r="BY336" s="912"/>
      <c r="BZ336" s="912"/>
      <c r="CA336" s="912"/>
      <c r="CB336" s="922"/>
    </row>
    <row r="337" spans="1:80" s="356" customFormat="1" ht="12" customHeight="1" x14ac:dyDescent="0.2">
      <c r="A337" s="353" t="s">
        <v>40</v>
      </c>
      <c r="B337" s="354" t="s">
        <v>46</v>
      </c>
      <c r="C337" s="335" t="s">
        <v>515</v>
      </c>
      <c r="D337" s="335" t="s">
        <v>600</v>
      </c>
      <c r="E337" s="337" t="s">
        <v>283</v>
      </c>
      <c r="F337" s="360" t="s">
        <v>5</v>
      </c>
      <c r="G337" s="337" t="s">
        <v>229</v>
      </c>
      <c r="H337" s="336" t="s">
        <v>133</v>
      </c>
      <c r="I337" s="338">
        <v>11</v>
      </c>
      <c r="J337" s="338" t="s">
        <v>12</v>
      </c>
      <c r="K337" s="320">
        <f t="shared" si="123"/>
        <v>0</v>
      </c>
      <c r="L337" s="320">
        <f t="shared" si="124"/>
        <v>0</v>
      </c>
      <c r="M337" s="313"/>
      <c r="N337" s="313"/>
      <c r="O337" s="313"/>
      <c r="P337" s="313"/>
      <c r="Q337" s="313"/>
      <c r="R337" s="313"/>
      <c r="S337" s="320">
        <f t="shared" si="125"/>
        <v>0</v>
      </c>
      <c r="T337" s="320">
        <f t="shared" si="126"/>
        <v>0</v>
      </c>
      <c r="U337" s="313"/>
      <c r="V337" s="313"/>
      <c r="W337" s="313"/>
      <c r="X337" s="313"/>
      <c r="Y337" s="313"/>
      <c r="Z337" s="313"/>
      <c r="AA337" s="320">
        <f t="shared" si="127"/>
        <v>0</v>
      </c>
      <c r="AB337" s="320">
        <f t="shared" si="128"/>
        <v>0</v>
      </c>
      <c r="AC337" s="313"/>
      <c r="AD337" s="313"/>
      <c r="AE337" s="313"/>
      <c r="AF337" s="313"/>
      <c r="AG337" s="313"/>
      <c r="AH337" s="313"/>
      <c r="AI337" s="320">
        <f t="shared" si="129"/>
        <v>0</v>
      </c>
      <c r="AJ337" s="320">
        <f t="shared" si="130"/>
        <v>0</v>
      </c>
      <c r="AK337" s="313"/>
      <c r="AL337" s="313"/>
      <c r="AM337" s="313"/>
      <c r="AN337" s="313"/>
      <c r="AO337" s="313"/>
      <c r="AP337" s="313"/>
      <c r="AQ337" s="320">
        <f t="shared" si="131"/>
        <v>0</v>
      </c>
      <c r="AR337" s="320">
        <f t="shared" si="132"/>
        <v>0</v>
      </c>
      <c r="AS337" s="313"/>
      <c r="AT337" s="313"/>
      <c r="AU337" s="313"/>
      <c r="AV337" s="313"/>
      <c r="AW337" s="313"/>
      <c r="AX337" s="313"/>
      <c r="AY337" s="320">
        <f t="shared" si="133"/>
        <v>0</v>
      </c>
      <c r="AZ337" s="320">
        <f t="shared" si="134"/>
        <v>0</v>
      </c>
      <c r="BA337" s="372">
        <f t="shared" si="135"/>
        <v>0</v>
      </c>
      <c r="BB337" s="372">
        <f t="shared" si="136"/>
        <v>0</v>
      </c>
      <c r="BC337" s="372">
        <f t="shared" si="137"/>
        <v>0</v>
      </c>
      <c r="BD337" s="372">
        <f t="shared" si="138"/>
        <v>0</v>
      </c>
      <c r="BE337" s="372">
        <f t="shared" si="139"/>
        <v>0</v>
      </c>
      <c r="BF337" s="372">
        <f t="shared" si="140"/>
        <v>0</v>
      </c>
      <c r="BG337" s="315"/>
      <c r="BH337" s="313"/>
      <c r="BI337" s="313"/>
      <c r="BJ337" s="313"/>
      <c r="BK337" s="313"/>
      <c r="BL337" s="314"/>
      <c r="BM337" s="921">
        <f t="shared" si="141"/>
        <v>0</v>
      </c>
      <c r="BN337" s="912"/>
      <c r="BO337" s="912"/>
      <c r="BP337" s="912"/>
      <c r="BQ337" s="912"/>
      <c r="BR337" s="912"/>
      <c r="BS337" s="912"/>
      <c r="BT337" s="912"/>
      <c r="BU337" s="912"/>
      <c r="BV337" s="912"/>
      <c r="BW337" s="912"/>
      <c r="BX337" s="910">
        <f t="shared" si="142"/>
        <v>0</v>
      </c>
      <c r="BY337" s="912"/>
      <c r="BZ337" s="912"/>
      <c r="CA337" s="912"/>
      <c r="CB337" s="922"/>
    </row>
    <row r="338" spans="1:80" s="356" customFormat="1" ht="10.5" customHeight="1" x14ac:dyDescent="0.2">
      <c r="A338" s="353" t="s">
        <v>40</v>
      </c>
      <c r="B338" s="354" t="s">
        <v>46</v>
      </c>
      <c r="C338" s="335" t="s">
        <v>515</v>
      </c>
      <c r="D338" s="335" t="s">
        <v>600</v>
      </c>
      <c r="E338" s="358" t="s">
        <v>283</v>
      </c>
      <c r="F338" s="361" t="s">
        <v>5</v>
      </c>
      <c r="G338" s="337" t="s">
        <v>229</v>
      </c>
      <c r="H338" s="336" t="s">
        <v>133</v>
      </c>
      <c r="I338" s="338">
        <v>9</v>
      </c>
      <c r="J338" s="334" t="s">
        <v>6</v>
      </c>
      <c r="K338" s="320">
        <f t="shared" si="123"/>
        <v>0</v>
      </c>
      <c r="L338" s="320">
        <f t="shared" si="124"/>
        <v>0</v>
      </c>
      <c r="M338" s="313"/>
      <c r="N338" s="313"/>
      <c r="O338" s="313"/>
      <c r="P338" s="313"/>
      <c r="Q338" s="313"/>
      <c r="R338" s="313"/>
      <c r="S338" s="320">
        <f t="shared" si="125"/>
        <v>0</v>
      </c>
      <c r="T338" s="320">
        <f t="shared" si="126"/>
        <v>0</v>
      </c>
      <c r="U338" s="313"/>
      <c r="V338" s="313"/>
      <c r="W338" s="313"/>
      <c r="X338" s="313"/>
      <c r="Y338" s="313"/>
      <c r="Z338" s="313"/>
      <c r="AA338" s="320">
        <f t="shared" si="127"/>
        <v>0</v>
      </c>
      <c r="AB338" s="320">
        <f t="shared" si="128"/>
        <v>0</v>
      </c>
      <c r="AC338" s="313"/>
      <c r="AD338" s="313"/>
      <c r="AE338" s="313"/>
      <c r="AF338" s="313"/>
      <c r="AG338" s="313"/>
      <c r="AH338" s="313"/>
      <c r="AI338" s="320">
        <f t="shared" si="129"/>
        <v>0</v>
      </c>
      <c r="AJ338" s="320">
        <f t="shared" si="130"/>
        <v>0</v>
      </c>
      <c r="AK338" s="313"/>
      <c r="AL338" s="313"/>
      <c r="AM338" s="313"/>
      <c r="AN338" s="313"/>
      <c r="AO338" s="313"/>
      <c r="AP338" s="313"/>
      <c r="AQ338" s="320">
        <f t="shared" si="131"/>
        <v>0</v>
      </c>
      <c r="AR338" s="320">
        <f t="shared" si="132"/>
        <v>0</v>
      </c>
      <c r="AS338" s="313"/>
      <c r="AT338" s="313"/>
      <c r="AU338" s="313"/>
      <c r="AV338" s="313"/>
      <c r="AW338" s="313"/>
      <c r="AX338" s="313"/>
      <c r="AY338" s="320">
        <f t="shared" si="133"/>
        <v>0</v>
      </c>
      <c r="AZ338" s="320">
        <f t="shared" si="134"/>
        <v>0</v>
      </c>
      <c r="BA338" s="372">
        <f t="shared" si="135"/>
        <v>0</v>
      </c>
      <c r="BB338" s="372">
        <f t="shared" si="136"/>
        <v>0</v>
      </c>
      <c r="BC338" s="372">
        <f t="shared" si="137"/>
        <v>0</v>
      </c>
      <c r="BD338" s="372">
        <f t="shared" si="138"/>
        <v>0</v>
      </c>
      <c r="BE338" s="372">
        <f t="shared" si="139"/>
        <v>0</v>
      </c>
      <c r="BF338" s="372">
        <f t="shared" si="140"/>
        <v>0</v>
      </c>
      <c r="BG338" s="315"/>
      <c r="BH338" s="313"/>
      <c r="BI338" s="313"/>
      <c r="BJ338" s="313"/>
      <c r="BK338" s="313"/>
      <c r="BL338" s="314"/>
      <c r="BM338" s="921">
        <f t="shared" si="141"/>
        <v>0</v>
      </c>
      <c r="BN338" s="912"/>
      <c r="BO338" s="912"/>
      <c r="BP338" s="912"/>
      <c r="BQ338" s="912"/>
      <c r="BR338" s="912"/>
      <c r="BS338" s="912"/>
      <c r="BT338" s="912"/>
      <c r="BU338" s="912"/>
      <c r="BV338" s="912"/>
      <c r="BW338" s="912"/>
      <c r="BX338" s="910">
        <f t="shared" si="142"/>
        <v>0</v>
      </c>
      <c r="BY338" s="912"/>
      <c r="BZ338" s="912"/>
      <c r="CA338" s="912"/>
      <c r="CB338" s="922"/>
    </row>
    <row r="339" spans="1:80" s="356" customFormat="1" ht="12" customHeight="1" x14ac:dyDescent="0.2">
      <c r="A339" s="353" t="s">
        <v>40</v>
      </c>
      <c r="B339" s="354" t="s">
        <v>46</v>
      </c>
      <c r="C339" s="335" t="s">
        <v>515</v>
      </c>
      <c r="D339" s="335" t="s">
        <v>600</v>
      </c>
      <c r="E339" s="358" t="s">
        <v>283</v>
      </c>
      <c r="F339" s="361" t="s">
        <v>5</v>
      </c>
      <c r="G339" s="337" t="s">
        <v>229</v>
      </c>
      <c r="H339" s="336" t="s">
        <v>133</v>
      </c>
      <c r="I339" s="338">
        <v>9</v>
      </c>
      <c r="J339" s="334" t="s">
        <v>12</v>
      </c>
      <c r="K339" s="320">
        <f t="shared" si="123"/>
        <v>0</v>
      </c>
      <c r="L339" s="320">
        <f t="shared" si="124"/>
        <v>0</v>
      </c>
      <c r="M339" s="313"/>
      <c r="N339" s="313"/>
      <c r="O339" s="313"/>
      <c r="P339" s="313"/>
      <c r="Q339" s="313"/>
      <c r="R339" s="313"/>
      <c r="S339" s="320">
        <f t="shared" si="125"/>
        <v>0</v>
      </c>
      <c r="T339" s="320">
        <f t="shared" si="126"/>
        <v>0</v>
      </c>
      <c r="U339" s="313"/>
      <c r="V339" s="313"/>
      <c r="W339" s="313"/>
      <c r="X339" s="313"/>
      <c r="Y339" s="313"/>
      <c r="Z339" s="313"/>
      <c r="AA339" s="320">
        <f t="shared" si="127"/>
        <v>0</v>
      </c>
      <c r="AB339" s="320">
        <f t="shared" si="128"/>
        <v>0</v>
      </c>
      <c r="AC339" s="313"/>
      <c r="AD339" s="313"/>
      <c r="AE339" s="313"/>
      <c r="AF339" s="313"/>
      <c r="AG339" s="313"/>
      <c r="AH339" s="313"/>
      <c r="AI339" s="320">
        <f t="shared" si="129"/>
        <v>0</v>
      </c>
      <c r="AJ339" s="320">
        <f t="shared" si="130"/>
        <v>0</v>
      </c>
      <c r="AK339" s="313"/>
      <c r="AL339" s="313"/>
      <c r="AM339" s="313"/>
      <c r="AN339" s="313"/>
      <c r="AO339" s="313"/>
      <c r="AP339" s="313"/>
      <c r="AQ339" s="320">
        <f t="shared" si="131"/>
        <v>0</v>
      </c>
      <c r="AR339" s="320">
        <f t="shared" si="132"/>
        <v>0</v>
      </c>
      <c r="AS339" s="313"/>
      <c r="AT339" s="313"/>
      <c r="AU339" s="313"/>
      <c r="AV339" s="313"/>
      <c r="AW339" s="313"/>
      <c r="AX339" s="313"/>
      <c r="AY339" s="320">
        <f t="shared" si="133"/>
        <v>0</v>
      </c>
      <c r="AZ339" s="320">
        <f t="shared" si="134"/>
        <v>0</v>
      </c>
      <c r="BA339" s="372">
        <f t="shared" si="135"/>
        <v>0</v>
      </c>
      <c r="BB339" s="372">
        <f t="shared" si="136"/>
        <v>0</v>
      </c>
      <c r="BC339" s="372">
        <f t="shared" si="137"/>
        <v>0</v>
      </c>
      <c r="BD339" s="372">
        <f t="shared" si="138"/>
        <v>0</v>
      </c>
      <c r="BE339" s="372">
        <f t="shared" si="139"/>
        <v>0</v>
      </c>
      <c r="BF339" s="372">
        <f t="shared" si="140"/>
        <v>0</v>
      </c>
      <c r="BG339" s="315"/>
      <c r="BH339" s="313"/>
      <c r="BI339" s="313"/>
      <c r="BJ339" s="313"/>
      <c r="BK339" s="313"/>
      <c r="BL339" s="314"/>
      <c r="BM339" s="921">
        <f t="shared" si="141"/>
        <v>0</v>
      </c>
      <c r="BN339" s="912"/>
      <c r="BO339" s="912"/>
      <c r="BP339" s="912"/>
      <c r="BQ339" s="912"/>
      <c r="BR339" s="912"/>
      <c r="BS339" s="912"/>
      <c r="BT339" s="912"/>
      <c r="BU339" s="912"/>
      <c r="BV339" s="912"/>
      <c r="BW339" s="912"/>
      <c r="BX339" s="910">
        <f t="shared" si="142"/>
        <v>0</v>
      </c>
      <c r="BY339" s="912"/>
      <c r="BZ339" s="912"/>
      <c r="CA339" s="912"/>
      <c r="CB339" s="922"/>
    </row>
    <row r="340" spans="1:80" s="173" customFormat="1" ht="21" customHeight="1" x14ac:dyDescent="0.2">
      <c r="A340" s="214" t="s">
        <v>124</v>
      </c>
      <c r="B340" s="96" t="s">
        <v>46</v>
      </c>
      <c r="C340" s="215" t="s">
        <v>515</v>
      </c>
      <c r="D340" s="215" t="s">
        <v>598</v>
      </c>
      <c r="E340" s="116" t="s">
        <v>282</v>
      </c>
      <c r="F340" s="81" t="s">
        <v>288</v>
      </c>
      <c r="G340" s="19" t="s">
        <v>200</v>
      </c>
      <c r="H340" s="81" t="s">
        <v>56</v>
      </c>
      <c r="I340" s="56">
        <v>9</v>
      </c>
      <c r="J340" s="57" t="s">
        <v>6</v>
      </c>
      <c r="K340" s="320">
        <f t="shared" ref="K340:K403" si="143">M340+O340+Q340</f>
        <v>0</v>
      </c>
      <c r="L340" s="320">
        <f t="shared" ref="L340:L403" si="144">N340+P340+R340</f>
        <v>0</v>
      </c>
      <c r="M340" s="313"/>
      <c r="N340" s="313"/>
      <c r="O340" s="313"/>
      <c r="P340" s="313"/>
      <c r="Q340" s="313"/>
      <c r="R340" s="313"/>
      <c r="S340" s="320">
        <f t="shared" ref="S340:S403" si="145">U340+W340+Y340</f>
        <v>0</v>
      </c>
      <c r="T340" s="320">
        <f t="shared" ref="T340:T403" si="146">V340+X340+Z340</f>
        <v>0</v>
      </c>
      <c r="U340" s="313"/>
      <c r="V340" s="313"/>
      <c r="W340" s="313"/>
      <c r="X340" s="313"/>
      <c r="Y340" s="313"/>
      <c r="Z340" s="313"/>
      <c r="AA340" s="320">
        <f t="shared" ref="AA340:AA403" si="147">AC340+AE340+AG340</f>
        <v>0</v>
      </c>
      <c r="AB340" s="320">
        <f t="shared" ref="AB340:AB403" si="148">AD340+AF340+AH340</f>
        <v>0</v>
      </c>
      <c r="AC340" s="313"/>
      <c r="AD340" s="313"/>
      <c r="AE340" s="313"/>
      <c r="AF340" s="313"/>
      <c r="AG340" s="313"/>
      <c r="AH340" s="313"/>
      <c r="AI340" s="320">
        <f t="shared" ref="AI340:AI403" si="149">AK340+AM340+AO340</f>
        <v>0</v>
      </c>
      <c r="AJ340" s="320">
        <f t="shared" ref="AJ340:AJ403" si="150">AL340+AN340+AP340</f>
        <v>0</v>
      </c>
      <c r="AK340" s="313"/>
      <c r="AL340" s="313"/>
      <c r="AM340" s="313"/>
      <c r="AN340" s="313"/>
      <c r="AO340" s="313"/>
      <c r="AP340" s="313"/>
      <c r="AQ340" s="320">
        <f t="shared" ref="AQ340:AQ403" si="151">AS340+AU340+AW340</f>
        <v>0</v>
      </c>
      <c r="AR340" s="320">
        <f t="shared" ref="AR340:AR403" si="152">AT340+AV340+AX340</f>
        <v>0</v>
      </c>
      <c r="AS340" s="313"/>
      <c r="AT340" s="313"/>
      <c r="AU340" s="313"/>
      <c r="AV340" s="313"/>
      <c r="AW340" s="313"/>
      <c r="AX340" s="313"/>
      <c r="AY340" s="320">
        <f t="shared" si="133"/>
        <v>0</v>
      </c>
      <c r="AZ340" s="320">
        <f t="shared" si="134"/>
        <v>0</v>
      </c>
      <c r="BA340" s="372">
        <f t="shared" si="135"/>
        <v>0</v>
      </c>
      <c r="BB340" s="372">
        <f t="shared" si="136"/>
        <v>0</v>
      </c>
      <c r="BC340" s="372">
        <f t="shared" si="137"/>
        <v>0</v>
      </c>
      <c r="BD340" s="372">
        <f t="shared" si="138"/>
        <v>0</v>
      </c>
      <c r="BE340" s="372">
        <f t="shared" si="139"/>
        <v>0</v>
      </c>
      <c r="BF340" s="372">
        <f t="shared" si="140"/>
        <v>0</v>
      </c>
      <c r="BG340" s="315"/>
      <c r="BH340" s="313"/>
      <c r="BI340" s="313"/>
      <c r="BJ340" s="313"/>
      <c r="BK340" s="313"/>
      <c r="BL340" s="314"/>
      <c r="BM340" s="921">
        <f t="shared" si="141"/>
        <v>0</v>
      </c>
      <c r="BN340" s="912"/>
      <c r="BO340" s="912"/>
      <c r="BP340" s="912"/>
      <c r="BQ340" s="912"/>
      <c r="BR340" s="912"/>
      <c r="BS340" s="912"/>
      <c r="BT340" s="912"/>
      <c r="BU340" s="912"/>
      <c r="BV340" s="912"/>
      <c r="BW340" s="912"/>
      <c r="BX340" s="910">
        <f t="shared" si="142"/>
        <v>0</v>
      </c>
      <c r="BY340" s="912"/>
      <c r="BZ340" s="912"/>
      <c r="CA340" s="912"/>
      <c r="CB340" s="922"/>
    </row>
    <row r="341" spans="1:80" s="173" customFormat="1" ht="21" customHeight="1" x14ac:dyDescent="0.2">
      <c r="A341" s="214" t="s">
        <v>124</v>
      </c>
      <c r="B341" s="96" t="s">
        <v>46</v>
      </c>
      <c r="C341" s="215" t="s">
        <v>515</v>
      </c>
      <c r="D341" s="215" t="s">
        <v>598</v>
      </c>
      <c r="E341" s="116" t="s">
        <v>282</v>
      </c>
      <c r="F341" s="81" t="s">
        <v>288</v>
      </c>
      <c r="G341" s="19" t="s">
        <v>200</v>
      </c>
      <c r="H341" s="81" t="s">
        <v>56</v>
      </c>
      <c r="I341" s="56">
        <v>11</v>
      </c>
      <c r="J341" s="57" t="s">
        <v>12</v>
      </c>
      <c r="K341" s="320">
        <f t="shared" si="143"/>
        <v>0</v>
      </c>
      <c r="L341" s="320">
        <f t="shared" si="144"/>
        <v>0</v>
      </c>
      <c r="M341" s="313"/>
      <c r="N341" s="313"/>
      <c r="O341" s="313"/>
      <c r="P341" s="313"/>
      <c r="Q341" s="313"/>
      <c r="R341" s="313"/>
      <c r="S341" s="320">
        <f t="shared" si="145"/>
        <v>0</v>
      </c>
      <c r="T341" s="320">
        <f t="shared" si="146"/>
        <v>0</v>
      </c>
      <c r="U341" s="313"/>
      <c r="V341" s="313"/>
      <c r="W341" s="313"/>
      <c r="X341" s="313"/>
      <c r="Y341" s="313"/>
      <c r="Z341" s="313"/>
      <c r="AA341" s="320">
        <f t="shared" si="147"/>
        <v>0</v>
      </c>
      <c r="AB341" s="320">
        <f t="shared" si="148"/>
        <v>0</v>
      </c>
      <c r="AC341" s="313"/>
      <c r="AD341" s="313"/>
      <c r="AE341" s="313"/>
      <c r="AF341" s="313"/>
      <c r="AG341" s="313"/>
      <c r="AH341" s="313"/>
      <c r="AI341" s="320">
        <f t="shared" si="149"/>
        <v>0</v>
      </c>
      <c r="AJ341" s="320">
        <f t="shared" si="150"/>
        <v>0</v>
      </c>
      <c r="AK341" s="313"/>
      <c r="AL341" s="313"/>
      <c r="AM341" s="313"/>
      <c r="AN341" s="313"/>
      <c r="AO341" s="313"/>
      <c r="AP341" s="313"/>
      <c r="AQ341" s="320">
        <f t="shared" si="151"/>
        <v>0</v>
      </c>
      <c r="AR341" s="320">
        <f t="shared" si="152"/>
        <v>0</v>
      </c>
      <c r="AS341" s="313"/>
      <c r="AT341" s="313"/>
      <c r="AU341" s="313"/>
      <c r="AV341" s="313"/>
      <c r="AW341" s="313"/>
      <c r="AX341" s="313"/>
      <c r="AY341" s="320">
        <f t="shared" si="133"/>
        <v>0</v>
      </c>
      <c r="AZ341" s="320">
        <f t="shared" si="134"/>
        <v>0</v>
      </c>
      <c r="BA341" s="372">
        <f t="shared" si="135"/>
        <v>0</v>
      </c>
      <c r="BB341" s="372">
        <f t="shared" si="136"/>
        <v>0</v>
      </c>
      <c r="BC341" s="372">
        <f t="shared" si="137"/>
        <v>0</v>
      </c>
      <c r="BD341" s="372">
        <f t="shared" si="138"/>
        <v>0</v>
      </c>
      <c r="BE341" s="372">
        <f t="shared" si="139"/>
        <v>0</v>
      </c>
      <c r="BF341" s="372">
        <f t="shared" si="140"/>
        <v>0</v>
      </c>
      <c r="BG341" s="315"/>
      <c r="BH341" s="313"/>
      <c r="BI341" s="313"/>
      <c r="BJ341" s="313"/>
      <c r="BK341" s="313"/>
      <c r="BL341" s="314"/>
      <c r="BM341" s="921">
        <f t="shared" si="141"/>
        <v>0</v>
      </c>
      <c r="BN341" s="912"/>
      <c r="BO341" s="912"/>
      <c r="BP341" s="912"/>
      <c r="BQ341" s="912"/>
      <c r="BR341" s="912"/>
      <c r="BS341" s="912"/>
      <c r="BT341" s="912"/>
      <c r="BU341" s="912"/>
      <c r="BV341" s="912"/>
      <c r="BW341" s="912"/>
      <c r="BX341" s="910">
        <f t="shared" si="142"/>
        <v>0</v>
      </c>
      <c r="BY341" s="912"/>
      <c r="BZ341" s="912"/>
      <c r="CA341" s="912"/>
      <c r="CB341" s="922"/>
    </row>
    <row r="342" spans="1:80" s="173" customFormat="1" ht="21" customHeight="1" x14ac:dyDescent="0.2">
      <c r="A342" s="214" t="s">
        <v>124</v>
      </c>
      <c r="B342" s="96" t="s">
        <v>46</v>
      </c>
      <c r="C342" s="215" t="s">
        <v>515</v>
      </c>
      <c r="D342" s="215" t="s">
        <v>598</v>
      </c>
      <c r="E342" s="116" t="s">
        <v>282</v>
      </c>
      <c r="F342" s="81" t="s">
        <v>288</v>
      </c>
      <c r="G342" s="98" t="s">
        <v>201</v>
      </c>
      <c r="H342" s="82" t="s">
        <v>86</v>
      </c>
      <c r="I342" s="56">
        <v>9</v>
      </c>
      <c r="J342" s="57" t="s">
        <v>6</v>
      </c>
      <c r="K342" s="320">
        <f t="shared" si="143"/>
        <v>0</v>
      </c>
      <c r="L342" s="320">
        <f t="shared" si="144"/>
        <v>0</v>
      </c>
      <c r="M342" s="313"/>
      <c r="N342" s="313"/>
      <c r="O342" s="313"/>
      <c r="P342" s="313"/>
      <c r="Q342" s="313"/>
      <c r="R342" s="313"/>
      <c r="S342" s="320">
        <f t="shared" si="145"/>
        <v>0</v>
      </c>
      <c r="T342" s="320">
        <f t="shared" si="146"/>
        <v>0</v>
      </c>
      <c r="U342" s="313"/>
      <c r="V342" s="313"/>
      <c r="W342" s="313"/>
      <c r="X342" s="313"/>
      <c r="Y342" s="313"/>
      <c r="Z342" s="313"/>
      <c r="AA342" s="320">
        <f t="shared" si="147"/>
        <v>0</v>
      </c>
      <c r="AB342" s="320">
        <f t="shared" si="148"/>
        <v>0</v>
      </c>
      <c r="AC342" s="313"/>
      <c r="AD342" s="313"/>
      <c r="AE342" s="313"/>
      <c r="AF342" s="313"/>
      <c r="AG342" s="313"/>
      <c r="AH342" s="313"/>
      <c r="AI342" s="320">
        <f t="shared" si="149"/>
        <v>0</v>
      </c>
      <c r="AJ342" s="320">
        <f t="shared" si="150"/>
        <v>0</v>
      </c>
      <c r="AK342" s="313"/>
      <c r="AL342" s="313"/>
      <c r="AM342" s="313"/>
      <c r="AN342" s="313"/>
      <c r="AO342" s="313"/>
      <c r="AP342" s="313"/>
      <c r="AQ342" s="320">
        <f t="shared" si="151"/>
        <v>0</v>
      </c>
      <c r="AR342" s="320">
        <f t="shared" si="152"/>
        <v>0</v>
      </c>
      <c r="AS342" s="313"/>
      <c r="AT342" s="313"/>
      <c r="AU342" s="313"/>
      <c r="AV342" s="313"/>
      <c r="AW342" s="313"/>
      <c r="AX342" s="313"/>
      <c r="AY342" s="320">
        <f t="shared" si="133"/>
        <v>0</v>
      </c>
      <c r="AZ342" s="320">
        <f t="shared" si="134"/>
        <v>0</v>
      </c>
      <c r="BA342" s="372">
        <f t="shared" si="135"/>
        <v>0</v>
      </c>
      <c r="BB342" s="372">
        <f t="shared" si="136"/>
        <v>0</v>
      </c>
      <c r="BC342" s="372">
        <f t="shared" si="137"/>
        <v>0</v>
      </c>
      <c r="BD342" s="372">
        <f t="shared" si="138"/>
        <v>0</v>
      </c>
      <c r="BE342" s="372">
        <f t="shared" si="139"/>
        <v>0</v>
      </c>
      <c r="BF342" s="372">
        <f t="shared" si="140"/>
        <v>0</v>
      </c>
      <c r="BG342" s="315"/>
      <c r="BH342" s="313"/>
      <c r="BI342" s="313"/>
      <c r="BJ342" s="313"/>
      <c r="BK342" s="313"/>
      <c r="BL342" s="314"/>
      <c r="BM342" s="921">
        <f t="shared" si="141"/>
        <v>0</v>
      </c>
      <c r="BN342" s="912"/>
      <c r="BO342" s="912"/>
      <c r="BP342" s="912"/>
      <c r="BQ342" s="912"/>
      <c r="BR342" s="912"/>
      <c r="BS342" s="912"/>
      <c r="BT342" s="912"/>
      <c r="BU342" s="912"/>
      <c r="BV342" s="912"/>
      <c r="BW342" s="912"/>
      <c r="BX342" s="910">
        <f t="shared" si="142"/>
        <v>0</v>
      </c>
      <c r="BY342" s="912"/>
      <c r="BZ342" s="912"/>
      <c r="CA342" s="912"/>
      <c r="CB342" s="922"/>
    </row>
    <row r="343" spans="1:80" s="173" customFormat="1" ht="21" customHeight="1" x14ac:dyDescent="0.2">
      <c r="A343" s="214" t="s">
        <v>124</v>
      </c>
      <c r="B343" s="96" t="s">
        <v>46</v>
      </c>
      <c r="C343" s="215" t="s">
        <v>515</v>
      </c>
      <c r="D343" s="215" t="s">
        <v>598</v>
      </c>
      <c r="E343" s="116" t="s">
        <v>282</v>
      </c>
      <c r="F343" s="81" t="s">
        <v>288</v>
      </c>
      <c r="G343" s="98" t="s">
        <v>633</v>
      </c>
      <c r="H343" s="82" t="s">
        <v>634</v>
      </c>
      <c r="I343" s="56">
        <v>9</v>
      </c>
      <c r="J343" s="57" t="s">
        <v>6</v>
      </c>
      <c r="K343" s="320">
        <f t="shared" si="143"/>
        <v>0</v>
      </c>
      <c r="L343" s="320">
        <f t="shared" si="144"/>
        <v>0</v>
      </c>
      <c r="M343" s="313"/>
      <c r="N343" s="313"/>
      <c r="O343" s="313"/>
      <c r="P343" s="313"/>
      <c r="Q343" s="313"/>
      <c r="R343" s="313"/>
      <c r="S343" s="320">
        <f t="shared" si="145"/>
        <v>0</v>
      </c>
      <c r="T343" s="320">
        <f t="shared" si="146"/>
        <v>0</v>
      </c>
      <c r="U343" s="313"/>
      <c r="V343" s="313"/>
      <c r="W343" s="313"/>
      <c r="X343" s="313"/>
      <c r="Y343" s="313"/>
      <c r="Z343" s="313"/>
      <c r="AA343" s="320">
        <f t="shared" si="147"/>
        <v>0</v>
      </c>
      <c r="AB343" s="320">
        <f t="shared" si="148"/>
        <v>0</v>
      </c>
      <c r="AC343" s="313"/>
      <c r="AD343" s="313"/>
      <c r="AE343" s="313"/>
      <c r="AF343" s="313"/>
      <c r="AG343" s="313"/>
      <c r="AH343" s="313"/>
      <c r="AI343" s="320">
        <f t="shared" si="149"/>
        <v>0</v>
      </c>
      <c r="AJ343" s="320">
        <f t="shared" si="150"/>
        <v>0</v>
      </c>
      <c r="AK343" s="313"/>
      <c r="AL343" s="313"/>
      <c r="AM343" s="313"/>
      <c r="AN343" s="313"/>
      <c r="AO343" s="313"/>
      <c r="AP343" s="313"/>
      <c r="AQ343" s="320">
        <f t="shared" si="151"/>
        <v>0</v>
      </c>
      <c r="AR343" s="320">
        <f t="shared" si="152"/>
        <v>0</v>
      </c>
      <c r="AS343" s="313"/>
      <c r="AT343" s="313"/>
      <c r="AU343" s="313"/>
      <c r="AV343" s="313"/>
      <c r="AW343" s="313"/>
      <c r="AX343" s="313"/>
      <c r="AY343" s="320">
        <f t="shared" si="133"/>
        <v>0</v>
      </c>
      <c r="AZ343" s="320">
        <f t="shared" si="134"/>
        <v>0</v>
      </c>
      <c r="BA343" s="372">
        <f t="shared" si="135"/>
        <v>0</v>
      </c>
      <c r="BB343" s="372">
        <f t="shared" si="136"/>
        <v>0</v>
      </c>
      <c r="BC343" s="372">
        <f t="shared" si="137"/>
        <v>0</v>
      </c>
      <c r="BD343" s="372">
        <f t="shared" si="138"/>
        <v>0</v>
      </c>
      <c r="BE343" s="372">
        <f t="shared" si="139"/>
        <v>0</v>
      </c>
      <c r="BF343" s="372">
        <f t="shared" si="140"/>
        <v>0</v>
      </c>
      <c r="BG343" s="315"/>
      <c r="BH343" s="313"/>
      <c r="BI343" s="313"/>
      <c r="BJ343" s="313"/>
      <c r="BK343" s="313"/>
      <c r="BL343" s="314"/>
      <c r="BM343" s="921">
        <f t="shared" si="141"/>
        <v>0</v>
      </c>
      <c r="BN343" s="912"/>
      <c r="BO343" s="912"/>
      <c r="BP343" s="912"/>
      <c r="BQ343" s="912"/>
      <c r="BR343" s="912"/>
      <c r="BS343" s="912"/>
      <c r="BT343" s="912"/>
      <c r="BU343" s="912"/>
      <c r="BV343" s="912"/>
      <c r="BW343" s="912"/>
      <c r="BX343" s="910">
        <f t="shared" si="142"/>
        <v>0</v>
      </c>
      <c r="BY343" s="912"/>
      <c r="BZ343" s="912"/>
      <c r="CA343" s="912"/>
      <c r="CB343" s="922"/>
    </row>
    <row r="344" spans="1:80" s="173" customFormat="1" ht="21" customHeight="1" x14ac:dyDescent="0.2">
      <c r="A344" s="95" t="s">
        <v>124</v>
      </c>
      <c r="B344" s="50" t="s">
        <v>46</v>
      </c>
      <c r="C344" s="215" t="s">
        <v>514</v>
      </c>
      <c r="D344" s="215" t="s">
        <v>598</v>
      </c>
      <c r="E344" s="105" t="s">
        <v>282</v>
      </c>
      <c r="F344" s="81" t="s">
        <v>288</v>
      </c>
      <c r="G344" s="19" t="s">
        <v>516</v>
      </c>
      <c r="H344" s="81" t="s">
        <v>517</v>
      </c>
      <c r="I344" s="49">
        <v>9</v>
      </c>
      <c r="J344" s="50" t="s">
        <v>6</v>
      </c>
      <c r="K344" s="320">
        <f t="shared" si="143"/>
        <v>0</v>
      </c>
      <c r="L344" s="320">
        <f t="shared" si="144"/>
        <v>0</v>
      </c>
      <c r="M344" s="313"/>
      <c r="N344" s="313"/>
      <c r="O344" s="313"/>
      <c r="P344" s="313"/>
      <c r="Q344" s="313"/>
      <c r="R344" s="313"/>
      <c r="S344" s="320">
        <f t="shared" si="145"/>
        <v>0</v>
      </c>
      <c r="T344" s="320">
        <f t="shared" si="146"/>
        <v>0</v>
      </c>
      <c r="U344" s="313"/>
      <c r="V344" s="313"/>
      <c r="W344" s="313"/>
      <c r="X344" s="313"/>
      <c r="Y344" s="313"/>
      <c r="Z344" s="313"/>
      <c r="AA344" s="320">
        <f t="shared" si="147"/>
        <v>0</v>
      </c>
      <c r="AB344" s="320">
        <f t="shared" si="148"/>
        <v>0</v>
      </c>
      <c r="AC344" s="313"/>
      <c r="AD344" s="313"/>
      <c r="AE344" s="313"/>
      <c r="AF344" s="313"/>
      <c r="AG344" s="313"/>
      <c r="AH344" s="313"/>
      <c r="AI344" s="320">
        <f t="shared" si="149"/>
        <v>0</v>
      </c>
      <c r="AJ344" s="320">
        <f t="shared" si="150"/>
        <v>0</v>
      </c>
      <c r="AK344" s="313"/>
      <c r="AL344" s="313"/>
      <c r="AM344" s="313"/>
      <c r="AN344" s="313"/>
      <c r="AO344" s="313"/>
      <c r="AP344" s="313"/>
      <c r="AQ344" s="320">
        <f t="shared" si="151"/>
        <v>0</v>
      </c>
      <c r="AR344" s="320">
        <f t="shared" si="152"/>
        <v>0</v>
      </c>
      <c r="AS344" s="313"/>
      <c r="AT344" s="313"/>
      <c r="AU344" s="313"/>
      <c r="AV344" s="313"/>
      <c r="AW344" s="313"/>
      <c r="AX344" s="313"/>
      <c r="AY344" s="320">
        <f t="shared" si="133"/>
        <v>0</v>
      </c>
      <c r="AZ344" s="320">
        <f t="shared" si="134"/>
        <v>0</v>
      </c>
      <c r="BA344" s="372">
        <f t="shared" si="135"/>
        <v>0</v>
      </c>
      <c r="BB344" s="372">
        <f t="shared" si="136"/>
        <v>0</v>
      </c>
      <c r="BC344" s="372">
        <f t="shared" si="137"/>
        <v>0</v>
      </c>
      <c r="BD344" s="372">
        <f t="shared" si="138"/>
        <v>0</v>
      </c>
      <c r="BE344" s="372">
        <f t="shared" si="139"/>
        <v>0</v>
      </c>
      <c r="BF344" s="372">
        <f t="shared" si="140"/>
        <v>0</v>
      </c>
      <c r="BG344" s="315"/>
      <c r="BH344" s="313"/>
      <c r="BI344" s="313"/>
      <c r="BJ344" s="313"/>
      <c r="BK344" s="313"/>
      <c r="BL344" s="314"/>
      <c r="BM344" s="921">
        <f t="shared" si="141"/>
        <v>0</v>
      </c>
      <c r="BN344" s="912"/>
      <c r="BO344" s="912"/>
      <c r="BP344" s="912"/>
      <c r="BQ344" s="912"/>
      <c r="BR344" s="912"/>
      <c r="BS344" s="912"/>
      <c r="BT344" s="912"/>
      <c r="BU344" s="912"/>
      <c r="BV344" s="912"/>
      <c r="BW344" s="912"/>
      <c r="BX344" s="910">
        <f t="shared" si="142"/>
        <v>0</v>
      </c>
      <c r="BY344" s="912"/>
      <c r="BZ344" s="912"/>
      <c r="CA344" s="912"/>
      <c r="CB344" s="922"/>
    </row>
    <row r="345" spans="1:80" s="173" customFormat="1" ht="21" customHeight="1" x14ac:dyDescent="0.2">
      <c r="A345" s="95" t="s">
        <v>124</v>
      </c>
      <c r="B345" s="50" t="s">
        <v>46</v>
      </c>
      <c r="C345" s="215" t="s">
        <v>514</v>
      </c>
      <c r="D345" s="215" t="s">
        <v>598</v>
      </c>
      <c r="E345" s="105" t="s">
        <v>282</v>
      </c>
      <c r="F345" s="81" t="s">
        <v>288</v>
      </c>
      <c r="G345" s="19" t="s">
        <v>530</v>
      </c>
      <c r="H345" s="81" t="s">
        <v>531</v>
      </c>
      <c r="I345" s="49">
        <v>9</v>
      </c>
      <c r="J345" s="50" t="s">
        <v>6</v>
      </c>
      <c r="K345" s="320">
        <f t="shared" si="143"/>
        <v>0</v>
      </c>
      <c r="L345" s="320">
        <f t="shared" si="144"/>
        <v>0</v>
      </c>
      <c r="M345" s="313"/>
      <c r="N345" s="313"/>
      <c r="O345" s="313"/>
      <c r="P345" s="313"/>
      <c r="Q345" s="313"/>
      <c r="R345" s="313"/>
      <c r="S345" s="320">
        <f t="shared" si="145"/>
        <v>0</v>
      </c>
      <c r="T345" s="320">
        <f t="shared" si="146"/>
        <v>0</v>
      </c>
      <c r="U345" s="313"/>
      <c r="V345" s="313"/>
      <c r="W345" s="313"/>
      <c r="X345" s="313"/>
      <c r="Y345" s="313"/>
      <c r="Z345" s="313"/>
      <c r="AA345" s="320">
        <f t="shared" si="147"/>
        <v>0</v>
      </c>
      <c r="AB345" s="320">
        <f t="shared" si="148"/>
        <v>0</v>
      </c>
      <c r="AC345" s="313"/>
      <c r="AD345" s="313"/>
      <c r="AE345" s="313"/>
      <c r="AF345" s="313"/>
      <c r="AG345" s="313"/>
      <c r="AH345" s="313"/>
      <c r="AI345" s="320">
        <f t="shared" si="149"/>
        <v>0</v>
      </c>
      <c r="AJ345" s="320">
        <f t="shared" si="150"/>
        <v>0</v>
      </c>
      <c r="AK345" s="313"/>
      <c r="AL345" s="313"/>
      <c r="AM345" s="313"/>
      <c r="AN345" s="313"/>
      <c r="AO345" s="313"/>
      <c r="AP345" s="313"/>
      <c r="AQ345" s="320">
        <f t="shared" si="151"/>
        <v>0</v>
      </c>
      <c r="AR345" s="320">
        <f t="shared" si="152"/>
        <v>0</v>
      </c>
      <c r="AS345" s="313"/>
      <c r="AT345" s="313"/>
      <c r="AU345" s="313"/>
      <c r="AV345" s="313"/>
      <c r="AW345" s="313"/>
      <c r="AX345" s="313"/>
      <c r="AY345" s="320">
        <f t="shared" si="133"/>
        <v>0</v>
      </c>
      <c r="AZ345" s="320">
        <f t="shared" si="134"/>
        <v>0</v>
      </c>
      <c r="BA345" s="372">
        <f t="shared" si="135"/>
        <v>0</v>
      </c>
      <c r="BB345" s="372">
        <f t="shared" si="136"/>
        <v>0</v>
      </c>
      <c r="BC345" s="372">
        <f t="shared" si="137"/>
        <v>0</v>
      </c>
      <c r="BD345" s="372">
        <f t="shared" si="138"/>
        <v>0</v>
      </c>
      <c r="BE345" s="372">
        <f t="shared" si="139"/>
        <v>0</v>
      </c>
      <c r="BF345" s="372">
        <f t="shared" si="140"/>
        <v>0</v>
      </c>
      <c r="BG345" s="315"/>
      <c r="BH345" s="313"/>
      <c r="BI345" s="313"/>
      <c r="BJ345" s="313"/>
      <c r="BK345" s="313"/>
      <c r="BL345" s="314"/>
      <c r="BM345" s="921">
        <f t="shared" si="141"/>
        <v>0</v>
      </c>
      <c r="BN345" s="912"/>
      <c r="BO345" s="912"/>
      <c r="BP345" s="912"/>
      <c r="BQ345" s="912"/>
      <c r="BR345" s="912"/>
      <c r="BS345" s="912"/>
      <c r="BT345" s="912"/>
      <c r="BU345" s="912"/>
      <c r="BV345" s="912"/>
      <c r="BW345" s="912"/>
      <c r="BX345" s="910">
        <f t="shared" si="142"/>
        <v>0</v>
      </c>
      <c r="BY345" s="912"/>
      <c r="BZ345" s="912"/>
      <c r="CA345" s="912"/>
      <c r="CB345" s="922"/>
    </row>
    <row r="346" spans="1:80" s="173" customFormat="1" ht="21" customHeight="1" x14ac:dyDescent="0.2">
      <c r="A346" s="95" t="s">
        <v>124</v>
      </c>
      <c r="B346" s="50" t="s">
        <v>46</v>
      </c>
      <c r="C346" s="215" t="s">
        <v>514</v>
      </c>
      <c r="D346" s="215" t="s">
        <v>598</v>
      </c>
      <c r="E346" s="105" t="s">
        <v>282</v>
      </c>
      <c r="F346" s="81" t="s">
        <v>288</v>
      </c>
      <c r="G346" s="19" t="s">
        <v>639</v>
      </c>
      <c r="H346" s="81" t="s">
        <v>672</v>
      </c>
      <c r="I346" s="49">
        <v>9</v>
      </c>
      <c r="J346" s="50" t="s">
        <v>6</v>
      </c>
      <c r="K346" s="320">
        <f t="shared" si="143"/>
        <v>0</v>
      </c>
      <c r="L346" s="320">
        <f t="shared" si="144"/>
        <v>0</v>
      </c>
      <c r="M346" s="316"/>
      <c r="N346" s="316"/>
      <c r="O346" s="316"/>
      <c r="P346" s="316"/>
      <c r="Q346" s="316"/>
      <c r="R346" s="316"/>
      <c r="S346" s="320">
        <f t="shared" si="145"/>
        <v>0</v>
      </c>
      <c r="T346" s="320">
        <f t="shared" si="146"/>
        <v>0</v>
      </c>
      <c r="U346" s="316"/>
      <c r="V346" s="316"/>
      <c r="W346" s="316"/>
      <c r="X346" s="316"/>
      <c r="Y346" s="316"/>
      <c r="Z346" s="316"/>
      <c r="AA346" s="320">
        <f t="shared" si="147"/>
        <v>0</v>
      </c>
      <c r="AB346" s="320">
        <f t="shared" si="148"/>
        <v>0</v>
      </c>
      <c r="AC346" s="316"/>
      <c r="AD346" s="316"/>
      <c r="AE346" s="316"/>
      <c r="AF346" s="316"/>
      <c r="AG346" s="316"/>
      <c r="AH346" s="316"/>
      <c r="AI346" s="320">
        <f t="shared" si="149"/>
        <v>0</v>
      </c>
      <c r="AJ346" s="320">
        <f t="shared" si="150"/>
        <v>0</v>
      </c>
      <c r="AK346" s="316"/>
      <c r="AL346" s="316"/>
      <c r="AM346" s="316"/>
      <c r="AN346" s="316"/>
      <c r="AO346" s="316"/>
      <c r="AP346" s="316"/>
      <c r="AQ346" s="320">
        <f t="shared" si="151"/>
        <v>0</v>
      </c>
      <c r="AR346" s="320">
        <f t="shared" si="152"/>
        <v>0</v>
      </c>
      <c r="AS346" s="316"/>
      <c r="AT346" s="316"/>
      <c r="AU346" s="316"/>
      <c r="AV346" s="316"/>
      <c r="AW346" s="316"/>
      <c r="AX346" s="316"/>
      <c r="AY346" s="320">
        <f t="shared" si="133"/>
        <v>0</v>
      </c>
      <c r="AZ346" s="320">
        <f t="shared" si="134"/>
        <v>0</v>
      </c>
      <c r="BA346" s="372">
        <f t="shared" si="135"/>
        <v>0</v>
      </c>
      <c r="BB346" s="372">
        <f t="shared" si="136"/>
        <v>0</v>
      </c>
      <c r="BC346" s="372">
        <f t="shared" si="137"/>
        <v>0</v>
      </c>
      <c r="BD346" s="372">
        <f t="shared" si="138"/>
        <v>0</v>
      </c>
      <c r="BE346" s="372">
        <f t="shared" si="139"/>
        <v>0</v>
      </c>
      <c r="BF346" s="372">
        <f t="shared" si="140"/>
        <v>0</v>
      </c>
      <c r="BG346" s="315"/>
      <c r="BH346" s="316"/>
      <c r="BI346" s="316"/>
      <c r="BJ346" s="316"/>
      <c r="BK346" s="316"/>
      <c r="BL346" s="319"/>
      <c r="BM346" s="921">
        <f t="shared" si="141"/>
        <v>0</v>
      </c>
      <c r="BN346" s="912"/>
      <c r="BO346" s="912"/>
      <c r="BP346" s="912"/>
      <c r="BQ346" s="912"/>
      <c r="BR346" s="912"/>
      <c r="BS346" s="912"/>
      <c r="BT346" s="912"/>
      <c r="BU346" s="912"/>
      <c r="BV346" s="912"/>
      <c r="BW346" s="912"/>
      <c r="BX346" s="910">
        <f t="shared" si="142"/>
        <v>0</v>
      </c>
      <c r="BY346" s="912"/>
      <c r="BZ346" s="912"/>
      <c r="CA346" s="912"/>
      <c r="CB346" s="922"/>
    </row>
    <row r="347" spans="1:80" s="173" customFormat="1" ht="21" customHeight="1" x14ac:dyDescent="0.2">
      <c r="A347" s="95" t="s">
        <v>124</v>
      </c>
      <c r="B347" s="50" t="s">
        <v>46</v>
      </c>
      <c r="C347" s="215" t="s">
        <v>514</v>
      </c>
      <c r="D347" s="215" t="s">
        <v>598</v>
      </c>
      <c r="E347" s="105" t="s">
        <v>282</v>
      </c>
      <c r="F347" s="81" t="s">
        <v>288</v>
      </c>
      <c r="G347" s="19" t="s">
        <v>532</v>
      </c>
      <c r="H347" s="81" t="s">
        <v>533</v>
      </c>
      <c r="I347" s="49">
        <v>9</v>
      </c>
      <c r="J347" s="50" t="s">
        <v>6</v>
      </c>
      <c r="K347" s="320">
        <f t="shared" si="143"/>
        <v>0</v>
      </c>
      <c r="L347" s="320">
        <f t="shared" si="144"/>
        <v>0</v>
      </c>
      <c r="M347" s="316"/>
      <c r="N347" s="316"/>
      <c r="O347" s="316"/>
      <c r="P347" s="316"/>
      <c r="Q347" s="316"/>
      <c r="R347" s="316"/>
      <c r="S347" s="320">
        <f t="shared" si="145"/>
        <v>0</v>
      </c>
      <c r="T347" s="320">
        <f t="shared" si="146"/>
        <v>0</v>
      </c>
      <c r="U347" s="316"/>
      <c r="V347" s="316"/>
      <c r="W347" s="316"/>
      <c r="X347" s="316"/>
      <c r="Y347" s="316"/>
      <c r="Z347" s="316"/>
      <c r="AA347" s="320">
        <f t="shared" si="147"/>
        <v>0</v>
      </c>
      <c r="AB347" s="320">
        <f t="shared" si="148"/>
        <v>0</v>
      </c>
      <c r="AC347" s="316"/>
      <c r="AD347" s="316"/>
      <c r="AE347" s="316"/>
      <c r="AF347" s="316"/>
      <c r="AG347" s="316"/>
      <c r="AH347" s="316"/>
      <c r="AI347" s="320">
        <f t="shared" si="149"/>
        <v>0</v>
      </c>
      <c r="AJ347" s="320">
        <f t="shared" si="150"/>
        <v>0</v>
      </c>
      <c r="AK347" s="316"/>
      <c r="AL347" s="316"/>
      <c r="AM347" s="316"/>
      <c r="AN347" s="316"/>
      <c r="AO347" s="316"/>
      <c r="AP347" s="316"/>
      <c r="AQ347" s="320">
        <f t="shared" si="151"/>
        <v>0</v>
      </c>
      <c r="AR347" s="320">
        <f t="shared" si="152"/>
        <v>0</v>
      </c>
      <c r="AS347" s="316"/>
      <c r="AT347" s="316"/>
      <c r="AU347" s="316"/>
      <c r="AV347" s="316"/>
      <c r="AW347" s="316"/>
      <c r="AX347" s="316"/>
      <c r="AY347" s="320">
        <f t="shared" si="133"/>
        <v>0</v>
      </c>
      <c r="AZ347" s="320">
        <f t="shared" si="134"/>
        <v>0</v>
      </c>
      <c r="BA347" s="372">
        <f t="shared" si="135"/>
        <v>0</v>
      </c>
      <c r="BB347" s="372">
        <f t="shared" si="136"/>
        <v>0</v>
      </c>
      <c r="BC347" s="372">
        <f t="shared" si="137"/>
        <v>0</v>
      </c>
      <c r="BD347" s="372">
        <f t="shared" si="138"/>
        <v>0</v>
      </c>
      <c r="BE347" s="372">
        <f t="shared" si="139"/>
        <v>0</v>
      </c>
      <c r="BF347" s="372">
        <f t="shared" si="140"/>
        <v>0</v>
      </c>
      <c r="BG347" s="315"/>
      <c r="BH347" s="316"/>
      <c r="BI347" s="316"/>
      <c r="BJ347" s="316"/>
      <c r="BK347" s="316"/>
      <c r="BL347" s="319"/>
      <c r="BM347" s="921">
        <f t="shared" si="141"/>
        <v>0</v>
      </c>
      <c r="BN347" s="912"/>
      <c r="BO347" s="912"/>
      <c r="BP347" s="912"/>
      <c r="BQ347" s="912"/>
      <c r="BR347" s="912"/>
      <c r="BS347" s="912"/>
      <c r="BT347" s="912"/>
      <c r="BU347" s="912"/>
      <c r="BV347" s="912"/>
      <c r="BW347" s="912"/>
      <c r="BX347" s="910">
        <f t="shared" si="142"/>
        <v>0</v>
      </c>
      <c r="BY347" s="912"/>
      <c r="BZ347" s="912"/>
      <c r="CA347" s="912"/>
      <c r="CB347" s="922"/>
    </row>
    <row r="348" spans="1:80" s="173" customFormat="1" ht="21" customHeight="1" x14ac:dyDescent="0.2">
      <c r="A348" s="214" t="s">
        <v>373</v>
      </c>
      <c r="B348" s="96" t="s">
        <v>46</v>
      </c>
      <c r="C348" s="215" t="s">
        <v>515</v>
      </c>
      <c r="D348" s="215" t="s">
        <v>598</v>
      </c>
      <c r="E348" s="97" t="s">
        <v>297</v>
      </c>
      <c r="F348" s="81" t="s">
        <v>300</v>
      </c>
      <c r="G348" s="97" t="s">
        <v>204</v>
      </c>
      <c r="H348" s="89" t="s">
        <v>104</v>
      </c>
      <c r="I348" s="56">
        <v>9</v>
      </c>
      <c r="J348" s="57" t="s">
        <v>6</v>
      </c>
      <c r="K348" s="320">
        <f t="shared" si="143"/>
        <v>0</v>
      </c>
      <c r="L348" s="320">
        <f t="shared" si="144"/>
        <v>0</v>
      </c>
      <c r="M348" s="313"/>
      <c r="N348" s="313"/>
      <c r="O348" s="313"/>
      <c r="P348" s="313"/>
      <c r="Q348" s="313"/>
      <c r="R348" s="313"/>
      <c r="S348" s="320">
        <f t="shared" si="145"/>
        <v>0</v>
      </c>
      <c r="T348" s="320">
        <f t="shared" si="146"/>
        <v>0</v>
      </c>
      <c r="U348" s="313"/>
      <c r="V348" s="313"/>
      <c r="W348" s="313"/>
      <c r="X348" s="313"/>
      <c r="Y348" s="313"/>
      <c r="Z348" s="313"/>
      <c r="AA348" s="320">
        <f t="shared" si="147"/>
        <v>0</v>
      </c>
      <c r="AB348" s="320">
        <f t="shared" si="148"/>
        <v>0</v>
      </c>
      <c r="AC348" s="313"/>
      <c r="AD348" s="313"/>
      <c r="AE348" s="313"/>
      <c r="AF348" s="313"/>
      <c r="AG348" s="313"/>
      <c r="AH348" s="313"/>
      <c r="AI348" s="320">
        <f t="shared" si="149"/>
        <v>0</v>
      </c>
      <c r="AJ348" s="320">
        <f t="shared" si="150"/>
        <v>0</v>
      </c>
      <c r="AK348" s="313"/>
      <c r="AL348" s="313"/>
      <c r="AM348" s="313"/>
      <c r="AN348" s="313"/>
      <c r="AO348" s="313"/>
      <c r="AP348" s="313"/>
      <c r="AQ348" s="320">
        <f t="shared" si="151"/>
        <v>0</v>
      </c>
      <c r="AR348" s="320">
        <f t="shared" si="152"/>
        <v>0</v>
      </c>
      <c r="AS348" s="313"/>
      <c r="AT348" s="313"/>
      <c r="AU348" s="313"/>
      <c r="AV348" s="313"/>
      <c r="AW348" s="313"/>
      <c r="AX348" s="313"/>
      <c r="AY348" s="320">
        <f t="shared" si="133"/>
        <v>0</v>
      </c>
      <c r="AZ348" s="320">
        <f t="shared" si="134"/>
        <v>0</v>
      </c>
      <c r="BA348" s="372">
        <f t="shared" si="135"/>
        <v>0</v>
      </c>
      <c r="BB348" s="372">
        <f t="shared" si="136"/>
        <v>0</v>
      </c>
      <c r="BC348" s="372">
        <f t="shared" si="137"/>
        <v>0</v>
      </c>
      <c r="BD348" s="372">
        <f t="shared" si="138"/>
        <v>0</v>
      </c>
      <c r="BE348" s="372">
        <f t="shared" si="139"/>
        <v>0</v>
      </c>
      <c r="BF348" s="372">
        <f t="shared" si="140"/>
        <v>0</v>
      </c>
      <c r="BG348" s="315"/>
      <c r="BH348" s="313"/>
      <c r="BI348" s="313"/>
      <c r="BJ348" s="313"/>
      <c r="BK348" s="313"/>
      <c r="BL348" s="314"/>
      <c r="BM348" s="921">
        <f t="shared" si="141"/>
        <v>0</v>
      </c>
      <c r="BN348" s="912"/>
      <c r="BO348" s="912"/>
      <c r="BP348" s="912"/>
      <c r="BQ348" s="912"/>
      <c r="BR348" s="912"/>
      <c r="BS348" s="912"/>
      <c r="BT348" s="912"/>
      <c r="BU348" s="912"/>
      <c r="BV348" s="912"/>
      <c r="BW348" s="912"/>
      <c r="BX348" s="910">
        <f t="shared" si="142"/>
        <v>0</v>
      </c>
      <c r="BY348" s="912"/>
      <c r="BZ348" s="912"/>
      <c r="CA348" s="912"/>
      <c r="CB348" s="922"/>
    </row>
    <row r="349" spans="1:80" s="173" customFormat="1" ht="21" customHeight="1" x14ac:dyDescent="0.2">
      <c r="A349" s="214" t="s">
        <v>373</v>
      </c>
      <c r="B349" s="96" t="s">
        <v>46</v>
      </c>
      <c r="C349" s="215" t="s">
        <v>515</v>
      </c>
      <c r="D349" s="215" t="s">
        <v>598</v>
      </c>
      <c r="E349" s="97" t="s">
        <v>297</v>
      </c>
      <c r="F349" s="81" t="s">
        <v>300</v>
      </c>
      <c r="G349" s="97" t="s">
        <v>216</v>
      </c>
      <c r="H349" s="89" t="s">
        <v>60</v>
      </c>
      <c r="I349" s="56">
        <v>9</v>
      </c>
      <c r="J349" s="57" t="s">
        <v>6</v>
      </c>
      <c r="K349" s="320">
        <f t="shared" si="143"/>
        <v>0</v>
      </c>
      <c r="L349" s="320">
        <f t="shared" si="144"/>
        <v>0</v>
      </c>
      <c r="M349" s="316"/>
      <c r="N349" s="316"/>
      <c r="O349" s="316"/>
      <c r="P349" s="316"/>
      <c r="Q349" s="316"/>
      <c r="R349" s="316"/>
      <c r="S349" s="320">
        <f t="shared" si="145"/>
        <v>0</v>
      </c>
      <c r="T349" s="320">
        <f t="shared" si="146"/>
        <v>0</v>
      </c>
      <c r="U349" s="316"/>
      <c r="V349" s="316"/>
      <c r="W349" s="316"/>
      <c r="X349" s="316"/>
      <c r="Y349" s="316"/>
      <c r="Z349" s="316"/>
      <c r="AA349" s="320">
        <f t="shared" si="147"/>
        <v>0</v>
      </c>
      <c r="AB349" s="320">
        <f t="shared" si="148"/>
        <v>0</v>
      </c>
      <c r="AC349" s="316"/>
      <c r="AD349" s="316"/>
      <c r="AE349" s="316"/>
      <c r="AF349" s="316"/>
      <c r="AG349" s="316"/>
      <c r="AH349" s="316"/>
      <c r="AI349" s="320">
        <f t="shared" si="149"/>
        <v>0</v>
      </c>
      <c r="AJ349" s="320">
        <f t="shared" si="150"/>
        <v>0</v>
      </c>
      <c r="AK349" s="316"/>
      <c r="AL349" s="316"/>
      <c r="AM349" s="316"/>
      <c r="AN349" s="316"/>
      <c r="AO349" s="316"/>
      <c r="AP349" s="316"/>
      <c r="AQ349" s="320">
        <f t="shared" si="151"/>
        <v>0</v>
      </c>
      <c r="AR349" s="320">
        <f t="shared" si="152"/>
        <v>0</v>
      </c>
      <c r="AS349" s="316"/>
      <c r="AT349" s="316"/>
      <c r="AU349" s="316"/>
      <c r="AV349" s="316"/>
      <c r="AW349" s="316"/>
      <c r="AX349" s="316"/>
      <c r="AY349" s="320">
        <f t="shared" si="133"/>
        <v>0</v>
      </c>
      <c r="AZ349" s="320">
        <f t="shared" si="134"/>
        <v>0</v>
      </c>
      <c r="BA349" s="372">
        <f t="shared" si="135"/>
        <v>0</v>
      </c>
      <c r="BB349" s="372">
        <f t="shared" si="136"/>
        <v>0</v>
      </c>
      <c r="BC349" s="372">
        <f t="shared" si="137"/>
        <v>0</v>
      </c>
      <c r="BD349" s="372">
        <f t="shared" si="138"/>
        <v>0</v>
      </c>
      <c r="BE349" s="372">
        <f t="shared" si="139"/>
        <v>0</v>
      </c>
      <c r="BF349" s="372">
        <f t="shared" si="140"/>
        <v>0</v>
      </c>
      <c r="BG349" s="315"/>
      <c r="BH349" s="316"/>
      <c r="BI349" s="316"/>
      <c r="BJ349" s="316"/>
      <c r="BK349" s="316"/>
      <c r="BL349" s="319"/>
      <c r="BM349" s="921">
        <f t="shared" si="141"/>
        <v>0</v>
      </c>
      <c r="BN349" s="912"/>
      <c r="BO349" s="912"/>
      <c r="BP349" s="912"/>
      <c r="BQ349" s="912"/>
      <c r="BR349" s="912"/>
      <c r="BS349" s="912"/>
      <c r="BT349" s="912"/>
      <c r="BU349" s="912"/>
      <c r="BV349" s="912"/>
      <c r="BW349" s="912"/>
      <c r="BX349" s="910">
        <f t="shared" si="142"/>
        <v>0</v>
      </c>
      <c r="BY349" s="912"/>
      <c r="BZ349" s="912"/>
      <c r="CA349" s="912"/>
      <c r="CB349" s="922"/>
    </row>
    <row r="350" spans="1:80" s="173" customFormat="1" ht="21" customHeight="1" x14ac:dyDescent="0.2">
      <c r="A350" s="214" t="s">
        <v>373</v>
      </c>
      <c r="B350" s="96" t="s">
        <v>46</v>
      </c>
      <c r="C350" s="215" t="s">
        <v>515</v>
      </c>
      <c r="D350" s="215" t="s">
        <v>598</v>
      </c>
      <c r="E350" s="97" t="s">
        <v>297</v>
      </c>
      <c r="F350" s="81" t="s">
        <v>300</v>
      </c>
      <c r="G350" s="97" t="s">
        <v>216</v>
      </c>
      <c r="H350" s="89" t="s">
        <v>60</v>
      </c>
      <c r="I350" s="56">
        <v>11</v>
      </c>
      <c r="J350" s="57" t="s">
        <v>12</v>
      </c>
      <c r="K350" s="320">
        <f t="shared" si="143"/>
        <v>0</v>
      </c>
      <c r="L350" s="320">
        <f t="shared" si="144"/>
        <v>0</v>
      </c>
      <c r="M350" s="316"/>
      <c r="N350" s="316"/>
      <c r="O350" s="316"/>
      <c r="P350" s="316"/>
      <c r="Q350" s="316"/>
      <c r="R350" s="316"/>
      <c r="S350" s="320">
        <f t="shared" si="145"/>
        <v>0</v>
      </c>
      <c r="T350" s="320">
        <f t="shared" si="146"/>
        <v>0</v>
      </c>
      <c r="U350" s="316"/>
      <c r="V350" s="316"/>
      <c r="W350" s="316"/>
      <c r="X350" s="316"/>
      <c r="Y350" s="316"/>
      <c r="Z350" s="316"/>
      <c r="AA350" s="320">
        <f t="shared" si="147"/>
        <v>0</v>
      </c>
      <c r="AB350" s="320">
        <f t="shared" si="148"/>
        <v>0</v>
      </c>
      <c r="AC350" s="316"/>
      <c r="AD350" s="316"/>
      <c r="AE350" s="316"/>
      <c r="AF350" s="316"/>
      <c r="AG350" s="316"/>
      <c r="AH350" s="316"/>
      <c r="AI350" s="320">
        <f t="shared" si="149"/>
        <v>0</v>
      </c>
      <c r="AJ350" s="320">
        <f t="shared" si="150"/>
        <v>0</v>
      </c>
      <c r="AK350" s="316"/>
      <c r="AL350" s="316"/>
      <c r="AM350" s="316"/>
      <c r="AN350" s="316"/>
      <c r="AO350" s="316"/>
      <c r="AP350" s="316"/>
      <c r="AQ350" s="320">
        <f t="shared" si="151"/>
        <v>0</v>
      </c>
      <c r="AR350" s="320">
        <f t="shared" si="152"/>
        <v>0</v>
      </c>
      <c r="AS350" s="316"/>
      <c r="AT350" s="316"/>
      <c r="AU350" s="316"/>
      <c r="AV350" s="316"/>
      <c r="AW350" s="316"/>
      <c r="AX350" s="316"/>
      <c r="AY350" s="320">
        <f t="shared" si="133"/>
        <v>0</v>
      </c>
      <c r="AZ350" s="320">
        <f t="shared" si="134"/>
        <v>0</v>
      </c>
      <c r="BA350" s="372">
        <f t="shared" si="135"/>
        <v>0</v>
      </c>
      <c r="BB350" s="372">
        <f t="shared" si="136"/>
        <v>0</v>
      </c>
      <c r="BC350" s="372">
        <f t="shared" si="137"/>
        <v>0</v>
      </c>
      <c r="BD350" s="372">
        <f t="shared" si="138"/>
        <v>0</v>
      </c>
      <c r="BE350" s="372">
        <f t="shared" si="139"/>
        <v>0</v>
      </c>
      <c r="BF350" s="372">
        <f t="shared" si="140"/>
        <v>0</v>
      </c>
      <c r="BG350" s="315"/>
      <c r="BH350" s="316"/>
      <c r="BI350" s="316"/>
      <c r="BJ350" s="316"/>
      <c r="BK350" s="316"/>
      <c r="BL350" s="319"/>
      <c r="BM350" s="921">
        <f t="shared" si="141"/>
        <v>0</v>
      </c>
      <c r="BN350" s="912"/>
      <c r="BO350" s="912"/>
      <c r="BP350" s="912"/>
      <c r="BQ350" s="912"/>
      <c r="BR350" s="912"/>
      <c r="BS350" s="912"/>
      <c r="BT350" s="912"/>
      <c r="BU350" s="912"/>
      <c r="BV350" s="912"/>
      <c r="BW350" s="912"/>
      <c r="BX350" s="910">
        <f t="shared" si="142"/>
        <v>0</v>
      </c>
      <c r="BY350" s="912"/>
      <c r="BZ350" s="912"/>
      <c r="CA350" s="912"/>
      <c r="CB350" s="922"/>
    </row>
    <row r="351" spans="1:80" s="173" customFormat="1" ht="21" customHeight="1" x14ac:dyDescent="0.2">
      <c r="A351" s="214" t="s">
        <v>373</v>
      </c>
      <c r="B351" s="96" t="s">
        <v>46</v>
      </c>
      <c r="C351" s="215" t="s">
        <v>515</v>
      </c>
      <c r="D351" s="215" t="s">
        <v>598</v>
      </c>
      <c r="E351" s="116" t="s">
        <v>296</v>
      </c>
      <c r="F351" s="81" t="s">
        <v>7</v>
      </c>
      <c r="G351" s="19" t="s">
        <v>203</v>
      </c>
      <c r="H351" s="81" t="s">
        <v>136</v>
      </c>
      <c r="I351" s="49">
        <v>9</v>
      </c>
      <c r="J351" s="52" t="s">
        <v>6</v>
      </c>
      <c r="K351" s="320">
        <f t="shared" si="143"/>
        <v>0</v>
      </c>
      <c r="L351" s="320">
        <f t="shared" si="144"/>
        <v>0</v>
      </c>
      <c r="M351" s="316"/>
      <c r="N351" s="316"/>
      <c r="O351" s="316"/>
      <c r="P351" s="316"/>
      <c r="Q351" s="316"/>
      <c r="R351" s="316"/>
      <c r="S351" s="320">
        <f t="shared" si="145"/>
        <v>0</v>
      </c>
      <c r="T351" s="320">
        <f t="shared" si="146"/>
        <v>0</v>
      </c>
      <c r="U351" s="316"/>
      <c r="V351" s="316"/>
      <c r="W351" s="316"/>
      <c r="X351" s="316"/>
      <c r="Y351" s="316"/>
      <c r="Z351" s="316"/>
      <c r="AA351" s="320">
        <f t="shared" si="147"/>
        <v>0</v>
      </c>
      <c r="AB351" s="320">
        <f t="shared" si="148"/>
        <v>0</v>
      </c>
      <c r="AC351" s="316"/>
      <c r="AD351" s="316"/>
      <c r="AE351" s="316"/>
      <c r="AF351" s="316"/>
      <c r="AG351" s="316"/>
      <c r="AH351" s="316"/>
      <c r="AI351" s="320">
        <f t="shared" si="149"/>
        <v>0</v>
      </c>
      <c r="AJ351" s="320">
        <f t="shared" si="150"/>
        <v>0</v>
      </c>
      <c r="AK351" s="316"/>
      <c r="AL351" s="316"/>
      <c r="AM351" s="316"/>
      <c r="AN351" s="316"/>
      <c r="AO351" s="316"/>
      <c r="AP351" s="316"/>
      <c r="AQ351" s="320">
        <f t="shared" si="151"/>
        <v>0</v>
      </c>
      <c r="AR351" s="320">
        <f t="shared" si="152"/>
        <v>0</v>
      </c>
      <c r="AS351" s="316"/>
      <c r="AT351" s="316"/>
      <c r="AU351" s="316"/>
      <c r="AV351" s="316"/>
      <c r="AW351" s="316"/>
      <c r="AX351" s="316"/>
      <c r="AY351" s="320">
        <f t="shared" si="133"/>
        <v>0</v>
      </c>
      <c r="AZ351" s="320">
        <f t="shared" si="134"/>
        <v>0</v>
      </c>
      <c r="BA351" s="372">
        <f t="shared" si="135"/>
        <v>0</v>
      </c>
      <c r="BB351" s="372">
        <f t="shared" si="136"/>
        <v>0</v>
      </c>
      <c r="BC351" s="372">
        <f t="shared" si="137"/>
        <v>0</v>
      </c>
      <c r="BD351" s="372">
        <f t="shared" si="138"/>
        <v>0</v>
      </c>
      <c r="BE351" s="372">
        <f t="shared" si="139"/>
        <v>0</v>
      </c>
      <c r="BF351" s="372">
        <f t="shared" si="140"/>
        <v>0</v>
      </c>
      <c r="BG351" s="315"/>
      <c r="BH351" s="316"/>
      <c r="BI351" s="316"/>
      <c r="BJ351" s="316"/>
      <c r="BK351" s="316"/>
      <c r="BL351" s="319"/>
      <c r="BM351" s="921">
        <f t="shared" si="141"/>
        <v>0</v>
      </c>
      <c r="BN351" s="912"/>
      <c r="BO351" s="912"/>
      <c r="BP351" s="912"/>
      <c r="BQ351" s="912"/>
      <c r="BR351" s="912"/>
      <c r="BS351" s="912"/>
      <c r="BT351" s="912"/>
      <c r="BU351" s="912"/>
      <c r="BV351" s="912"/>
      <c r="BW351" s="912"/>
      <c r="BX351" s="910">
        <f t="shared" si="142"/>
        <v>0</v>
      </c>
      <c r="BY351" s="912"/>
      <c r="BZ351" s="912"/>
      <c r="CA351" s="912"/>
      <c r="CB351" s="922"/>
    </row>
    <row r="352" spans="1:80" s="173" customFormat="1" ht="21" customHeight="1" x14ac:dyDescent="0.2">
      <c r="A352" s="214" t="s">
        <v>373</v>
      </c>
      <c r="B352" s="96" t="s">
        <v>46</v>
      </c>
      <c r="C352" s="215" t="s">
        <v>515</v>
      </c>
      <c r="D352" s="215" t="s">
        <v>598</v>
      </c>
      <c r="E352" s="116" t="s">
        <v>296</v>
      </c>
      <c r="F352" s="81" t="s">
        <v>7</v>
      </c>
      <c r="G352" s="19" t="s">
        <v>213</v>
      </c>
      <c r="H352" s="81" t="s">
        <v>127</v>
      </c>
      <c r="I352" s="49">
        <v>9</v>
      </c>
      <c r="J352" s="49" t="s">
        <v>6</v>
      </c>
      <c r="K352" s="320">
        <f t="shared" si="143"/>
        <v>0</v>
      </c>
      <c r="L352" s="320">
        <f t="shared" si="144"/>
        <v>0</v>
      </c>
      <c r="M352" s="316"/>
      <c r="N352" s="316"/>
      <c r="O352" s="316"/>
      <c r="P352" s="316"/>
      <c r="Q352" s="316"/>
      <c r="R352" s="316"/>
      <c r="S352" s="320">
        <f t="shared" si="145"/>
        <v>0</v>
      </c>
      <c r="T352" s="320">
        <f t="shared" si="146"/>
        <v>0</v>
      </c>
      <c r="U352" s="316"/>
      <c r="V352" s="316"/>
      <c r="W352" s="316"/>
      <c r="X352" s="316"/>
      <c r="Y352" s="316"/>
      <c r="Z352" s="316"/>
      <c r="AA352" s="320">
        <f t="shared" si="147"/>
        <v>0</v>
      </c>
      <c r="AB352" s="320">
        <f t="shared" si="148"/>
        <v>0</v>
      </c>
      <c r="AC352" s="316"/>
      <c r="AD352" s="316"/>
      <c r="AE352" s="316"/>
      <c r="AF352" s="316"/>
      <c r="AG352" s="316"/>
      <c r="AH352" s="316"/>
      <c r="AI352" s="320">
        <f t="shared" si="149"/>
        <v>0</v>
      </c>
      <c r="AJ352" s="320">
        <f t="shared" si="150"/>
        <v>0</v>
      </c>
      <c r="AK352" s="316"/>
      <c r="AL352" s="316"/>
      <c r="AM352" s="316"/>
      <c r="AN352" s="316"/>
      <c r="AO352" s="316"/>
      <c r="AP352" s="316"/>
      <c r="AQ352" s="320">
        <f t="shared" si="151"/>
        <v>0</v>
      </c>
      <c r="AR352" s="320">
        <f t="shared" si="152"/>
        <v>0</v>
      </c>
      <c r="AS352" s="316"/>
      <c r="AT352" s="316"/>
      <c r="AU352" s="316"/>
      <c r="AV352" s="316"/>
      <c r="AW352" s="316"/>
      <c r="AX352" s="316"/>
      <c r="AY352" s="320">
        <f t="shared" si="133"/>
        <v>0</v>
      </c>
      <c r="AZ352" s="320">
        <f t="shared" si="134"/>
        <v>0</v>
      </c>
      <c r="BA352" s="372">
        <f t="shared" si="135"/>
        <v>0</v>
      </c>
      <c r="BB352" s="372">
        <f t="shared" si="136"/>
        <v>0</v>
      </c>
      <c r="BC352" s="372">
        <f t="shared" si="137"/>
        <v>0</v>
      </c>
      <c r="BD352" s="372">
        <f t="shared" si="138"/>
        <v>0</v>
      </c>
      <c r="BE352" s="372">
        <f t="shared" si="139"/>
        <v>0</v>
      </c>
      <c r="BF352" s="372">
        <f t="shared" si="140"/>
        <v>0</v>
      </c>
      <c r="BG352" s="315"/>
      <c r="BH352" s="316"/>
      <c r="BI352" s="316"/>
      <c r="BJ352" s="316"/>
      <c r="BK352" s="316"/>
      <c r="BL352" s="319"/>
      <c r="BM352" s="921">
        <f t="shared" si="141"/>
        <v>0</v>
      </c>
      <c r="BN352" s="912"/>
      <c r="BO352" s="912"/>
      <c r="BP352" s="912"/>
      <c r="BQ352" s="912"/>
      <c r="BR352" s="912"/>
      <c r="BS352" s="912"/>
      <c r="BT352" s="912"/>
      <c r="BU352" s="912"/>
      <c r="BV352" s="912"/>
      <c r="BW352" s="912"/>
      <c r="BX352" s="910">
        <f t="shared" si="142"/>
        <v>0</v>
      </c>
      <c r="BY352" s="912"/>
      <c r="BZ352" s="912"/>
      <c r="CA352" s="912"/>
      <c r="CB352" s="922"/>
    </row>
    <row r="353" spans="1:80" s="173" customFormat="1" ht="21" customHeight="1" x14ac:dyDescent="0.2">
      <c r="A353" s="214" t="s">
        <v>373</v>
      </c>
      <c r="B353" s="96" t="s">
        <v>46</v>
      </c>
      <c r="C353" s="215" t="s">
        <v>515</v>
      </c>
      <c r="D353" s="215" t="s">
        <v>598</v>
      </c>
      <c r="E353" s="116" t="s">
        <v>296</v>
      </c>
      <c r="F353" s="81" t="s">
        <v>7</v>
      </c>
      <c r="G353" s="19" t="s">
        <v>631</v>
      </c>
      <c r="H353" s="81" t="s">
        <v>632</v>
      </c>
      <c r="I353" s="49">
        <v>9</v>
      </c>
      <c r="J353" s="52" t="s">
        <v>6</v>
      </c>
      <c r="K353" s="320">
        <f t="shared" si="143"/>
        <v>0</v>
      </c>
      <c r="L353" s="320">
        <f t="shared" si="144"/>
        <v>0</v>
      </c>
      <c r="M353" s="316"/>
      <c r="N353" s="316"/>
      <c r="O353" s="316"/>
      <c r="P353" s="316"/>
      <c r="Q353" s="316"/>
      <c r="R353" s="316"/>
      <c r="S353" s="320">
        <f t="shared" si="145"/>
        <v>0</v>
      </c>
      <c r="T353" s="320">
        <f t="shared" si="146"/>
        <v>0</v>
      </c>
      <c r="U353" s="316"/>
      <c r="V353" s="316"/>
      <c r="W353" s="316"/>
      <c r="X353" s="316"/>
      <c r="Y353" s="316"/>
      <c r="Z353" s="316"/>
      <c r="AA353" s="320">
        <f t="shared" si="147"/>
        <v>0</v>
      </c>
      <c r="AB353" s="320">
        <f t="shared" si="148"/>
        <v>0</v>
      </c>
      <c r="AC353" s="316"/>
      <c r="AD353" s="316"/>
      <c r="AE353" s="316"/>
      <c r="AF353" s="316"/>
      <c r="AG353" s="316"/>
      <c r="AH353" s="316"/>
      <c r="AI353" s="320">
        <f t="shared" si="149"/>
        <v>0</v>
      </c>
      <c r="AJ353" s="320">
        <f t="shared" si="150"/>
        <v>0</v>
      </c>
      <c r="AK353" s="316"/>
      <c r="AL353" s="316"/>
      <c r="AM353" s="316"/>
      <c r="AN353" s="316"/>
      <c r="AO353" s="316"/>
      <c r="AP353" s="316"/>
      <c r="AQ353" s="320">
        <f t="shared" si="151"/>
        <v>0</v>
      </c>
      <c r="AR353" s="320">
        <f t="shared" si="152"/>
        <v>0</v>
      </c>
      <c r="AS353" s="316"/>
      <c r="AT353" s="316"/>
      <c r="AU353" s="316"/>
      <c r="AV353" s="316"/>
      <c r="AW353" s="316"/>
      <c r="AX353" s="316"/>
      <c r="AY353" s="320">
        <f t="shared" si="133"/>
        <v>0</v>
      </c>
      <c r="AZ353" s="320">
        <f t="shared" si="134"/>
        <v>0</v>
      </c>
      <c r="BA353" s="372">
        <f t="shared" si="135"/>
        <v>0</v>
      </c>
      <c r="BB353" s="372">
        <f t="shared" si="136"/>
        <v>0</v>
      </c>
      <c r="BC353" s="372">
        <f t="shared" si="137"/>
        <v>0</v>
      </c>
      <c r="BD353" s="372">
        <f t="shared" si="138"/>
        <v>0</v>
      </c>
      <c r="BE353" s="372">
        <f t="shared" si="139"/>
        <v>0</v>
      </c>
      <c r="BF353" s="372">
        <f t="shared" si="140"/>
        <v>0</v>
      </c>
      <c r="BG353" s="315"/>
      <c r="BH353" s="316"/>
      <c r="BI353" s="316"/>
      <c r="BJ353" s="316"/>
      <c r="BK353" s="316"/>
      <c r="BL353" s="319"/>
      <c r="BM353" s="921">
        <f t="shared" si="141"/>
        <v>0</v>
      </c>
      <c r="BN353" s="912"/>
      <c r="BO353" s="912"/>
      <c r="BP353" s="912"/>
      <c r="BQ353" s="912"/>
      <c r="BR353" s="912"/>
      <c r="BS353" s="912"/>
      <c r="BT353" s="912"/>
      <c r="BU353" s="912"/>
      <c r="BV353" s="912"/>
      <c r="BW353" s="912"/>
      <c r="BX353" s="910">
        <f t="shared" si="142"/>
        <v>0</v>
      </c>
      <c r="BY353" s="912"/>
      <c r="BZ353" s="912"/>
      <c r="CA353" s="912"/>
      <c r="CB353" s="922"/>
    </row>
    <row r="354" spans="1:80" s="173" customFormat="1" ht="31.5" customHeight="1" x14ac:dyDescent="0.2">
      <c r="A354" s="214" t="s">
        <v>373</v>
      </c>
      <c r="B354" s="96" t="s">
        <v>46</v>
      </c>
      <c r="C354" s="215" t="s">
        <v>515</v>
      </c>
      <c r="D354" s="215" t="s">
        <v>598</v>
      </c>
      <c r="E354" s="116" t="s">
        <v>280</v>
      </c>
      <c r="F354" s="81" t="s">
        <v>284</v>
      </c>
      <c r="G354" s="97" t="s">
        <v>205</v>
      </c>
      <c r="H354" s="89" t="s">
        <v>206</v>
      </c>
      <c r="I354" s="49">
        <v>9</v>
      </c>
      <c r="J354" s="52" t="s">
        <v>12</v>
      </c>
      <c r="K354" s="320">
        <f t="shared" si="143"/>
        <v>0</v>
      </c>
      <c r="L354" s="320">
        <f t="shared" si="144"/>
        <v>0</v>
      </c>
      <c r="M354" s="316"/>
      <c r="N354" s="316"/>
      <c r="O354" s="316"/>
      <c r="P354" s="316"/>
      <c r="Q354" s="316"/>
      <c r="R354" s="316"/>
      <c r="S354" s="320">
        <f t="shared" si="145"/>
        <v>0</v>
      </c>
      <c r="T354" s="320">
        <f t="shared" si="146"/>
        <v>0</v>
      </c>
      <c r="U354" s="316"/>
      <c r="V354" s="316"/>
      <c r="W354" s="316"/>
      <c r="X354" s="316"/>
      <c r="Y354" s="316"/>
      <c r="Z354" s="316"/>
      <c r="AA354" s="320">
        <f t="shared" si="147"/>
        <v>0</v>
      </c>
      <c r="AB354" s="320">
        <f t="shared" si="148"/>
        <v>0</v>
      </c>
      <c r="AC354" s="316"/>
      <c r="AD354" s="316"/>
      <c r="AE354" s="316"/>
      <c r="AF354" s="316"/>
      <c r="AG354" s="316"/>
      <c r="AH354" s="316"/>
      <c r="AI354" s="320">
        <f t="shared" si="149"/>
        <v>0</v>
      </c>
      <c r="AJ354" s="320">
        <f t="shared" si="150"/>
        <v>0</v>
      </c>
      <c r="AK354" s="316"/>
      <c r="AL354" s="316"/>
      <c r="AM354" s="316"/>
      <c r="AN354" s="316"/>
      <c r="AO354" s="316"/>
      <c r="AP354" s="316"/>
      <c r="AQ354" s="320">
        <f t="shared" si="151"/>
        <v>0</v>
      </c>
      <c r="AR354" s="320">
        <f t="shared" si="152"/>
        <v>0</v>
      </c>
      <c r="AS354" s="316"/>
      <c r="AT354" s="316"/>
      <c r="AU354" s="316"/>
      <c r="AV354" s="316"/>
      <c r="AW354" s="316"/>
      <c r="AX354" s="316"/>
      <c r="AY354" s="320">
        <f t="shared" si="133"/>
        <v>0</v>
      </c>
      <c r="AZ354" s="320">
        <f t="shared" si="134"/>
        <v>0</v>
      </c>
      <c r="BA354" s="372">
        <f t="shared" si="135"/>
        <v>0</v>
      </c>
      <c r="BB354" s="372">
        <f t="shared" si="136"/>
        <v>0</v>
      </c>
      <c r="BC354" s="372">
        <f t="shared" si="137"/>
        <v>0</v>
      </c>
      <c r="BD354" s="372">
        <f t="shared" si="138"/>
        <v>0</v>
      </c>
      <c r="BE354" s="372">
        <f t="shared" si="139"/>
        <v>0</v>
      </c>
      <c r="BF354" s="372">
        <f t="shared" si="140"/>
        <v>0</v>
      </c>
      <c r="BG354" s="315"/>
      <c r="BH354" s="316"/>
      <c r="BI354" s="316"/>
      <c r="BJ354" s="316"/>
      <c r="BK354" s="316"/>
      <c r="BL354" s="319"/>
      <c r="BM354" s="921">
        <f t="shared" si="141"/>
        <v>0</v>
      </c>
      <c r="BN354" s="912"/>
      <c r="BO354" s="912"/>
      <c r="BP354" s="912"/>
      <c r="BQ354" s="912"/>
      <c r="BR354" s="912"/>
      <c r="BS354" s="912"/>
      <c r="BT354" s="912"/>
      <c r="BU354" s="912"/>
      <c r="BV354" s="912"/>
      <c r="BW354" s="912"/>
      <c r="BX354" s="910">
        <f t="shared" si="142"/>
        <v>0</v>
      </c>
      <c r="BY354" s="912"/>
      <c r="BZ354" s="912"/>
      <c r="CA354" s="912"/>
      <c r="CB354" s="922"/>
    </row>
    <row r="355" spans="1:80" s="173" customFormat="1" ht="28.5" customHeight="1" x14ac:dyDescent="0.2">
      <c r="A355" s="214" t="s">
        <v>373</v>
      </c>
      <c r="B355" s="96" t="s">
        <v>46</v>
      </c>
      <c r="C355" s="215" t="s">
        <v>515</v>
      </c>
      <c r="D355" s="215" t="s">
        <v>598</v>
      </c>
      <c r="E355" s="116" t="s">
        <v>280</v>
      </c>
      <c r="F355" s="81" t="s">
        <v>284</v>
      </c>
      <c r="G355" s="97" t="s">
        <v>205</v>
      </c>
      <c r="H355" s="89" t="s">
        <v>206</v>
      </c>
      <c r="I355" s="49">
        <v>9</v>
      </c>
      <c r="J355" s="52" t="s">
        <v>6</v>
      </c>
      <c r="K355" s="320">
        <f t="shared" si="143"/>
        <v>0</v>
      </c>
      <c r="L355" s="320">
        <f t="shared" si="144"/>
        <v>0</v>
      </c>
      <c r="M355" s="316"/>
      <c r="N355" s="316"/>
      <c r="O355" s="316"/>
      <c r="P355" s="316"/>
      <c r="Q355" s="316"/>
      <c r="R355" s="316"/>
      <c r="S355" s="320">
        <f t="shared" si="145"/>
        <v>0</v>
      </c>
      <c r="T355" s="320">
        <f t="shared" si="146"/>
        <v>0</v>
      </c>
      <c r="U355" s="316"/>
      <c r="V355" s="316"/>
      <c r="W355" s="316"/>
      <c r="X355" s="316"/>
      <c r="Y355" s="316"/>
      <c r="Z355" s="316"/>
      <c r="AA355" s="320">
        <f t="shared" si="147"/>
        <v>0</v>
      </c>
      <c r="AB355" s="320">
        <f t="shared" si="148"/>
        <v>0</v>
      </c>
      <c r="AC355" s="316"/>
      <c r="AD355" s="316"/>
      <c r="AE355" s="316"/>
      <c r="AF355" s="316"/>
      <c r="AG355" s="316"/>
      <c r="AH355" s="316"/>
      <c r="AI355" s="320">
        <f t="shared" si="149"/>
        <v>0</v>
      </c>
      <c r="AJ355" s="320">
        <f t="shared" si="150"/>
        <v>0</v>
      </c>
      <c r="AK355" s="316"/>
      <c r="AL355" s="316"/>
      <c r="AM355" s="316"/>
      <c r="AN355" s="316"/>
      <c r="AO355" s="316"/>
      <c r="AP355" s="316"/>
      <c r="AQ355" s="320">
        <f t="shared" si="151"/>
        <v>0</v>
      </c>
      <c r="AR355" s="320">
        <f t="shared" si="152"/>
        <v>0</v>
      </c>
      <c r="AS355" s="316"/>
      <c r="AT355" s="316"/>
      <c r="AU355" s="316"/>
      <c r="AV355" s="316"/>
      <c r="AW355" s="316"/>
      <c r="AX355" s="316"/>
      <c r="AY355" s="320">
        <f t="shared" si="133"/>
        <v>0</v>
      </c>
      <c r="AZ355" s="320">
        <f t="shared" si="134"/>
        <v>0</v>
      </c>
      <c r="BA355" s="372">
        <f t="shared" si="135"/>
        <v>0</v>
      </c>
      <c r="BB355" s="372">
        <f t="shared" si="136"/>
        <v>0</v>
      </c>
      <c r="BC355" s="372">
        <f t="shared" si="137"/>
        <v>0</v>
      </c>
      <c r="BD355" s="372">
        <f t="shared" si="138"/>
        <v>0</v>
      </c>
      <c r="BE355" s="372">
        <f t="shared" si="139"/>
        <v>0</v>
      </c>
      <c r="BF355" s="372">
        <f t="shared" si="140"/>
        <v>0</v>
      </c>
      <c r="BG355" s="315"/>
      <c r="BH355" s="316"/>
      <c r="BI355" s="316"/>
      <c r="BJ355" s="316"/>
      <c r="BK355" s="316"/>
      <c r="BL355" s="319"/>
      <c r="BM355" s="921">
        <f t="shared" si="141"/>
        <v>0</v>
      </c>
      <c r="BN355" s="912"/>
      <c r="BO355" s="912"/>
      <c r="BP355" s="912"/>
      <c r="BQ355" s="912"/>
      <c r="BR355" s="912"/>
      <c r="BS355" s="912"/>
      <c r="BT355" s="912"/>
      <c r="BU355" s="912"/>
      <c r="BV355" s="912"/>
      <c r="BW355" s="912"/>
      <c r="BX355" s="910">
        <f t="shared" si="142"/>
        <v>0</v>
      </c>
      <c r="BY355" s="912"/>
      <c r="BZ355" s="912"/>
      <c r="CA355" s="912"/>
      <c r="CB355" s="922"/>
    </row>
    <row r="356" spans="1:80" s="173" customFormat="1" ht="31.5" customHeight="1" x14ac:dyDescent="0.2">
      <c r="A356" s="214" t="s">
        <v>373</v>
      </c>
      <c r="B356" s="96" t="s">
        <v>46</v>
      </c>
      <c r="C356" s="215" t="s">
        <v>515</v>
      </c>
      <c r="D356" s="215" t="s">
        <v>598</v>
      </c>
      <c r="E356" s="116" t="s">
        <v>285</v>
      </c>
      <c r="F356" s="81" t="s">
        <v>286</v>
      </c>
      <c r="G356" s="97" t="s">
        <v>207</v>
      </c>
      <c r="H356" s="89" t="s">
        <v>208</v>
      </c>
      <c r="I356" s="49">
        <v>9</v>
      </c>
      <c r="J356" s="52" t="s">
        <v>6</v>
      </c>
      <c r="K356" s="320">
        <f t="shared" si="143"/>
        <v>0</v>
      </c>
      <c r="L356" s="320">
        <f t="shared" si="144"/>
        <v>0</v>
      </c>
      <c r="M356" s="316"/>
      <c r="N356" s="316"/>
      <c r="O356" s="316"/>
      <c r="P356" s="316"/>
      <c r="Q356" s="316"/>
      <c r="R356" s="316"/>
      <c r="S356" s="320">
        <f t="shared" si="145"/>
        <v>0</v>
      </c>
      <c r="T356" s="320">
        <f t="shared" si="146"/>
        <v>0</v>
      </c>
      <c r="U356" s="316"/>
      <c r="V356" s="316"/>
      <c r="W356" s="316"/>
      <c r="X356" s="316"/>
      <c r="Y356" s="316"/>
      <c r="Z356" s="316"/>
      <c r="AA356" s="320">
        <f t="shared" si="147"/>
        <v>0</v>
      </c>
      <c r="AB356" s="320">
        <f t="shared" si="148"/>
        <v>0</v>
      </c>
      <c r="AC356" s="316"/>
      <c r="AD356" s="316"/>
      <c r="AE356" s="316"/>
      <c r="AF356" s="316"/>
      <c r="AG356" s="316"/>
      <c r="AH356" s="316"/>
      <c r="AI356" s="320">
        <f t="shared" si="149"/>
        <v>0</v>
      </c>
      <c r="AJ356" s="320">
        <f t="shared" si="150"/>
        <v>0</v>
      </c>
      <c r="AK356" s="316"/>
      <c r="AL356" s="316"/>
      <c r="AM356" s="316"/>
      <c r="AN356" s="316"/>
      <c r="AO356" s="316"/>
      <c r="AP356" s="316"/>
      <c r="AQ356" s="320">
        <f t="shared" si="151"/>
        <v>0</v>
      </c>
      <c r="AR356" s="320">
        <f t="shared" si="152"/>
        <v>0</v>
      </c>
      <c r="AS356" s="316"/>
      <c r="AT356" s="316"/>
      <c r="AU356" s="316"/>
      <c r="AV356" s="316"/>
      <c r="AW356" s="316"/>
      <c r="AX356" s="316"/>
      <c r="AY356" s="320">
        <f t="shared" si="133"/>
        <v>0</v>
      </c>
      <c r="AZ356" s="320">
        <f t="shared" si="134"/>
        <v>0</v>
      </c>
      <c r="BA356" s="372">
        <f t="shared" si="135"/>
        <v>0</v>
      </c>
      <c r="BB356" s="372">
        <f t="shared" si="136"/>
        <v>0</v>
      </c>
      <c r="BC356" s="372">
        <f t="shared" si="137"/>
        <v>0</v>
      </c>
      <c r="BD356" s="372">
        <f t="shared" si="138"/>
        <v>0</v>
      </c>
      <c r="BE356" s="372">
        <f t="shared" si="139"/>
        <v>0</v>
      </c>
      <c r="BF356" s="372">
        <f t="shared" si="140"/>
        <v>0</v>
      </c>
      <c r="BG356" s="315"/>
      <c r="BH356" s="316"/>
      <c r="BI356" s="316"/>
      <c r="BJ356" s="316"/>
      <c r="BK356" s="316"/>
      <c r="BL356" s="319"/>
      <c r="BM356" s="921">
        <f t="shared" si="141"/>
        <v>0</v>
      </c>
      <c r="BN356" s="912"/>
      <c r="BO356" s="912"/>
      <c r="BP356" s="912"/>
      <c r="BQ356" s="912"/>
      <c r="BR356" s="912"/>
      <c r="BS356" s="912"/>
      <c r="BT356" s="912"/>
      <c r="BU356" s="912"/>
      <c r="BV356" s="912"/>
      <c r="BW356" s="912"/>
      <c r="BX356" s="910">
        <f t="shared" si="142"/>
        <v>0</v>
      </c>
      <c r="BY356" s="912"/>
      <c r="BZ356" s="912"/>
      <c r="CA356" s="912"/>
      <c r="CB356" s="922"/>
    </row>
    <row r="357" spans="1:80" s="173" customFormat="1" ht="21" customHeight="1" x14ac:dyDescent="0.2">
      <c r="A357" s="214" t="s">
        <v>373</v>
      </c>
      <c r="B357" s="96" t="s">
        <v>46</v>
      </c>
      <c r="C357" s="215" t="s">
        <v>515</v>
      </c>
      <c r="D357" s="215" t="s">
        <v>598</v>
      </c>
      <c r="E357" s="116" t="s">
        <v>285</v>
      </c>
      <c r="F357" s="81" t="s">
        <v>286</v>
      </c>
      <c r="G357" s="97" t="s">
        <v>218</v>
      </c>
      <c r="H357" s="89" t="s">
        <v>14</v>
      </c>
      <c r="I357" s="49">
        <v>9</v>
      </c>
      <c r="J357" s="52" t="s">
        <v>6</v>
      </c>
      <c r="K357" s="320">
        <f t="shared" si="143"/>
        <v>0</v>
      </c>
      <c r="L357" s="320">
        <f t="shared" si="144"/>
        <v>0</v>
      </c>
      <c r="M357" s="316"/>
      <c r="N357" s="316"/>
      <c r="O357" s="316"/>
      <c r="P357" s="316"/>
      <c r="Q357" s="316"/>
      <c r="R357" s="316"/>
      <c r="S357" s="320">
        <f t="shared" si="145"/>
        <v>0</v>
      </c>
      <c r="T357" s="320">
        <f t="shared" si="146"/>
        <v>0</v>
      </c>
      <c r="U357" s="316"/>
      <c r="V357" s="316"/>
      <c r="W357" s="316"/>
      <c r="X357" s="316"/>
      <c r="Y357" s="316"/>
      <c r="Z357" s="316"/>
      <c r="AA357" s="320">
        <f t="shared" si="147"/>
        <v>0</v>
      </c>
      <c r="AB357" s="320">
        <f t="shared" si="148"/>
        <v>0</v>
      </c>
      <c r="AC357" s="316"/>
      <c r="AD357" s="316"/>
      <c r="AE357" s="316"/>
      <c r="AF357" s="316"/>
      <c r="AG357" s="316"/>
      <c r="AH357" s="316"/>
      <c r="AI357" s="320">
        <f t="shared" si="149"/>
        <v>0</v>
      </c>
      <c r="AJ357" s="320">
        <f t="shared" si="150"/>
        <v>0</v>
      </c>
      <c r="AK357" s="316"/>
      <c r="AL357" s="316"/>
      <c r="AM357" s="316"/>
      <c r="AN357" s="316"/>
      <c r="AO357" s="316"/>
      <c r="AP357" s="316"/>
      <c r="AQ357" s="320">
        <f t="shared" si="151"/>
        <v>0</v>
      </c>
      <c r="AR357" s="320">
        <f t="shared" si="152"/>
        <v>0</v>
      </c>
      <c r="AS357" s="316"/>
      <c r="AT357" s="316"/>
      <c r="AU357" s="316"/>
      <c r="AV357" s="316"/>
      <c r="AW357" s="316"/>
      <c r="AX357" s="316"/>
      <c r="AY357" s="320">
        <f t="shared" si="133"/>
        <v>0</v>
      </c>
      <c r="AZ357" s="320">
        <f t="shared" si="134"/>
        <v>0</v>
      </c>
      <c r="BA357" s="372">
        <f t="shared" si="135"/>
        <v>0</v>
      </c>
      <c r="BB357" s="372">
        <f t="shared" si="136"/>
        <v>0</v>
      </c>
      <c r="BC357" s="372">
        <f t="shared" si="137"/>
        <v>0</v>
      </c>
      <c r="BD357" s="372">
        <f t="shared" si="138"/>
        <v>0</v>
      </c>
      <c r="BE357" s="372">
        <f t="shared" si="139"/>
        <v>0</v>
      </c>
      <c r="BF357" s="372">
        <f t="shared" si="140"/>
        <v>0</v>
      </c>
      <c r="BG357" s="315"/>
      <c r="BH357" s="316"/>
      <c r="BI357" s="316"/>
      <c r="BJ357" s="316"/>
      <c r="BK357" s="316"/>
      <c r="BL357" s="319"/>
      <c r="BM357" s="921">
        <f t="shared" si="141"/>
        <v>0</v>
      </c>
      <c r="BN357" s="912"/>
      <c r="BO357" s="912"/>
      <c r="BP357" s="912"/>
      <c r="BQ357" s="912"/>
      <c r="BR357" s="912"/>
      <c r="BS357" s="912"/>
      <c r="BT357" s="912"/>
      <c r="BU357" s="912"/>
      <c r="BV357" s="912"/>
      <c r="BW357" s="912"/>
      <c r="BX357" s="910">
        <f t="shared" si="142"/>
        <v>0</v>
      </c>
      <c r="BY357" s="912"/>
      <c r="BZ357" s="912"/>
      <c r="CA357" s="912"/>
      <c r="CB357" s="922"/>
    </row>
    <row r="358" spans="1:80" s="173" customFormat="1" ht="21" customHeight="1" x14ac:dyDescent="0.2">
      <c r="A358" s="214" t="s">
        <v>373</v>
      </c>
      <c r="B358" s="96" t="s">
        <v>46</v>
      </c>
      <c r="C358" s="215" t="s">
        <v>515</v>
      </c>
      <c r="D358" s="215" t="s">
        <v>598</v>
      </c>
      <c r="E358" s="116" t="s">
        <v>285</v>
      </c>
      <c r="F358" s="81" t="s">
        <v>286</v>
      </c>
      <c r="G358" s="97" t="s">
        <v>687</v>
      </c>
      <c r="H358" s="89" t="s">
        <v>688</v>
      </c>
      <c r="I358" s="49">
        <v>9</v>
      </c>
      <c r="J358" s="52" t="s">
        <v>6</v>
      </c>
      <c r="K358" s="320">
        <f t="shared" si="143"/>
        <v>0</v>
      </c>
      <c r="L358" s="320">
        <f t="shared" si="144"/>
        <v>0</v>
      </c>
      <c r="M358" s="316"/>
      <c r="N358" s="316"/>
      <c r="O358" s="316"/>
      <c r="P358" s="316"/>
      <c r="Q358" s="316"/>
      <c r="R358" s="316"/>
      <c r="S358" s="320">
        <f t="shared" si="145"/>
        <v>0</v>
      </c>
      <c r="T358" s="320">
        <f t="shared" si="146"/>
        <v>0</v>
      </c>
      <c r="U358" s="316"/>
      <c r="V358" s="316"/>
      <c r="W358" s="316"/>
      <c r="X358" s="316"/>
      <c r="Y358" s="316"/>
      <c r="Z358" s="316"/>
      <c r="AA358" s="320">
        <f t="shared" si="147"/>
        <v>0</v>
      </c>
      <c r="AB358" s="320">
        <f t="shared" si="148"/>
        <v>0</v>
      </c>
      <c r="AC358" s="316"/>
      <c r="AD358" s="316"/>
      <c r="AE358" s="316"/>
      <c r="AF358" s="316"/>
      <c r="AG358" s="316"/>
      <c r="AH358" s="316"/>
      <c r="AI358" s="320">
        <f t="shared" si="149"/>
        <v>0</v>
      </c>
      <c r="AJ358" s="320">
        <f t="shared" si="150"/>
        <v>0</v>
      </c>
      <c r="AK358" s="316"/>
      <c r="AL358" s="316"/>
      <c r="AM358" s="316"/>
      <c r="AN358" s="316"/>
      <c r="AO358" s="316"/>
      <c r="AP358" s="316"/>
      <c r="AQ358" s="320">
        <f t="shared" si="151"/>
        <v>0</v>
      </c>
      <c r="AR358" s="320">
        <f t="shared" si="152"/>
        <v>0</v>
      </c>
      <c r="AS358" s="316"/>
      <c r="AT358" s="316"/>
      <c r="AU358" s="316"/>
      <c r="AV358" s="316"/>
      <c r="AW358" s="316"/>
      <c r="AX358" s="316"/>
      <c r="AY358" s="320">
        <f t="shared" si="133"/>
        <v>0</v>
      </c>
      <c r="AZ358" s="320">
        <f t="shared" si="134"/>
        <v>0</v>
      </c>
      <c r="BA358" s="372">
        <f t="shared" si="135"/>
        <v>0</v>
      </c>
      <c r="BB358" s="372">
        <f t="shared" si="136"/>
        <v>0</v>
      </c>
      <c r="BC358" s="372">
        <f t="shared" si="137"/>
        <v>0</v>
      </c>
      <c r="BD358" s="372">
        <f t="shared" si="138"/>
        <v>0</v>
      </c>
      <c r="BE358" s="372">
        <f t="shared" si="139"/>
        <v>0</v>
      </c>
      <c r="BF358" s="372">
        <f t="shared" si="140"/>
        <v>0</v>
      </c>
      <c r="BG358" s="315"/>
      <c r="BH358" s="316"/>
      <c r="BI358" s="316"/>
      <c r="BJ358" s="316"/>
      <c r="BK358" s="316"/>
      <c r="BL358" s="319"/>
      <c r="BM358" s="921">
        <f t="shared" si="141"/>
        <v>0</v>
      </c>
      <c r="BN358" s="912"/>
      <c r="BO358" s="912"/>
      <c r="BP358" s="912"/>
      <c r="BQ358" s="912"/>
      <c r="BR358" s="912"/>
      <c r="BS358" s="912"/>
      <c r="BT358" s="912"/>
      <c r="BU358" s="912"/>
      <c r="BV358" s="912"/>
      <c r="BW358" s="912"/>
      <c r="BX358" s="910">
        <f t="shared" si="142"/>
        <v>0</v>
      </c>
      <c r="BY358" s="912"/>
      <c r="BZ358" s="912"/>
      <c r="CA358" s="912"/>
      <c r="CB358" s="922"/>
    </row>
    <row r="359" spans="1:80" s="173" customFormat="1" ht="21" customHeight="1" x14ac:dyDescent="0.2">
      <c r="A359" s="214" t="s">
        <v>373</v>
      </c>
      <c r="B359" s="96" t="s">
        <v>46</v>
      </c>
      <c r="C359" s="215" t="s">
        <v>515</v>
      </c>
      <c r="D359" s="215" t="s">
        <v>598</v>
      </c>
      <c r="E359" s="116" t="s">
        <v>298</v>
      </c>
      <c r="F359" s="81" t="s">
        <v>303</v>
      </c>
      <c r="G359" s="19" t="s">
        <v>209</v>
      </c>
      <c r="H359" s="83" t="s">
        <v>210</v>
      </c>
      <c r="I359" s="49">
        <v>9</v>
      </c>
      <c r="J359" s="52" t="s">
        <v>6</v>
      </c>
      <c r="K359" s="320">
        <f t="shared" si="143"/>
        <v>0</v>
      </c>
      <c r="L359" s="320">
        <f t="shared" si="144"/>
        <v>0</v>
      </c>
      <c r="M359" s="316"/>
      <c r="N359" s="316"/>
      <c r="O359" s="316"/>
      <c r="P359" s="316"/>
      <c r="Q359" s="316"/>
      <c r="R359" s="316"/>
      <c r="S359" s="320">
        <f t="shared" si="145"/>
        <v>0</v>
      </c>
      <c r="T359" s="320">
        <f t="shared" si="146"/>
        <v>0</v>
      </c>
      <c r="U359" s="316"/>
      <c r="V359" s="316"/>
      <c r="W359" s="316"/>
      <c r="X359" s="316"/>
      <c r="Y359" s="316"/>
      <c r="Z359" s="316"/>
      <c r="AA359" s="320">
        <f t="shared" si="147"/>
        <v>0</v>
      </c>
      <c r="AB359" s="320">
        <f t="shared" si="148"/>
        <v>0</v>
      </c>
      <c r="AC359" s="316"/>
      <c r="AD359" s="316"/>
      <c r="AE359" s="316"/>
      <c r="AF359" s="316"/>
      <c r="AG359" s="316"/>
      <c r="AH359" s="316"/>
      <c r="AI359" s="320">
        <f t="shared" si="149"/>
        <v>0</v>
      </c>
      <c r="AJ359" s="320">
        <f t="shared" si="150"/>
        <v>0</v>
      </c>
      <c r="AK359" s="316"/>
      <c r="AL359" s="316"/>
      <c r="AM359" s="316"/>
      <c r="AN359" s="316"/>
      <c r="AO359" s="316"/>
      <c r="AP359" s="316"/>
      <c r="AQ359" s="320">
        <f t="shared" si="151"/>
        <v>0</v>
      </c>
      <c r="AR359" s="320">
        <f t="shared" si="152"/>
        <v>0</v>
      </c>
      <c r="AS359" s="316"/>
      <c r="AT359" s="316"/>
      <c r="AU359" s="316"/>
      <c r="AV359" s="316"/>
      <c r="AW359" s="316"/>
      <c r="AX359" s="316"/>
      <c r="AY359" s="320">
        <f t="shared" si="133"/>
        <v>0</v>
      </c>
      <c r="AZ359" s="320">
        <f t="shared" si="134"/>
        <v>0</v>
      </c>
      <c r="BA359" s="372">
        <f t="shared" si="135"/>
        <v>0</v>
      </c>
      <c r="BB359" s="372">
        <f t="shared" si="136"/>
        <v>0</v>
      </c>
      <c r="BC359" s="372">
        <f t="shared" si="137"/>
        <v>0</v>
      </c>
      <c r="BD359" s="372">
        <f t="shared" si="138"/>
        <v>0</v>
      </c>
      <c r="BE359" s="372">
        <f t="shared" si="139"/>
        <v>0</v>
      </c>
      <c r="BF359" s="372">
        <f t="shared" si="140"/>
        <v>0</v>
      </c>
      <c r="BG359" s="315"/>
      <c r="BH359" s="316"/>
      <c r="BI359" s="316"/>
      <c r="BJ359" s="316"/>
      <c r="BK359" s="316"/>
      <c r="BL359" s="319"/>
      <c r="BM359" s="921">
        <f t="shared" si="141"/>
        <v>0</v>
      </c>
      <c r="BN359" s="912"/>
      <c r="BO359" s="912"/>
      <c r="BP359" s="912"/>
      <c r="BQ359" s="912"/>
      <c r="BR359" s="912"/>
      <c r="BS359" s="912"/>
      <c r="BT359" s="912"/>
      <c r="BU359" s="912"/>
      <c r="BV359" s="912"/>
      <c r="BW359" s="912"/>
      <c r="BX359" s="910">
        <f t="shared" si="142"/>
        <v>0</v>
      </c>
      <c r="BY359" s="912"/>
      <c r="BZ359" s="912"/>
      <c r="CA359" s="912"/>
      <c r="CB359" s="922"/>
    </row>
    <row r="360" spans="1:80" s="173" customFormat="1" ht="21" customHeight="1" x14ac:dyDescent="0.2">
      <c r="A360" s="214" t="s">
        <v>373</v>
      </c>
      <c r="B360" s="96" t="s">
        <v>46</v>
      </c>
      <c r="C360" s="215" t="s">
        <v>515</v>
      </c>
      <c r="D360" s="215" t="s">
        <v>598</v>
      </c>
      <c r="E360" s="116" t="s">
        <v>282</v>
      </c>
      <c r="F360" s="81" t="s">
        <v>288</v>
      </c>
      <c r="G360" s="19" t="s">
        <v>200</v>
      </c>
      <c r="H360" s="83" t="s">
        <v>56</v>
      </c>
      <c r="I360" s="49">
        <v>9</v>
      </c>
      <c r="J360" s="50" t="s">
        <v>6</v>
      </c>
      <c r="K360" s="320">
        <f t="shared" si="143"/>
        <v>0</v>
      </c>
      <c r="L360" s="320">
        <f t="shared" si="144"/>
        <v>0</v>
      </c>
      <c r="M360" s="316"/>
      <c r="N360" s="316"/>
      <c r="O360" s="316"/>
      <c r="P360" s="316"/>
      <c r="Q360" s="316"/>
      <c r="R360" s="316"/>
      <c r="S360" s="320">
        <f t="shared" si="145"/>
        <v>0</v>
      </c>
      <c r="T360" s="320">
        <f t="shared" si="146"/>
        <v>0</v>
      </c>
      <c r="U360" s="316"/>
      <c r="V360" s="316"/>
      <c r="W360" s="316"/>
      <c r="X360" s="316"/>
      <c r="Y360" s="316"/>
      <c r="Z360" s="316"/>
      <c r="AA360" s="320">
        <f t="shared" si="147"/>
        <v>0</v>
      </c>
      <c r="AB360" s="320">
        <f t="shared" si="148"/>
        <v>0</v>
      </c>
      <c r="AC360" s="316"/>
      <c r="AD360" s="316"/>
      <c r="AE360" s="316"/>
      <c r="AF360" s="316"/>
      <c r="AG360" s="316"/>
      <c r="AH360" s="316"/>
      <c r="AI360" s="320">
        <f t="shared" si="149"/>
        <v>0</v>
      </c>
      <c r="AJ360" s="320">
        <f t="shared" si="150"/>
        <v>0</v>
      </c>
      <c r="AK360" s="316"/>
      <c r="AL360" s="316"/>
      <c r="AM360" s="316"/>
      <c r="AN360" s="316"/>
      <c r="AO360" s="316"/>
      <c r="AP360" s="316"/>
      <c r="AQ360" s="320">
        <f t="shared" si="151"/>
        <v>0</v>
      </c>
      <c r="AR360" s="320">
        <f t="shared" si="152"/>
        <v>0</v>
      </c>
      <c r="AS360" s="316"/>
      <c r="AT360" s="316"/>
      <c r="AU360" s="316"/>
      <c r="AV360" s="316"/>
      <c r="AW360" s="316"/>
      <c r="AX360" s="316"/>
      <c r="AY360" s="320">
        <f t="shared" si="133"/>
        <v>0</v>
      </c>
      <c r="AZ360" s="320">
        <f t="shared" si="134"/>
        <v>0</v>
      </c>
      <c r="BA360" s="372">
        <f t="shared" si="135"/>
        <v>0</v>
      </c>
      <c r="BB360" s="372">
        <f t="shared" si="136"/>
        <v>0</v>
      </c>
      <c r="BC360" s="372">
        <f t="shared" si="137"/>
        <v>0</v>
      </c>
      <c r="BD360" s="372">
        <f t="shared" si="138"/>
        <v>0</v>
      </c>
      <c r="BE360" s="372">
        <f t="shared" si="139"/>
        <v>0</v>
      </c>
      <c r="BF360" s="372">
        <f t="shared" si="140"/>
        <v>0</v>
      </c>
      <c r="BG360" s="315"/>
      <c r="BH360" s="316"/>
      <c r="BI360" s="316"/>
      <c r="BJ360" s="316"/>
      <c r="BK360" s="316"/>
      <c r="BL360" s="319"/>
      <c r="BM360" s="921">
        <f t="shared" si="141"/>
        <v>0</v>
      </c>
      <c r="BN360" s="912"/>
      <c r="BO360" s="912"/>
      <c r="BP360" s="912"/>
      <c r="BQ360" s="912"/>
      <c r="BR360" s="912"/>
      <c r="BS360" s="912"/>
      <c r="BT360" s="912"/>
      <c r="BU360" s="912"/>
      <c r="BV360" s="912"/>
      <c r="BW360" s="912"/>
      <c r="BX360" s="910">
        <f t="shared" si="142"/>
        <v>0</v>
      </c>
      <c r="BY360" s="912"/>
      <c r="BZ360" s="912"/>
      <c r="CA360" s="912"/>
      <c r="CB360" s="922"/>
    </row>
    <row r="361" spans="1:80" s="173" customFormat="1" ht="14.25" customHeight="1" x14ac:dyDescent="0.2">
      <c r="A361" s="214" t="s">
        <v>373</v>
      </c>
      <c r="B361" s="96" t="s">
        <v>46</v>
      </c>
      <c r="C361" s="215" t="s">
        <v>515</v>
      </c>
      <c r="D361" s="215" t="s">
        <v>598</v>
      </c>
      <c r="E361" s="116" t="s">
        <v>282</v>
      </c>
      <c r="F361" s="81" t="s">
        <v>288</v>
      </c>
      <c r="G361" s="19" t="s">
        <v>200</v>
      </c>
      <c r="H361" s="83" t="s">
        <v>56</v>
      </c>
      <c r="I361" s="49">
        <v>11</v>
      </c>
      <c r="J361" s="50" t="s">
        <v>12</v>
      </c>
      <c r="K361" s="320">
        <f t="shared" si="143"/>
        <v>0</v>
      </c>
      <c r="L361" s="320">
        <f t="shared" si="144"/>
        <v>0</v>
      </c>
      <c r="M361" s="316"/>
      <c r="N361" s="316"/>
      <c r="O361" s="316"/>
      <c r="P361" s="316"/>
      <c r="Q361" s="316"/>
      <c r="R361" s="316"/>
      <c r="S361" s="320">
        <f t="shared" si="145"/>
        <v>0</v>
      </c>
      <c r="T361" s="320">
        <f t="shared" si="146"/>
        <v>0</v>
      </c>
      <c r="U361" s="316"/>
      <c r="V361" s="316"/>
      <c r="W361" s="316"/>
      <c r="X361" s="316"/>
      <c r="Y361" s="316"/>
      <c r="Z361" s="316"/>
      <c r="AA361" s="320">
        <f t="shared" si="147"/>
        <v>0</v>
      </c>
      <c r="AB361" s="320">
        <f t="shared" si="148"/>
        <v>0</v>
      </c>
      <c r="AC361" s="316"/>
      <c r="AD361" s="316"/>
      <c r="AE361" s="316"/>
      <c r="AF361" s="316"/>
      <c r="AG361" s="316"/>
      <c r="AH361" s="316"/>
      <c r="AI361" s="320">
        <f t="shared" si="149"/>
        <v>0</v>
      </c>
      <c r="AJ361" s="320">
        <f t="shared" si="150"/>
        <v>0</v>
      </c>
      <c r="AK361" s="316"/>
      <c r="AL361" s="316"/>
      <c r="AM361" s="316"/>
      <c r="AN361" s="316"/>
      <c r="AO361" s="316"/>
      <c r="AP361" s="316"/>
      <c r="AQ361" s="320">
        <f t="shared" si="151"/>
        <v>0</v>
      </c>
      <c r="AR361" s="320">
        <f t="shared" si="152"/>
        <v>0</v>
      </c>
      <c r="AS361" s="316"/>
      <c r="AT361" s="316"/>
      <c r="AU361" s="316"/>
      <c r="AV361" s="316"/>
      <c r="AW361" s="316"/>
      <c r="AX361" s="316"/>
      <c r="AY361" s="320">
        <f t="shared" si="133"/>
        <v>0</v>
      </c>
      <c r="AZ361" s="320">
        <f t="shared" si="134"/>
        <v>0</v>
      </c>
      <c r="BA361" s="372">
        <f t="shared" si="135"/>
        <v>0</v>
      </c>
      <c r="BB361" s="372">
        <f t="shared" si="136"/>
        <v>0</v>
      </c>
      <c r="BC361" s="372">
        <f t="shared" si="137"/>
        <v>0</v>
      </c>
      <c r="BD361" s="372">
        <f t="shared" si="138"/>
        <v>0</v>
      </c>
      <c r="BE361" s="372">
        <f t="shared" si="139"/>
        <v>0</v>
      </c>
      <c r="BF361" s="372">
        <f t="shared" si="140"/>
        <v>0</v>
      </c>
      <c r="BG361" s="315"/>
      <c r="BH361" s="316"/>
      <c r="BI361" s="316"/>
      <c r="BJ361" s="316"/>
      <c r="BK361" s="316"/>
      <c r="BL361" s="319"/>
      <c r="BM361" s="921">
        <f t="shared" si="141"/>
        <v>0</v>
      </c>
      <c r="BN361" s="912"/>
      <c r="BO361" s="912"/>
      <c r="BP361" s="912"/>
      <c r="BQ361" s="912"/>
      <c r="BR361" s="912"/>
      <c r="BS361" s="912"/>
      <c r="BT361" s="912"/>
      <c r="BU361" s="912"/>
      <c r="BV361" s="912"/>
      <c r="BW361" s="912"/>
      <c r="BX361" s="910">
        <f t="shared" si="142"/>
        <v>0</v>
      </c>
      <c r="BY361" s="912"/>
      <c r="BZ361" s="912"/>
      <c r="CA361" s="912"/>
      <c r="CB361" s="922"/>
    </row>
    <row r="362" spans="1:80" s="173" customFormat="1" ht="21" customHeight="1" x14ac:dyDescent="0.2">
      <c r="A362" s="214" t="s">
        <v>373</v>
      </c>
      <c r="B362" s="96" t="s">
        <v>46</v>
      </c>
      <c r="C362" s="215" t="s">
        <v>515</v>
      </c>
      <c r="D362" s="215" t="s">
        <v>598</v>
      </c>
      <c r="E362" s="116" t="s">
        <v>282</v>
      </c>
      <c r="F362" s="81" t="s">
        <v>288</v>
      </c>
      <c r="G362" s="19" t="s">
        <v>633</v>
      </c>
      <c r="H362" s="83" t="s">
        <v>634</v>
      </c>
      <c r="I362" s="49">
        <v>9</v>
      </c>
      <c r="J362" s="50" t="s">
        <v>6</v>
      </c>
      <c r="K362" s="320">
        <f t="shared" si="143"/>
        <v>0</v>
      </c>
      <c r="L362" s="320">
        <f t="shared" si="144"/>
        <v>0</v>
      </c>
      <c r="M362" s="316"/>
      <c r="N362" s="316"/>
      <c r="O362" s="316"/>
      <c r="P362" s="316"/>
      <c r="Q362" s="316"/>
      <c r="R362" s="316"/>
      <c r="S362" s="320">
        <f t="shared" si="145"/>
        <v>0</v>
      </c>
      <c r="T362" s="320">
        <f t="shared" si="146"/>
        <v>0</v>
      </c>
      <c r="U362" s="316"/>
      <c r="V362" s="316"/>
      <c r="W362" s="316"/>
      <c r="X362" s="316"/>
      <c r="Y362" s="316"/>
      <c r="Z362" s="316"/>
      <c r="AA362" s="320">
        <f t="shared" si="147"/>
        <v>0</v>
      </c>
      <c r="AB362" s="320">
        <f t="shared" si="148"/>
        <v>0</v>
      </c>
      <c r="AC362" s="316"/>
      <c r="AD362" s="316"/>
      <c r="AE362" s="316"/>
      <c r="AF362" s="316"/>
      <c r="AG362" s="316"/>
      <c r="AH362" s="316"/>
      <c r="AI362" s="320">
        <f t="shared" si="149"/>
        <v>0</v>
      </c>
      <c r="AJ362" s="320">
        <f t="shared" si="150"/>
        <v>0</v>
      </c>
      <c r="AK362" s="316"/>
      <c r="AL362" s="316"/>
      <c r="AM362" s="316"/>
      <c r="AN362" s="316"/>
      <c r="AO362" s="316"/>
      <c r="AP362" s="316"/>
      <c r="AQ362" s="320">
        <f t="shared" si="151"/>
        <v>0</v>
      </c>
      <c r="AR362" s="320">
        <f t="shared" si="152"/>
        <v>0</v>
      </c>
      <c r="AS362" s="316"/>
      <c r="AT362" s="316"/>
      <c r="AU362" s="316"/>
      <c r="AV362" s="316"/>
      <c r="AW362" s="316"/>
      <c r="AX362" s="316"/>
      <c r="AY362" s="320">
        <f t="shared" si="133"/>
        <v>0</v>
      </c>
      <c r="AZ362" s="320">
        <f t="shared" si="134"/>
        <v>0</v>
      </c>
      <c r="BA362" s="372">
        <f t="shared" si="135"/>
        <v>0</v>
      </c>
      <c r="BB362" s="372">
        <f t="shared" si="136"/>
        <v>0</v>
      </c>
      <c r="BC362" s="372">
        <f t="shared" si="137"/>
        <v>0</v>
      </c>
      <c r="BD362" s="372">
        <f t="shared" si="138"/>
        <v>0</v>
      </c>
      <c r="BE362" s="372">
        <f t="shared" si="139"/>
        <v>0</v>
      </c>
      <c r="BF362" s="372">
        <f t="shared" si="140"/>
        <v>0</v>
      </c>
      <c r="BG362" s="315"/>
      <c r="BH362" s="316"/>
      <c r="BI362" s="316"/>
      <c r="BJ362" s="316"/>
      <c r="BK362" s="316"/>
      <c r="BL362" s="319"/>
      <c r="BM362" s="921">
        <f t="shared" si="141"/>
        <v>0</v>
      </c>
      <c r="BN362" s="912"/>
      <c r="BO362" s="912"/>
      <c r="BP362" s="912"/>
      <c r="BQ362" s="912"/>
      <c r="BR362" s="912"/>
      <c r="BS362" s="912"/>
      <c r="BT362" s="912"/>
      <c r="BU362" s="912"/>
      <c r="BV362" s="912"/>
      <c r="BW362" s="912"/>
      <c r="BX362" s="910">
        <f t="shared" si="142"/>
        <v>0</v>
      </c>
      <c r="BY362" s="912"/>
      <c r="BZ362" s="912"/>
      <c r="CA362" s="912"/>
      <c r="CB362" s="922"/>
    </row>
    <row r="363" spans="1:80" s="173" customFormat="1" ht="29.25" customHeight="1" x14ac:dyDescent="0.2">
      <c r="A363" s="214" t="s">
        <v>373</v>
      </c>
      <c r="B363" s="96" t="s">
        <v>46</v>
      </c>
      <c r="C363" s="215" t="s">
        <v>515</v>
      </c>
      <c r="D363" s="215" t="s">
        <v>598</v>
      </c>
      <c r="E363" s="116" t="s">
        <v>282</v>
      </c>
      <c r="F363" s="81" t="s">
        <v>288</v>
      </c>
      <c r="G363" s="19" t="s">
        <v>633</v>
      </c>
      <c r="H363" s="83" t="s">
        <v>634</v>
      </c>
      <c r="I363" s="49">
        <v>9</v>
      </c>
      <c r="J363" s="50" t="s">
        <v>12</v>
      </c>
      <c r="K363" s="320">
        <f t="shared" si="143"/>
        <v>0</v>
      </c>
      <c r="L363" s="320">
        <f t="shared" si="144"/>
        <v>0</v>
      </c>
      <c r="M363" s="316"/>
      <c r="N363" s="316"/>
      <c r="O363" s="316"/>
      <c r="P363" s="316"/>
      <c r="Q363" s="316"/>
      <c r="R363" s="316"/>
      <c r="S363" s="320">
        <f t="shared" si="145"/>
        <v>0</v>
      </c>
      <c r="T363" s="320">
        <f t="shared" si="146"/>
        <v>0</v>
      </c>
      <c r="U363" s="316"/>
      <c r="V363" s="316"/>
      <c r="W363" s="316"/>
      <c r="X363" s="316"/>
      <c r="Y363" s="316"/>
      <c r="Z363" s="316"/>
      <c r="AA363" s="320">
        <f t="shared" si="147"/>
        <v>0</v>
      </c>
      <c r="AB363" s="320">
        <f t="shared" si="148"/>
        <v>0</v>
      </c>
      <c r="AC363" s="316"/>
      <c r="AD363" s="316"/>
      <c r="AE363" s="316"/>
      <c r="AF363" s="316"/>
      <c r="AG363" s="316"/>
      <c r="AH363" s="316"/>
      <c r="AI363" s="320">
        <f t="shared" si="149"/>
        <v>0</v>
      </c>
      <c r="AJ363" s="320">
        <f t="shared" si="150"/>
        <v>0</v>
      </c>
      <c r="AK363" s="316"/>
      <c r="AL363" s="316"/>
      <c r="AM363" s="316"/>
      <c r="AN363" s="316"/>
      <c r="AO363" s="316"/>
      <c r="AP363" s="316"/>
      <c r="AQ363" s="320">
        <f t="shared" si="151"/>
        <v>0</v>
      </c>
      <c r="AR363" s="320">
        <f t="shared" si="152"/>
        <v>0</v>
      </c>
      <c r="AS363" s="316"/>
      <c r="AT363" s="316"/>
      <c r="AU363" s="316"/>
      <c r="AV363" s="316"/>
      <c r="AW363" s="316"/>
      <c r="AX363" s="316"/>
      <c r="AY363" s="320">
        <f t="shared" si="133"/>
        <v>0</v>
      </c>
      <c r="AZ363" s="320">
        <f t="shared" si="134"/>
        <v>0</v>
      </c>
      <c r="BA363" s="372">
        <f t="shared" si="135"/>
        <v>0</v>
      </c>
      <c r="BB363" s="372">
        <f t="shared" si="136"/>
        <v>0</v>
      </c>
      <c r="BC363" s="372">
        <f t="shared" si="137"/>
        <v>0</v>
      </c>
      <c r="BD363" s="372">
        <f t="shared" si="138"/>
        <v>0</v>
      </c>
      <c r="BE363" s="372">
        <f t="shared" si="139"/>
        <v>0</v>
      </c>
      <c r="BF363" s="372">
        <f t="shared" si="140"/>
        <v>0</v>
      </c>
      <c r="BG363" s="315"/>
      <c r="BH363" s="316"/>
      <c r="BI363" s="316"/>
      <c r="BJ363" s="316"/>
      <c r="BK363" s="316"/>
      <c r="BL363" s="319"/>
      <c r="BM363" s="921">
        <f t="shared" si="141"/>
        <v>0</v>
      </c>
      <c r="BN363" s="912"/>
      <c r="BO363" s="912"/>
      <c r="BP363" s="912"/>
      <c r="BQ363" s="912"/>
      <c r="BR363" s="912"/>
      <c r="BS363" s="912"/>
      <c r="BT363" s="912"/>
      <c r="BU363" s="912"/>
      <c r="BV363" s="912"/>
      <c r="BW363" s="912"/>
      <c r="BX363" s="910">
        <f t="shared" si="142"/>
        <v>0</v>
      </c>
      <c r="BY363" s="912"/>
      <c r="BZ363" s="912"/>
      <c r="CA363" s="912"/>
      <c r="CB363" s="922"/>
    </row>
    <row r="364" spans="1:80" s="173" customFormat="1" ht="29.25" customHeight="1" x14ac:dyDescent="0.2">
      <c r="A364" s="214" t="s">
        <v>373</v>
      </c>
      <c r="B364" s="96" t="s">
        <v>46</v>
      </c>
      <c r="C364" s="215" t="s">
        <v>515</v>
      </c>
      <c r="D364" s="215" t="s">
        <v>600</v>
      </c>
      <c r="E364" s="97" t="s">
        <v>283</v>
      </c>
      <c r="F364" s="82" t="s">
        <v>5</v>
      </c>
      <c r="G364" s="97" t="s">
        <v>194</v>
      </c>
      <c r="H364" s="83" t="s">
        <v>117</v>
      </c>
      <c r="I364" s="49">
        <v>9</v>
      </c>
      <c r="J364" s="50" t="s">
        <v>6</v>
      </c>
      <c r="K364" s="320">
        <f t="shared" si="143"/>
        <v>0</v>
      </c>
      <c r="L364" s="320">
        <f t="shared" si="144"/>
        <v>0</v>
      </c>
      <c r="M364" s="316"/>
      <c r="N364" s="316"/>
      <c r="O364" s="316"/>
      <c r="P364" s="316"/>
      <c r="Q364" s="316"/>
      <c r="R364" s="316"/>
      <c r="S364" s="320">
        <f t="shared" si="145"/>
        <v>0</v>
      </c>
      <c r="T364" s="320">
        <f t="shared" si="146"/>
        <v>0</v>
      </c>
      <c r="U364" s="316"/>
      <c r="V364" s="316"/>
      <c r="W364" s="316"/>
      <c r="X364" s="316"/>
      <c r="Y364" s="316"/>
      <c r="Z364" s="316"/>
      <c r="AA364" s="320">
        <f t="shared" si="147"/>
        <v>0</v>
      </c>
      <c r="AB364" s="320">
        <f t="shared" si="148"/>
        <v>0</v>
      </c>
      <c r="AC364" s="316"/>
      <c r="AD364" s="316"/>
      <c r="AE364" s="316"/>
      <c r="AF364" s="316"/>
      <c r="AG364" s="316"/>
      <c r="AH364" s="316"/>
      <c r="AI364" s="320">
        <f t="shared" si="149"/>
        <v>0</v>
      </c>
      <c r="AJ364" s="320">
        <f t="shared" si="150"/>
        <v>0</v>
      </c>
      <c r="AK364" s="316"/>
      <c r="AL364" s="316"/>
      <c r="AM364" s="316"/>
      <c r="AN364" s="316"/>
      <c r="AO364" s="316"/>
      <c r="AP364" s="316"/>
      <c r="AQ364" s="320">
        <f t="shared" si="151"/>
        <v>0</v>
      </c>
      <c r="AR364" s="320">
        <f t="shared" si="152"/>
        <v>0</v>
      </c>
      <c r="AS364" s="316"/>
      <c r="AT364" s="316"/>
      <c r="AU364" s="316"/>
      <c r="AV364" s="316"/>
      <c r="AW364" s="316"/>
      <c r="AX364" s="316"/>
      <c r="AY364" s="320">
        <f t="shared" si="133"/>
        <v>0</v>
      </c>
      <c r="AZ364" s="320">
        <f t="shared" si="134"/>
        <v>0</v>
      </c>
      <c r="BA364" s="372">
        <f t="shared" si="135"/>
        <v>0</v>
      </c>
      <c r="BB364" s="372">
        <f t="shared" si="136"/>
        <v>0</v>
      </c>
      <c r="BC364" s="372">
        <f t="shared" si="137"/>
        <v>0</v>
      </c>
      <c r="BD364" s="372">
        <f t="shared" si="138"/>
        <v>0</v>
      </c>
      <c r="BE364" s="372">
        <f t="shared" si="139"/>
        <v>0</v>
      </c>
      <c r="BF364" s="372">
        <f t="shared" si="140"/>
        <v>0</v>
      </c>
      <c r="BG364" s="315"/>
      <c r="BH364" s="316"/>
      <c r="BI364" s="316"/>
      <c r="BJ364" s="316"/>
      <c r="BK364" s="316"/>
      <c r="BL364" s="319"/>
      <c r="BM364" s="921">
        <f t="shared" si="141"/>
        <v>0</v>
      </c>
      <c r="BN364" s="912"/>
      <c r="BO364" s="912"/>
      <c r="BP364" s="912"/>
      <c r="BQ364" s="912"/>
      <c r="BR364" s="912"/>
      <c r="BS364" s="912"/>
      <c r="BT364" s="912"/>
      <c r="BU364" s="912"/>
      <c r="BV364" s="912"/>
      <c r="BW364" s="912"/>
      <c r="BX364" s="910">
        <f t="shared" si="142"/>
        <v>0</v>
      </c>
      <c r="BY364" s="912"/>
      <c r="BZ364" s="912"/>
      <c r="CA364" s="912"/>
      <c r="CB364" s="922"/>
    </row>
    <row r="365" spans="1:80" s="173" customFormat="1" ht="22.5" customHeight="1" x14ac:dyDescent="0.2">
      <c r="A365" s="214" t="s">
        <v>373</v>
      </c>
      <c r="B365" s="96" t="s">
        <v>46</v>
      </c>
      <c r="C365" s="215" t="s">
        <v>515</v>
      </c>
      <c r="D365" s="215" t="s">
        <v>600</v>
      </c>
      <c r="E365" s="97" t="s">
        <v>283</v>
      </c>
      <c r="F365" s="82" t="s">
        <v>5</v>
      </c>
      <c r="G365" s="97" t="s">
        <v>194</v>
      </c>
      <c r="H365" s="83" t="s">
        <v>117</v>
      </c>
      <c r="I365" s="49">
        <v>11</v>
      </c>
      <c r="J365" s="52" t="s">
        <v>12</v>
      </c>
      <c r="K365" s="320">
        <f t="shared" si="143"/>
        <v>0</v>
      </c>
      <c r="L365" s="320">
        <f t="shared" si="144"/>
        <v>0</v>
      </c>
      <c r="M365" s="316"/>
      <c r="N365" s="316"/>
      <c r="O365" s="316"/>
      <c r="P365" s="316"/>
      <c r="Q365" s="316"/>
      <c r="R365" s="316"/>
      <c r="S365" s="320">
        <f t="shared" si="145"/>
        <v>0</v>
      </c>
      <c r="T365" s="320">
        <f t="shared" si="146"/>
        <v>0</v>
      </c>
      <c r="U365" s="316"/>
      <c r="V365" s="316"/>
      <c r="W365" s="316"/>
      <c r="X365" s="316"/>
      <c r="Y365" s="316"/>
      <c r="Z365" s="316"/>
      <c r="AA365" s="320">
        <f t="shared" si="147"/>
        <v>0</v>
      </c>
      <c r="AB365" s="320">
        <f t="shared" si="148"/>
        <v>0</v>
      </c>
      <c r="AC365" s="316"/>
      <c r="AD365" s="316"/>
      <c r="AE365" s="316"/>
      <c r="AF365" s="316"/>
      <c r="AG365" s="316"/>
      <c r="AH365" s="316"/>
      <c r="AI365" s="320">
        <f t="shared" si="149"/>
        <v>0</v>
      </c>
      <c r="AJ365" s="320">
        <f t="shared" si="150"/>
        <v>0</v>
      </c>
      <c r="AK365" s="316"/>
      <c r="AL365" s="316"/>
      <c r="AM365" s="316"/>
      <c r="AN365" s="316"/>
      <c r="AO365" s="316"/>
      <c r="AP365" s="316"/>
      <c r="AQ365" s="320">
        <f t="shared" si="151"/>
        <v>0</v>
      </c>
      <c r="AR365" s="320">
        <f t="shared" si="152"/>
        <v>0</v>
      </c>
      <c r="AS365" s="316"/>
      <c r="AT365" s="316"/>
      <c r="AU365" s="316"/>
      <c r="AV365" s="316"/>
      <c r="AW365" s="316"/>
      <c r="AX365" s="316"/>
      <c r="AY365" s="320">
        <f t="shared" si="133"/>
        <v>0</v>
      </c>
      <c r="AZ365" s="320">
        <f t="shared" si="134"/>
        <v>0</v>
      </c>
      <c r="BA365" s="372">
        <f t="shared" si="135"/>
        <v>0</v>
      </c>
      <c r="BB365" s="372">
        <f t="shared" si="136"/>
        <v>0</v>
      </c>
      <c r="BC365" s="372">
        <f t="shared" si="137"/>
        <v>0</v>
      </c>
      <c r="BD365" s="372">
        <f t="shared" si="138"/>
        <v>0</v>
      </c>
      <c r="BE365" s="372">
        <f t="shared" si="139"/>
        <v>0</v>
      </c>
      <c r="BF365" s="372">
        <f t="shared" si="140"/>
        <v>0</v>
      </c>
      <c r="BG365" s="315"/>
      <c r="BH365" s="316"/>
      <c r="BI365" s="316"/>
      <c r="BJ365" s="316"/>
      <c r="BK365" s="316"/>
      <c r="BL365" s="319"/>
      <c r="BM365" s="921">
        <f t="shared" si="141"/>
        <v>0</v>
      </c>
      <c r="BN365" s="912"/>
      <c r="BO365" s="912"/>
      <c r="BP365" s="912"/>
      <c r="BQ365" s="912"/>
      <c r="BR365" s="912"/>
      <c r="BS365" s="912"/>
      <c r="BT365" s="912"/>
      <c r="BU365" s="912"/>
      <c r="BV365" s="912"/>
      <c r="BW365" s="912"/>
      <c r="BX365" s="910">
        <f t="shared" si="142"/>
        <v>0</v>
      </c>
      <c r="BY365" s="912"/>
      <c r="BZ365" s="912"/>
      <c r="CA365" s="912"/>
      <c r="CB365" s="922"/>
    </row>
    <row r="366" spans="1:80" s="173" customFormat="1" ht="24" customHeight="1" x14ac:dyDescent="0.2">
      <c r="A366" s="214" t="s">
        <v>373</v>
      </c>
      <c r="B366" s="96" t="s">
        <v>46</v>
      </c>
      <c r="C366" s="215" t="s">
        <v>515</v>
      </c>
      <c r="D366" s="215" t="s">
        <v>600</v>
      </c>
      <c r="E366" s="97" t="s">
        <v>283</v>
      </c>
      <c r="F366" s="82" t="s">
        <v>5</v>
      </c>
      <c r="G366" s="97" t="s">
        <v>194</v>
      </c>
      <c r="H366" s="83" t="s">
        <v>117</v>
      </c>
      <c r="I366" s="49">
        <v>11</v>
      </c>
      <c r="J366" s="52" t="s">
        <v>6</v>
      </c>
      <c r="K366" s="320">
        <f t="shared" si="143"/>
        <v>0</v>
      </c>
      <c r="L366" s="320">
        <f t="shared" si="144"/>
        <v>0</v>
      </c>
      <c r="M366" s="316"/>
      <c r="N366" s="316"/>
      <c r="O366" s="316"/>
      <c r="P366" s="316"/>
      <c r="Q366" s="316"/>
      <c r="R366" s="316"/>
      <c r="S366" s="320">
        <f t="shared" si="145"/>
        <v>0</v>
      </c>
      <c r="T366" s="320">
        <f t="shared" si="146"/>
        <v>0</v>
      </c>
      <c r="U366" s="316"/>
      <c r="V366" s="316"/>
      <c r="W366" s="316"/>
      <c r="X366" s="316"/>
      <c r="Y366" s="316"/>
      <c r="Z366" s="316"/>
      <c r="AA366" s="320">
        <f t="shared" si="147"/>
        <v>0</v>
      </c>
      <c r="AB366" s="320">
        <f t="shared" si="148"/>
        <v>0</v>
      </c>
      <c r="AC366" s="316"/>
      <c r="AD366" s="316"/>
      <c r="AE366" s="316"/>
      <c r="AF366" s="316"/>
      <c r="AG366" s="316"/>
      <c r="AH366" s="316"/>
      <c r="AI366" s="320">
        <f t="shared" si="149"/>
        <v>0</v>
      </c>
      <c r="AJ366" s="320">
        <f t="shared" si="150"/>
        <v>0</v>
      </c>
      <c r="AK366" s="316"/>
      <c r="AL366" s="316"/>
      <c r="AM366" s="316"/>
      <c r="AN366" s="316"/>
      <c r="AO366" s="316"/>
      <c r="AP366" s="316"/>
      <c r="AQ366" s="320">
        <f t="shared" si="151"/>
        <v>0</v>
      </c>
      <c r="AR366" s="320">
        <f t="shared" si="152"/>
        <v>0</v>
      </c>
      <c r="AS366" s="316"/>
      <c r="AT366" s="316"/>
      <c r="AU366" s="316"/>
      <c r="AV366" s="316"/>
      <c r="AW366" s="316"/>
      <c r="AX366" s="316"/>
      <c r="AY366" s="320">
        <f t="shared" si="133"/>
        <v>0</v>
      </c>
      <c r="AZ366" s="320">
        <f t="shared" si="134"/>
        <v>0</v>
      </c>
      <c r="BA366" s="372">
        <f t="shared" si="135"/>
        <v>0</v>
      </c>
      <c r="BB366" s="372">
        <f t="shared" si="136"/>
        <v>0</v>
      </c>
      <c r="BC366" s="372">
        <f t="shared" si="137"/>
        <v>0</v>
      </c>
      <c r="BD366" s="372">
        <f t="shared" si="138"/>
        <v>0</v>
      </c>
      <c r="BE366" s="372">
        <f t="shared" si="139"/>
        <v>0</v>
      </c>
      <c r="BF366" s="372">
        <f t="shared" si="140"/>
        <v>0</v>
      </c>
      <c r="BG366" s="315"/>
      <c r="BH366" s="316"/>
      <c r="BI366" s="316"/>
      <c r="BJ366" s="316"/>
      <c r="BK366" s="316"/>
      <c r="BL366" s="319"/>
      <c r="BM366" s="921">
        <f t="shared" si="141"/>
        <v>0</v>
      </c>
      <c r="BN366" s="912"/>
      <c r="BO366" s="912"/>
      <c r="BP366" s="912"/>
      <c r="BQ366" s="912"/>
      <c r="BR366" s="912"/>
      <c r="BS366" s="912"/>
      <c r="BT366" s="912"/>
      <c r="BU366" s="912"/>
      <c r="BV366" s="912"/>
      <c r="BW366" s="912"/>
      <c r="BX366" s="910">
        <f t="shared" si="142"/>
        <v>0</v>
      </c>
      <c r="BY366" s="912"/>
      <c r="BZ366" s="912"/>
      <c r="CA366" s="912"/>
      <c r="CB366" s="922"/>
    </row>
    <row r="367" spans="1:80" s="173" customFormat="1" ht="24.75" customHeight="1" x14ac:dyDescent="0.2">
      <c r="A367" s="214" t="s">
        <v>373</v>
      </c>
      <c r="B367" s="96" t="s">
        <v>46</v>
      </c>
      <c r="C367" s="215" t="s">
        <v>515</v>
      </c>
      <c r="D367" s="215" t="s">
        <v>600</v>
      </c>
      <c r="E367" s="97" t="s">
        <v>315</v>
      </c>
      <c r="F367" s="81" t="s">
        <v>316</v>
      </c>
      <c r="G367" s="97" t="s">
        <v>230</v>
      </c>
      <c r="H367" s="83" t="s">
        <v>156</v>
      </c>
      <c r="I367" s="49">
        <v>11</v>
      </c>
      <c r="J367" s="52" t="s">
        <v>6</v>
      </c>
      <c r="K367" s="320">
        <f t="shared" si="143"/>
        <v>0</v>
      </c>
      <c r="L367" s="320">
        <f t="shared" si="144"/>
        <v>0</v>
      </c>
      <c r="M367" s="316"/>
      <c r="N367" s="316"/>
      <c r="O367" s="316"/>
      <c r="P367" s="316"/>
      <c r="Q367" s="316"/>
      <c r="R367" s="316"/>
      <c r="S367" s="320">
        <f t="shared" si="145"/>
        <v>0</v>
      </c>
      <c r="T367" s="320">
        <f t="shared" si="146"/>
        <v>0</v>
      </c>
      <c r="U367" s="316"/>
      <c r="V367" s="316"/>
      <c r="W367" s="316"/>
      <c r="X367" s="316"/>
      <c r="Y367" s="316"/>
      <c r="Z367" s="316"/>
      <c r="AA367" s="320">
        <f t="shared" si="147"/>
        <v>0</v>
      </c>
      <c r="AB367" s="320">
        <f t="shared" si="148"/>
        <v>0</v>
      </c>
      <c r="AC367" s="316"/>
      <c r="AD367" s="316"/>
      <c r="AE367" s="316"/>
      <c r="AF367" s="316"/>
      <c r="AG367" s="316"/>
      <c r="AH367" s="316"/>
      <c r="AI367" s="320">
        <f t="shared" si="149"/>
        <v>0</v>
      </c>
      <c r="AJ367" s="320">
        <f t="shared" si="150"/>
        <v>0</v>
      </c>
      <c r="AK367" s="316"/>
      <c r="AL367" s="316"/>
      <c r="AM367" s="316"/>
      <c r="AN367" s="316"/>
      <c r="AO367" s="316"/>
      <c r="AP367" s="316"/>
      <c r="AQ367" s="320">
        <f t="shared" si="151"/>
        <v>0</v>
      </c>
      <c r="AR367" s="320">
        <f t="shared" si="152"/>
        <v>0</v>
      </c>
      <c r="AS367" s="316"/>
      <c r="AT367" s="316"/>
      <c r="AU367" s="316"/>
      <c r="AV367" s="316"/>
      <c r="AW367" s="316"/>
      <c r="AX367" s="316"/>
      <c r="AY367" s="320">
        <f t="shared" si="133"/>
        <v>0</v>
      </c>
      <c r="AZ367" s="320">
        <f t="shared" si="134"/>
        <v>0</v>
      </c>
      <c r="BA367" s="372">
        <f t="shared" si="135"/>
        <v>0</v>
      </c>
      <c r="BB367" s="372">
        <f t="shared" si="136"/>
        <v>0</v>
      </c>
      <c r="BC367" s="372">
        <f t="shared" si="137"/>
        <v>0</v>
      </c>
      <c r="BD367" s="372">
        <f t="shared" si="138"/>
        <v>0</v>
      </c>
      <c r="BE367" s="372">
        <f t="shared" si="139"/>
        <v>0</v>
      </c>
      <c r="BF367" s="372">
        <f t="shared" si="140"/>
        <v>0</v>
      </c>
      <c r="BG367" s="315"/>
      <c r="BH367" s="316"/>
      <c r="BI367" s="316"/>
      <c r="BJ367" s="316"/>
      <c r="BK367" s="316"/>
      <c r="BL367" s="319"/>
      <c r="BM367" s="921">
        <f t="shared" si="141"/>
        <v>0</v>
      </c>
      <c r="BN367" s="912"/>
      <c r="BO367" s="912"/>
      <c r="BP367" s="912"/>
      <c r="BQ367" s="912"/>
      <c r="BR367" s="912"/>
      <c r="BS367" s="912"/>
      <c r="BT367" s="912"/>
      <c r="BU367" s="912"/>
      <c r="BV367" s="912"/>
      <c r="BW367" s="912"/>
      <c r="BX367" s="910">
        <f t="shared" si="142"/>
        <v>0</v>
      </c>
      <c r="BY367" s="912"/>
      <c r="BZ367" s="912"/>
      <c r="CA367" s="912"/>
      <c r="CB367" s="922"/>
    </row>
    <row r="368" spans="1:80" s="173" customFormat="1" ht="14.25" customHeight="1" x14ac:dyDescent="0.2">
      <c r="A368" s="214" t="s">
        <v>373</v>
      </c>
      <c r="B368" s="96" t="s">
        <v>46</v>
      </c>
      <c r="C368" s="215" t="s">
        <v>515</v>
      </c>
      <c r="D368" s="215" t="s">
        <v>600</v>
      </c>
      <c r="E368" s="97" t="s">
        <v>315</v>
      </c>
      <c r="F368" s="81" t="s">
        <v>316</v>
      </c>
      <c r="G368" s="97" t="s">
        <v>635</v>
      </c>
      <c r="H368" s="83" t="s">
        <v>636</v>
      </c>
      <c r="I368" s="49">
        <v>9</v>
      </c>
      <c r="J368" s="52" t="s">
        <v>6</v>
      </c>
      <c r="K368" s="320">
        <f t="shared" si="143"/>
        <v>0</v>
      </c>
      <c r="L368" s="320">
        <f t="shared" si="144"/>
        <v>0</v>
      </c>
      <c r="M368" s="316"/>
      <c r="N368" s="316"/>
      <c r="O368" s="316"/>
      <c r="P368" s="316"/>
      <c r="Q368" s="316"/>
      <c r="R368" s="316"/>
      <c r="S368" s="320">
        <f t="shared" si="145"/>
        <v>0</v>
      </c>
      <c r="T368" s="320">
        <f t="shared" si="146"/>
        <v>0</v>
      </c>
      <c r="U368" s="316"/>
      <c r="V368" s="316"/>
      <c r="W368" s="316"/>
      <c r="X368" s="316"/>
      <c r="Y368" s="316"/>
      <c r="Z368" s="316"/>
      <c r="AA368" s="320">
        <f t="shared" si="147"/>
        <v>0</v>
      </c>
      <c r="AB368" s="320">
        <f t="shared" si="148"/>
        <v>0</v>
      </c>
      <c r="AC368" s="316"/>
      <c r="AD368" s="316"/>
      <c r="AE368" s="316"/>
      <c r="AF368" s="316"/>
      <c r="AG368" s="316"/>
      <c r="AH368" s="316"/>
      <c r="AI368" s="320">
        <f t="shared" si="149"/>
        <v>0</v>
      </c>
      <c r="AJ368" s="320">
        <f t="shared" si="150"/>
        <v>0</v>
      </c>
      <c r="AK368" s="316"/>
      <c r="AL368" s="316"/>
      <c r="AM368" s="316"/>
      <c r="AN368" s="316"/>
      <c r="AO368" s="316"/>
      <c r="AP368" s="316"/>
      <c r="AQ368" s="320">
        <f t="shared" si="151"/>
        <v>0</v>
      </c>
      <c r="AR368" s="320">
        <f t="shared" si="152"/>
        <v>0</v>
      </c>
      <c r="AS368" s="316"/>
      <c r="AT368" s="316"/>
      <c r="AU368" s="316"/>
      <c r="AV368" s="316"/>
      <c r="AW368" s="316"/>
      <c r="AX368" s="316"/>
      <c r="AY368" s="320">
        <f t="shared" si="133"/>
        <v>0</v>
      </c>
      <c r="AZ368" s="320">
        <f t="shared" si="134"/>
        <v>0</v>
      </c>
      <c r="BA368" s="372">
        <f t="shared" si="135"/>
        <v>0</v>
      </c>
      <c r="BB368" s="372">
        <f t="shared" si="136"/>
        <v>0</v>
      </c>
      <c r="BC368" s="372">
        <f t="shared" si="137"/>
        <v>0</v>
      </c>
      <c r="BD368" s="372">
        <f t="shared" si="138"/>
        <v>0</v>
      </c>
      <c r="BE368" s="372">
        <f t="shared" si="139"/>
        <v>0</v>
      </c>
      <c r="BF368" s="372">
        <f t="shared" si="140"/>
        <v>0</v>
      </c>
      <c r="BG368" s="315"/>
      <c r="BH368" s="316"/>
      <c r="BI368" s="316"/>
      <c r="BJ368" s="316"/>
      <c r="BK368" s="316"/>
      <c r="BL368" s="319"/>
      <c r="BM368" s="921">
        <f t="shared" si="141"/>
        <v>0</v>
      </c>
      <c r="BN368" s="912"/>
      <c r="BO368" s="912"/>
      <c r="BP368" s="912"/>
      <c r="BQ368" s="912"/>
      <c r="BR368" s="912"/>
      <c r="BS368" s="912"/>
      <c r="BT368" s="912"/>
      <c r="BU368" s="912"/>
      <c r="BV368" s="912"/>
      <c r="BW368" s="912"/>
      <c r="BX368" s="910">
        <f t="shared" si="142"/>
        <v>0</v>
      </c>
      <c r="BY368" s="912"/>
      <c r="BZ368" s="912"/>
      <c r="CA368" s="912"/>
      <c r="CB368" s="922"/>
    </row>
    <row r="369" spans="1:179" s="175" customFormat="1" ht="21" customHeight="1" x14ac:dyDescent="0.2">
      <c r="A369" s="214" t="s">
        <v>373</v>
      </c>
      <c r="B369" s="96" t="s">
        <v>46</v>
      </c>
      <c r="C369" s="215" t="s">
        <v>515</v>
      </c>
      <c r="D369" s="215" t="s">
        <v>600</v>
      </c>
      <c r="E369" s="116" t="s">
        <v>299</v>
      </c>
      <c r="F369" s="81" t="s">
        <v>314</v>
      </c>
      <c r="G369" s="19" t="s">
        <v>211</v>
      </c>
      <c r="H369" s="81" t="s">
        <v>73</v>
      </c>
      <c r="I369" s="49">
        <v>9</v>
      </c>
      <c r="J369" s="49" t="s">
        <v>6</v>
      </c>
      <c r="K369" s="320">
        <f t="shared" si="143"/>
        <v>0</v>
      </c>
      <c r="L369" s="320">
        <f t="shared" si="144"/>
        <v>0</v>
      </c>
      <c r="M369" s="316"/>
      <c r="N369" s="316"/>
      <c r="O369" s="316"/>
      <c r="P369" s="316"/>
      <c r="Q369" s="316"/>
      <c r="R369" s="316"/>
      <c r="S369" s="320">
        <f t="shared" si="145"/>
        <v>0</v>
      </c>
      <c r="T369" s="320">
        <f t="shared" si="146"/>
        <v>0</v>
      </c>
      <c r="U369" s="316"/>
      <c r="V369" s="316"/>
      <c r="W369" s="316"/>
      <c r="X369" s="316"/>
      <c r="Y369" s="316"/>
      <c r="Z369" s="316"/>
      <c r="AA369" s="320">
        <f t="shared" si="147"/>
        <v>0</v>
      </c>
      <c r="AB369" s="320">
        <f t="shared" si="148"/>
        <v>0</v>
      </c>
      <c r="AC369" s="316"/>
      <c r="AD369" s="316"/>
      <c r="AE369" s="316"/>
      <c r="AF369" s="316"/>
      <c r="AG369" s="316"/>
      <c r="AH369" s="316"/>
      <c r="AI369" s="320">
        <f t="shared" si="149"/>
        <v>0</v>
      </c>
      <c r="AJ369" s="320">
        <f t="shared" si="150"/>
        <v>0</v>
      </c>
      <c r="AK369" s="316"/>
      <c r="AL369" s="316"/>
      <c r="AM369" s="316"/>
      <c r="AN369" s="316"/>
      <c r="AO369" s="316"/>
      <c r="AP369" s="316"/>
      <c r="AQ369" s="320">
        <f t="shared" si="151"/>
        <v>0</v>
      </c>
      <c r="AR369" s="320">
        <f t="shared" si="152"/>
        <v>0</v>
      </c>
      <c r="AS369" s="316"/>
      <c r="AT369" s="316"/>
      <c r="AU369" s="316"/>
      <c r="AV369" s="316"/>
      <c r="AW369" s="316"/>
      <c r="AX369" s="316"/>
      <c r="AY369" s="320">
        <f t="shared" si="133"/>
        <v>0</v>
      </c>
      <c r="AZ369" s="320">
        <f t="shared" si="134"/>
        <v>0</v>
      </c>
      <c r="BA369" s="372">
        <f t="shared" si="135"/>
        <v>0</v>
      </c>
      <c r="BB369" s="372">
        <f t="shared" si="136"/>
        <v>0</v>
      </c>
      <c r="BC369" s="372">
        <f t="shared" si="137"/>
        <v>0</v>
      </c>
      <c r="BD369" s="372">
        <f t="shared" si="138"/>
        <v>0</v>
      </c>
      <c r="BE369" s="372">
        <f t="shared" si="139"/>
        <v>0</v>
      </c>
      <c r="BF369" s="372">
        <f t="shared" si="140"/>
        <v>0</v>
      </c>
      <c r="BG369" s="315"/>
      <c r="BH369" s="346"/>
      <c r="BI369" s="316"/>
      <c r="BJ369" s="316"/>
      <c r="BK369" s="316"/>
      <c r="BL369" s="319"/>
      <c r="BM369" s="921">
        <f t="shared" si="141"/>
        <v>0</v>
      </c>
      <c r="BN369" s="912"/>
      <c r="BO369" s="912"/>
      <c r="BP369" s="912"/>
      <c r="BQ369" s="912"/>
      <c r="BR369" s="912"/>
      <c r="BS369" s="912"/>
      <c r="BT369" s="912"/>
      <c r="BU369" s="912"/>
      <c r="BV369" s="912"/>
      <c r="BW369" s="912"/>
      <c r="BX369" s="910">
        <f t="shared" si="142"/>
        <v>0</v>
      </c>
      <c r="BY369" s="912"/>
      <c r="BZ369" s="912"/>
      <c r="CA369" s="912"/>
      <c r="CB369" s="922"/>
      <c r="CC369" s="174"/>
      <c r="CD369" s="174"/>
      <c r="CE369" s="174"/>
      <c r="CF369" s="174"/>
      <c r="CG369" s="174"/>
      <c r="CH369" s="174"/>
      <c r="CI369" s="174"/>
      <c r="CJ369" s="174"/>
      <c r="CK369" s="174"/>
      <c r="CL369" s="174"/>
      <c r="CM369" s="174"/>
      <c r="CN369" s="174"/>
      <c r="CO369" s="174"/>
      <c r="CP369" s="174"/>
      <c r="CQ369" s="174"/>
      <c r="CR369" s="174"/>
      <c r="CS369" s="174"/>
      <c r="CT369" s="174"/>
      <c r="CU369" s="174"/>
      <c r="CV369" s="174"/>
      <c r="CW369" s="174"/>
      <c r="CX369" s="174"/>
      <c r="CY369" s="174"/>
      <c r="CZ369" s="174"/>
      <c r="DA369" s="174"/>
      <c r="DB369" s="174"/>
      <c r="DC369" s="174"/>
      <c r="DD369" s="174"/>
      <c r="DE369" s="174"/>
      <c r="DF369" s="174"/>
      <c r="DG369" s="174"/>
      <c r="DH369" s="174"/>
      <c r="DI369" s="174"/>
      <c r="DJ369" s="174"/>
      <c r="DK369" s="174"/>
      <c r="DL369" s="174"/>
      <c r="DM369" s="174"/>
      <c r="DN369" s="174"/>
      <c r="DO369" s="174"/>
      <c r="DP369" s="174"/>
      <c r="DQ369" s="174"/>
      <c r="DR369" s="174"/>
      <c r="DS369" s="174"/>
      <c r="DT369" s="174"/>
      <c r="DU369" s="174"/>
      <c r="DV369" s="174"/>
      <c r="DW369" s="174"/>
      <c r="DX369" s="174"/>
      <c r="DY369" s="174"/>
      <c r="DZ369" s="174"/>
      <c r="EA369" s="174"/>
      <c r="EB369" s="174"/>
      <c r="EC369" s="174"/>
      <c r="ED369" s="174"/>
      <c r="EE369" s="174"/>
      <c r="EF369" s="174"/>
      <c r="EG369" s="174"/>
      <c r="EH369" s="174"/>
      <c r="EI369" s="174"/>
      <c r="EJ369" s="174"/>
      <c r="EK369" s="174"/>
      <c r="EL369" s="174"/>
      <c r="EM369" s="174"/>
      <c r="EN369" s="174"/>
      <c r="EO369" s="174"/>
      <c r="EP369" s="174"/>
      <c r="EQ369" s="174"/>
      <c r="ER369" s="174"/>
      <c r="ES369" s="174"/>
      <c r="ET369" s="174"/>
      <c r="EU369" s="174"/>
      <c r="EV369" s="174"/>
      <c r="EW369" s="174"/>
      <c r="EX369" s="174"/>
      <c r="EY369" s="174"/>
      <c r="EZ369" s="174"/>
      <c r="FA369" s="174"/>
      <c r="FB369" s="174"/>
      <c r="FC369" s="174"/>
      <c r="FD369" s="174"/>
      <c r="FE369" s="174"/>
      <c r="FF369" s="174"/>
      <c r="FG369" s="174"/>
      <c r="FH369" s="174"/>
      <c r="FI369" s="174"/>
      <c r="FJ369" s="174"/>
      <c r="FK369" s="174"/>
      <c r="FL369" s="174"/>
      <c r="FM369" s="174"/>
      <c r="FN369" s="174"/>
      <c r="FO369" s="174"/>
      <c r="FP369" s="174"/>
      <c r="FQ369" s="174"/>
      <c r="FR369" s="174"/>
      <c r="FS369" s="174"/>
      <c r="FT369" s="174"/>
      <c r="FU369" s="174"/>
      <c r="FV369" s="174"/>
      <c r="FW369" s="174"/>
    </row>
    <row r="370" spans="1:179" s="175" customFormat="1" ht="21" customHeight="1" x14ac:dyDescent="0.2">
      <c r="A370" s="214" t="s">
        <v>373</v>
      </c>
      <c r="B370" s="96" t="s">
        <v>46</v>
      </c>
      <c r="C370" s="215" t="s">
        <v>515</v>
      </c>
      <c r="D370" s="215" t="s">
        <v>600</v>
      </c>
      <c r="E370" s="116" t="s">
        <v>299</v>
      </c>
      <c r="F370" s="81" t="s">
        <v>314</v>
      </c>
      <c r="G370" s="19" t="s">
        <v>211</v>
      </c>
      <c r="H370" s="81" t="s">
        <v>73</v>
      </c>
      <c r="I370" s="49">
        <v>11</v>
      </c>
      <c r="J370" s="49" t="s">
        <v>6</v>
      </c>
      <c r="K370" s="320">
        <f t="shared" si="143"/>
        <v>0</v>
      </c>
      <c r="L370" s="320">
        <f t="shared" si="144"/>
        <v>0</v>
      </c>
      <c r="M370" s="316"/>
      <c r="N370" s="316"/>
      <c r="O370" s="316"/>
      <c r="P370" s="316"/>
      <c r="Q370" s="316"/>
      <c r="R370" s="316"/>
      <c r="S370" s="320">
        <f t="shared" si="145"/>
        <v>0</v>
      </c>
      <c r="T370" s="320">
        <f t="shared" si="146"/>
        <v>0</v>
      </c>
      <c r="U370" s="316"/>
      <c r="V370" s="316"/>
      <c r="W370" s="316"/>
      <c r="X370" s="316"/>
      <c r="Y370" s="316"/>
      <c r="Z370" s="316"/>
      <c r="AA370" s="320">
        <f t="shared" si="147"/>
        <v>0</v>
      </c>
      <c r="AB370" s="320">
        <f t="shared" si="148"/>
        <v>0</v>
      </c>
      <c r="AC370" s="316"/>
      <c r="AD370" s="316"/>
      <c r="AE370" s="316"/>
      <c r="AF370" s="316"/>
      <c r="AG370" s="316"/>
      <c r="AH370" s="316"/>
      <c r="AI370" s="320">
        <f t="shared" si="149"/>
        <v>0</v>
      </c>
      <c r="AJ370" s="320">
        <f t="shared" si="150"/>
        <v>0</v>
      </c>
      <c r="AK370" s="316"/>
      <c r="AL370" s="316"/>
      <c r="AM370" s="316"/>
      <c r="AN370" s="316"/>
      <c r="AO370" s="316"/>
      <c r="AP370" s="316"/>
      <c r="AQ370" s="320">
        <f t="shared" si="151"/>
        <v>0</v>
      </c>
      <c r="AR370" s="320">
        <f t="shared" si="152"/>
        <v>0</v>
      </c>
      <c r="AS370" s="316"/>
      <c r="AT370" s="316"/>
      <c r="AU370" s="316"/>
      <c r="AV370" s="316"/>
      <c r="AW370" s="316"/>
      <c r="AX370" s="316"/>
      <c r="AY370" s="320">
        <f t="shared" si="133"/>
        <v>0</v>
      </c>
      <c r="AZ370" s="320">
        <f t="shared" si="134"/>
        <v>0</v>
      </c>
      <c r="BA370" s="372">
        <f t="shared" si="135"/>
        <v>0</v>
      </c>
      <c r="BB370" s="372">
        <f t="shared" si="136"/>
        <v>0</v>
      </c>
      <c r="BC370" s="372">
        <f t="shared" si="137"/>
        <v>0</v>
      </c>
      <c r="BD370" s="372">
        <f t="shared" si="138"/>
        <v>0</v>
      </c>
      <c r="BE370" s="372">
        <f t="shared" si="139"/>
        <v>0</v>
      </c>
      <c r="BF370" s="372">
        <f t="shared" si="140"/>
        <v>0</v>
      </c>
      <c r="BG370" s="315"/>
      <c r="BH370" s="346"/>
      <c r="BI370" s="316"/>
      <c r="BJ370" s="316"/>
      <c r="BK370" s="316"/>
      <c r="BL370" s="319"/>
      <c r="BM370" s="921">
        <f t="shared" si="141"/>
        <v>0</v>
      </c>
      <c r="BN370" s="912"/>
      <c r="BO370" s="912"/>
      <c r="BP370" s="912"/>
      <c r="BQ370" s="912"/>
      <c r="BR370" s="912"/>
      <c r="BS370" s="912"/>
      <c r="BT370" s="912"/>
      <c r="BU370" s="912"/>
      <c r="BV370" s="912"/>
      <c r="BW370" s="912"/>
      <c r="BX370" s="910">
        <f t="shared" si="142"/>
        <v>0</v>
      </c>
      <c r="BY370" s="912"/>
      <c r="BZ370" s="912"/>
      <c r="CA370" s="912"/>
      <c r="CB370" s="922"/>
      <c r="CC370" s="174"/>
      <c r="CD370" s="174"/>
      <c r="CE370" s="174"/>
      <c r="CF370" s="174"/>
      <c r="CG370" s="174"/>
      <c r="CH370" s="174"/>
      <c r="CI370" s="174"/>
      <c r="CJ370" s="174"/>
      <c r="CK370" s="174"/>
      <c r="CL370" s="174"/>
      <c r="CM370" s="174"/>
      <c r="CN370" s="174"/>
      <c r="CO370" s="174"/>
      <c r="CP370" s="174"/>
      <c r="CQ370" s="174"/>
      <c r="CR370" s="174"/>
      <c r="CS370" s="174"/>
      <c r="CT370" s="174"/>
      <c r="CU370" s="174"/>
      <c r="CV370" s="174"/>
      <c r="CW370" s="174"/>
      <c r="CX370" s="174"/>
      <c r="CY370" s="174"/>
      <c r="CZ370" s="174"/>
      <c r="DA370" s="174"/>
      <c r="DB370" s="174"/>
      <c r="DC370" s="174"/>
      <c r="DD370" s="174"/>
      <c r="DE370" s="174"/>
      <c r="DF370" s="174"/>
      <c r="DG370" s="174"/>
      <c r="DH370" s="174"/>
      <c r="DI370" s="174"/>
      <c r="DJ370" s="174"/>
      <c r="DK370" s="174"/>
      <c r="DL370" s="174"/>
      <c r="DM370" s="174"/>
      <c r="DN370" s="174"/>
      <c r="DO370" s="174"/>
      <c r="DP370" s="174"/>
      <c r="DQ370" s="174"/>
      <c r="DR370" s="174"/>
      <c r="DS370" s="174"/>
      <c r="DT370" s="174"/>
      <c r="DU370" s="174"/>
      <c r="DV370" s="174"/>
      <c r="DW370" s="174"/>
      <c r="DX370" s="174"/>
      <c r="DY370" s="174"/>
      <c r="DZ370" s="174"/>
      <c r="EA370" s="174"/>
      <c r="EB370" s="174"/>
      <c r="EC370" s="174"/>
      <c r="ED370" s="174"/>
      <c r="EE370" s="174"/>
      <c r="EF370" s="174"/>
      <c r="EG370" s="174"/>
      <c r="EH370" s="174"/>
      <c r="EI370" s="174"/>
      <c r="EJ370" s="174"/>
      <c r="EK370" s="174"/>
      <c r="EL370" s="174"/>
      <c r="EM370" s="174"/>
      <c r="EN370" s="174"/>
      <c r="EO370" s="174"/>
      <c r="EP370" s="174"/>
      <c r="EQ370" s="174"/>
      <c r="ER370" s="174"/>
      <c r="ES370" s="174"/>
      <c r="ET370" s="174"/>
      <c r="EU370" s="174"/>
      <c r="EV370" s="174"/>
      <c r="EW370" s="174"/>
      <c r="EX370" s="174"/>
      <c r="EY370" s="174"/>
      <c r="EZ370" s="174"/>
      <c r="FA370" s="174"/>
      <c r="FB370" s="174"/>
      <c r="FC370" s="174"/>
      <c r="FD370" s="174"/>
      <c r="FE370" s="174"/>
      <c r="FF370" s="174"/>
      <c r="FG370" s="174"/>
      <c r="FH370" s="174"/>
      <c r="FI370" s="174"/>
      <c r="FJ370" s="174"/>
      <c r="FK370" s="174"/>
      <c r="FL370" s="174"/>
      <c r="FM370" s="174"/>
      <c r="FN370" s="174"/>
      <c r="FO370" s="174"/>
      <c r="FP370" s="174"/>
      <c r="FQ370" s="174"/>
      <c r="FR370" s="174"/>
      <c r="FS370" s="174"/>
      <c r="FT370" s="174"/>
      <c r="FU370" s="174"/>
      <c r="FV370" s="174"/>
      <c r="FW370" s="174"/>
    </row>
    <row r="371" spans="1:179" s="175" customFormat="1" ht="21" customHeight="1" x14ac:dyDescent="0.2">
      <c r="A371" s="214" t="s">
        <v>373</v>
      </c>
      <c r="B371" s="96" t="s">
        <v>46</v>
      </c>
      <c r="C371" s="215" t="s">
        <v>515</v>
      </c>
      <c r="D371" s="215" t="s">
        <v>600</v>
      </c>
      <c r="E371" s="116" t="s">
        <v>299</v>
      </c>
      <c r="F371" s="81" t="s">
        <v>314</v>
      </c>
      <c r="G371" s="19" t="s">
        <v>211</v>
      </c>
      <c r="H371" s="85" t="s">
        <v>73</v>
      </c>
      <c r="I371" s="49">
        <v>11</v>
      </c>
      <c r="J371" s="49" t="s">
        <v>12</v>
      </c>
      <c r="K371" s="320">
        <f t="shared" si="143"/>
        <v>0</v>
      </c>
      <c r="L371" s="320">
        <f t="shared" si="144"/>
        <v>0</v>
      </c>
      <c r="M371" s="313"/>
      <c r="N371" s="313"/>
      <c r="O371" s="313"/>
      <c r="P371" s="313"/>
      <c r="Q371" s="313"/>
      <c r="R371" s="313"/>
      <c r="S371" s="320">
        <f t="shared" si="145"/>
        <v>0</v>
      </c>
      <c r="T371" s="320">
        <f t="shared" si="146"/>
        <v>0</v>
      </c>
      <c r="U371" s="313"/>
      <c r="V371" s="313"/>
      <c r="W371" s="313"/>
      <c r="X371" s="313"/>
      <c r="Y371" s="313"/>
      <c r="Z371" s="313"/>
      <c r="AA371" s="320">
        <f t="shared" si="147"/>
        <v>0</v>
      </c>
      <c r="AB371" s="320">
        <f t="shared" si="148"/>
        <v>0</v>
      </c>
      <c r="AC371" s="313"/>
      <c r="AD371" s="313"/>
      <c r="AE371" s="313"/>
      <c r="AF371" s="313"/>
      <c r="AG371" s="313"/>
      <c r="AH371" s="313"/>
      <c r="AI371" s="320">
        <f t="shared" si="149"/>
        <v>0</v>
      </c>
      <c r="AJ371" s="320">
        <f t="shared" si="150"/>
        <v>0</v>
      </c>
      <c r="AK371" s="313"/>
      <c r="AL371" s="313"/>
      <c r="AM371" s="313"/>
      <c r="AN371" s="313"/>
      <c r="AO371" s="313"/>
      <c r="AP371" s="313"/>
      <c r="AQ371" s="320">
        <f t="shared" si="151"/>
        <v>0</v>
      </c>
      <c r="AR371" s="320">
        <f t="shared" si="152"/>
        <v>0</v>
      </c>
      <c r="AS371" s="313"/>
      <c r="AT371" s="313"/>
      <c r="AU371" s="313"/>
      <c r="AV371" s="313"/>
      <c r="AW371" s="313"/>
      <c r="AX371" s="313"/>
      <c r="AY371" s="320">
        <f t="shared" si="133"/>
        <v>0</v>
      </c>
      <c r="AZ371" s="320">
        <f t="shared" si="134"/>
        <v>0</v>
      </c>
      <c r="BA371" s="372">
        <f t="shared" si="135"/>
        <v>0</v>
      </c>
      <c r="BB371" s="372">
        <f t="shared" si="136"/>
        <v>0</v>
      </c>
      <c r="BC371" s="372">
        <f t="shared" si="137"/>
        <v>0</v>
      </c>
      <c r="BD371" s="372">
        <f t="shared" si="138"/>
        <v>0</v>
      </c>
      <c r="BE371" s="372">
        <f t="shared" si="139"/>
        <v>0</v>
      </c>
      <c r="BF371" s="372">
        <f t="shared" si="140"/>
        <v>0</v>
      </c>
      <c r="BG371" s="315"/>
      <c r="BH371" s="346"/>
      <c r="BI371" s="313"/>
      <c r="BJ371" s="313"/>
      <c r="BK371" s="313"/>
      <c r="BL371" s="314"/>
      <c r="BM371" s="921">
        <f t="shared" si="141"/>
        <v>0</v>
      </c>
      <c r="BN371" s="912"/>
      <c r="BO371" s="912"/>
      <c r="BP371" s="912"/>
      <c r="BQ371" s="912"/>
      <c r="BR371" s="912"/>
      <c r="BS371" s="912"/>
      <c r="BT371" s="912"/>
      <c r="BU371" s="912"/>
      <c r="BV371" s="912"/>
      <c r="BW371" s="912"/>
      <c r="BX371" s="910">
        <f t="shared" si="142"/>
        <v>0</v>
      </c>
      <c r="BY371" s="912"/>
      <c r="BZ371" s="912"/>
      <c r="CA371" s="912"/>
      <c r="CB371" s="922"/>
      <c r="CC371" s="174"/>
      <c r="CD371" s="174"/>
      <c r="CE371" s="174"/>
      <c r="CF371" s="174"/>
      <c r="CG371" s="174"/>
      <c r="CH371" s="174"/>
      <c r="CI371" s="174"/>
      <c r="CJ371" s="174"/>
      <c r="CK371" s="174"/>
      <c r="CL371" s="174"/>
      <c r="CM371" s="174"/>
      <c r="CN371" s="174"/>
      <c r="CO371" s="174"/>
      <c r="CP371" s="174"/>
      <c r="CQ371" s="174"/>
      <c r="CR371" s="174"/>
      <c r="CS371" s="174"/>
      <c r="CT371" s="174"/>
      <c r="CU371" s="174"/>
      <c r="CV371" s="174"/>
      <c r="CW371" s="174"/>
      <c r="CX371" s="174"/>
      <c r="CY371" s="174"/>
      <c r="CZ371" s="174"/>
      <c r="DA371" s="174"/>
      <c r="DB371" s="174"/>
      <c r="DC371" s="174"/>
      <c r="DD371" s="174"/>
      <c r="DE371" s="174"/>
      <c r="DF371" s="174"/>
      <c r="DG371" s="174"/>
      <c r="DH371" s="174"/>
      <c r="DI371" s="174"/>
      <c r="DJ371" s="174"/>
      <c r="DK371" s="174"/>
      <c r="DL371" s="174"/>
      <c r="DM371" s="174"/>
      <c r="DN371" s="174"/>
      <c r="DO371" s="174"/>
      <c r="DP371" s="174"/>
      <c r="DQ371" s="174"/>
      <c r="DR371" s="174"/>
      <c r="DS371" s="174"/>
      <c r="DT371" s="174"/>
      <c r="DU371" s="174"/>
      <c r="DV371" s="174"/>
      <c r="DW371" s="174"/>
      <c r="DX371" s="174"/>
      <c r="DY371" s="174"/>
      <c r="DZ371" s="174"/>
      <c r="EA371" s="174"/>
      <c r="EB371" s="174"/>
      <c r="EC371" s="174"/>
      <c r="ED371" s="174"/>
      <c r="EE371" s="174"/>
      <c r="EF371" s="174"/>
      <c r="EG371" s="174"/>
      <c r="EH371" s="174"/>
      <c r="EI371" s="174"/>
      <c r="EJ371" s="174"/>
      <c r="EK371" s="174"/>
      <c r="EL371" s="174"/>
      <c r="EM371" s="174"/>
      <c r="EN371" s="174"/>
      <c r="EO371" s="174"/>
      <c r="EP371" s="174"/>
      <c r="EQ371" s="174"/>
      <c r="ER371" s="174"/>
      <c r="ES371" s="174"/>
      <c r="ET371" s="174"/>
      <c r="EU371" s="174"/>
      <c r="EV371" s="174"/>
      <c r="EW371" s="174"/>
      <c r="EX371" s="174"/>
      <c r="EY371" s="174"/>
      <c r="EZ371" s="174"/>
      <c r="FA371" s="174"/>
      <c r="FB371" s="174"/>
      <c r="FC371" s="174"/>
      <c r="FD371" s="174"/>
      <c r="FE371" s="174"/>
      <c r="FF371" s="174"/>
      <c r="FG371" s="174"/>
      <c r="FH371" s="174"/>
      <c r="FI371" s="174"/>
      <c r="FJ371" s="174"/>
      <c r="FK371" s="174"/>
      <c r="FL371" s="174"/>
      <c r="FM371" s="174"/>
      <c r="FN371" s="174"/>
      <c r="FO371" s="174"/>
      <c r="FP371" s="174"/>
      <c r="FQ371" s="174"/>
      <c r="FR371" s="174"/>
      <c r="FS371" s="174"/>
      <c r="FT371" s="174"/>
      <c r="FU371" s="174"/>
      <c r="FV371" s="174"/>
      <c r="FW371" s="174"/>
    </row>
    <row r="372" spans="1:179" s="175" customFormat="1" ht="21" customHeight="1" x14ac:dyDescent="0.2">
      <c r="A372" s="214" t="s">
        <v>373</v>
      </c>
      <c r="B372" s="96" t="s">
        <v>46</v>
      </c>
      <c r="C372" s="215" t="s">
        <v>515</v>
      </c>
      <c r="D372" s="215" t="s">
        <v>598</v>
      </c>
      <c r="E372" s="116" t="s">
        <v>347</v>
      </c>
      <c r="F372" s="81" t="s">
        <v>348</v>
      </c>
      <c r="G372" s="19" t="s">
        <v>352</v>
      </c>
      <c r="H372" s="81" t="s">
        <v>143</v>
      </c>
      <c r="I372" s="49">
        <v>9</v>
      </c>
      <c r="J372" s="52" t="s">
        <v>12</v>
      </c>
      <c r="K372" s="320">
        <f t="shared" si="143"/>
        <v>0</v>
      </c>
      <c r="L372" s="320">
        <f t="shared" si="144"/>
        <v>0</v>
      </c>
      <c r="M372" s="313"/>
      <c r="N372" s="313"/>
      <c r="O372" s="313"/>
      <c r="P372" s="313"/>
      <c r="Q372" s="313"/>
      <c r="R372" s="313"/>
      <c r="S372" s="320">
        <f t="shared" si="145"/>
        <v>0</v>
      </c>
      <c r="T372" s="320">
        <f t="shared" si="146"/>
        <v>0</v>
      </c>
      <c r="U372" s="313"/>
      <c r="V372" s="313"/>
      <c r="W372" s="313"/>
      <c r="X372" s="313"/>
      <c r="Y372" s="313"/>
      <c r="Z372" s="313"/>
      <c r="AA372" s="320">
        <f t="shared" si="147"/>
        <v>0</v>
      </c>
      <c r="AB372" s="320">
        <f t="shared" si="148"/>
        <v>0</v>
      </c>
      <c r="AC372" s="313"/>
      <c r="AD372" s="313"/>
      <c r="AE372" s="313"/>
      <c r="AF372" s="313"/>
      <c r="AG372" s="313"/>
      <c r="AH372" s="313"/>
      <c r="AI372" s="320">
        <f t="shared" si="149"/>
        <v>0</v>
      </c>
      <c r="AJ372" s="320">
        <f t="shared" si="150"/>
        <v>0</v>
      </c>
      <c r="AK372" s="313"/>
      <c r="AL372" s="313"/>
      <c r="AM372" s="313"/>
      <c r="AN372" s="313"/>
      <c r="AO372" s="313"/>
      <c r="AP372" s="313"/>
      <c r="AQ372" s="320">
        <f t="shared" si="151"/>
        <v>0</v>
      </c>
      <c r="AR372" s="320">
        <f t="shared" si="152"/>
        <v>0</v>
      </c>
      <c r="AS372" s="313"/>
      <c r="AT372" s="313"/>
      <c r="AU372" s="313"/>
      <c r="AV372" s="313"/>
      <c r="AW372" s="313"/>
      <c r="AX372" s="313"/>
      <c r="AY372" s="320">
        <f t="shared" si="133"/>
        <v>0</v>
      </c>
      <c r="AZ372" s="320">
        <f t="shared" si="134"/>
        <v>0</v>
      </c>
      <c r="BA372" s="372">
        <f t="shared" si="135"/>
        <v>0</v>
      </c>
      <c r="BB372" s="372">
        <f t="shared" si="136"/>
        <v>0</v>
      </c>
      <c r="BC372" s="372">
        <f t="shared" si="137"/>
        <v>0</v>
      </c>
      <c r="BD372" s="372">
        <f t="shared" si="138"/>
        <v>0</v>
      </c>
      <c r="BE372" s="372">
        <f t="shared" si="139"/>
        <v>0</v>
      </c>
      <c r="BF372" s="372">
        <f t="shared" si="140"/>
        <v>0</v>
      </c>
      <c r="BG372" s="315"/>
      <c r="BH372" s="346"/>
      <c r="BI372" s="313"/>
      <c r="BJ372" s="313"/>
      <c r="BK372" s="313"/>
      <c r="BL372" s="314"/>
      <c r="BM372" s="921">
        <f t="shared" si="141"/>
        <v>0</v>
      </c>
      <c r="BN372" s="912"/>
      <c r="BO372" s="912"/>
      <c r="BP372" s="912"/>
      <c r="BQ372" s="912"/>
      <c r="BR372" s="912"/>
      <c r="BS372" s="912"/>
      <c r="BT372" s="912"/>
      <c r="BU372" s="912"/>
      <c r="BV372" s="912"/>
      <c r="BW372" s="912"/>
      <c r="BX372" s="910">
        <f t="shared" si="142"/>
        <v>0</v>
      </c>
      <c r="BY372" s="912"/>
      <c r="BZ372" s="912"/>
      <c r="CA372" s="912"/>
      <c r="CB372" s="922"/>
      <c r="CC372" s="174"/>
      <c r="CD372" s="174"/>
      <c r="CE372" s="174"/>
      <c r="CF372" s="174"/>
      <c r="CG372" s="174"/>
      <c r="CH372" s="174"/>
      <c r="CI372" s="174"/>
      <c r="CJ372" s="174"/>
      <c r="CK372" s="174"/>
      <c r="CL372" s="174"/>
      <c r="CM372" s="174"/>
      <c r="CN372" s="174"/>
      <c r="CO372" s="174"/>
      <c r="CP372" s="174"/>
      <c r="CQ372" s="174"/>
      <c r="CR372" s="174"/>
      <c r="CS372" s="174"/>
      <c r="CT372" s="174"/>
      <c r="CU372" s="174"/>
      <c r="CV372" s="174"/>
      <c r="CW372" s="174"/>
      <c r="CX372" s="174"/>
      <c r="CY372" s="174"/>
      <c r="CZ372" s="174"/>
      <c r="DA372" s="174"/>
      <c r="DB372" s="174"/>
      <c r="DC372" s="174"/>
      <c r="DD372" s="174"/>
      <c r="DE372" s="174"/>
      <c r="DF372" s="174"/>
      <c r="DG372" s="174"/>
      <c r="DH372" s="174"/>
      <c r="DI372" s="174"/>
      <c r="DJ372" s="174"/>
      <c r="DK372" s="174"/>
      <c r="DL372" s="174"/>
      <c r="DM372" s="174"/>
      <c r="DN372" s="174"/>
      <c r="DO372" s="174"/>
      <c r="DP372" s="174"/>
      <c r="DQ372" s="174"/>
      <c r="DR372" s="174"/>
      <c r="DS372" s="174"/>
      <c r="DT372" s="174"/>
      <c r="DU372" s="174"/>
      <c r="DV372" s="174"/>
      <c r="DW372" s="174"/>
      <c r="DX372" s="174"/>
      <c r="DY372" s="174"/>
      <c r="DZ372" s="174"/>
      <c r="EA372" s="174"/>
      <c r="EB372" s="174"/>
      <c r="EC372" s="174"/>
      <c r="ED372" s="174"/>
      <c r="EE372" s="174"/>
      <c r="EF372" s="174"/>
      <c r="EG372" s="174"/>
      <c r="EH372" s="174"/>
      <c r="EI372" s="174"/>
      <c r="EJ372" s="174"/>
      <c r="EK372" s="174"/>
      <c r="EL372" s="174"/>
      <c r="EM372" s="174"/>
      <c r="EN372" s="174"/>
      <c r="EO372" s="174"/>
      <c r="EP372" s="174"/>
      <c r="EQ372" s="174"/>
      <c r="ER372" s="174"/>
      <c r="ES372" s="174"/>
      <c r="ET372" s="174"/>
      <c r="EU372" s="174"/>
      <c r="EV372" s="174"/>
      <c r="EW372" s="174"/>
      <c r="EX372" s="174"/>
      <c r="EY372" s="174"/>
      <c r="EZ372" s="174"/>
      <c r="FA372" s="174"/>
      <c r="FB372" s="174"/>
      <c r="FC372" s="174"/>
      <c r="FD372" s="174"/>
      <c r="FE372" s="174"/>
      <c r="FF372" s="174"/>
      <c r="FG372" s="174"/>
      <c r="FH372" s="174"/>
      <c r="FI372" s="174"/>
      <c r="FJ372" s="174"/>
      <c r="FK372" s="174"/>
      <c r="FL372" s="174"/>
      <c r="FM372" s="174"/>
      <c r="FN372" s="174"/>
      <c r="FO372" s="174"/>
      <c r="FP372" s="174"/>
      <c r="FQ372" s="174"/>
      <c r="FR372" s="174"/>
      <c r="FS372" s="174"/>
      <c r="FT372" s="174"/>
      <c r="FU372" s="174"/>
      <c r="FV372" s="174"/>
      <c r="FW372" s="174"/>
    </row>
    <row r="373" spans="1:179" s="175" customFormat="1" ht="21" customHeight="1" x14ac:dyDescent="0.2">
      <c r="A373" s="214" t="s">
        <v>373</v>
      </c>
      <c r="B373" s="96" t="s">
        <v>46</v>
      </c>
      <c r="C373" s="215" t="s">
        <v>515</v>
      </c>
      <c r="D373" s="215" t="s">
        <v>598</v>
      </c>
      <c r="E373" s="116" t="s">
        <v>347</v>
      </c>
      <c r="F373" s="81" t="s">
        <v>348</v>
      </c>
      <c r="G373" s="19" t="s">
        <v>352</v>
      </c>
      <c r="H373" s="81" t="s">
        <v>143</v>
      </c>
      <c r="I373" s="49">
        <v>9</v>
      </c>
      <c r="J373" s="52" t="s">
        <v>6</v>
      </c>
      <c r="K373" s="320">
        <f t="shared" si="143"/>
        <v>0</v>
      </c>
      <c r="L373" s="320">
        <f t="shared" si="144"/>
        <v>0</v>
      </c>
      <c r="M373" s="313"/>
      <c r="N373" s="313"/>
      <c r="O373" s="313"/>
      <c r="P373" s="313"/>
      <c r="Q373" s="313"/>
      <c r="R373" s="313"/>
      <c r="S373" s="320">
        <f t="shared" si="145"/>
        <v>0</v>
      </c>
      <c r="T373" s="320">
        <f t="shared" si="146"/>
        <v>0</v>
      </c>
      <c r="U373" s="313"/>
      <c r="V373" s="313"/>
      <c r="W373" s="313"/>
      <c r="X373" s="313"/>
      <c r="Y373" s="313"/>
      <c r="Z373" s="313"/>
      <c r="AA373" s="320">
        <f t="shared" si="147"/>
        <v>0</v>
      </c>
      <c r="AB373" s="320">
        <f t="shared" si="148"/>
        <v>0</v>
      </c>
      <c r="AC373" s="313"/>
      <c r="AD373" s="313"/>
      <c r="AE373" s="313"/>
      <c r="AF373" s="313"/>
      <c r="AG373" s="313"/>
      <c r="AH373" s="313"/>
      <c r="AI373" s="320">
        <f t="shared" si="149"/>
        <v>0</v>
      </c>
      <c r="AJ373" s="320">
        <f t="shared" si="150"/>
        <v>0</v>
      </c>
      <c r="AK373" s="313"/>
      <c r="AL373" s="313"/>
      <c r="AM373" s="313"/>
      <c r="AN373" s="313"/>
      <c r="AO373" s="313"/>
      <c r="AP373" s="313"/>
      <c r="AQ373" s="320">
        <f t="shared" si="151"/>
        <v>0</v>
      </c>
      <c r="AR373" s="320">
        <f t="shared" si="152"/>
        <v>0</v>
      </c>
      <c r="AS373" s="313"/>
      <c r="AT373" s="313"/>
      <c r="AU373" s="313"/>
      <c r="AV373" s="313"/>
      <c r="AW373" s="313"/>
      <c r="AX373" s="313"/>
      <c r="AY373" s="320">
        <f t="shared" si="133"/>
        <v>0</v>
      </c>
      <c r="AZ373" s="320">
        <f t="shared" si="134"/>
        <v>0</v>
      </c>
      <c r="BA373" s="372">
        <f t="shared" si="135"/>
        <v>0</v>
      </c>
      <c r="BB373" s="372">
        <f t="shared" si="136"/>
        <v>0</v>
      </c>
      <c r="BC373" s="372">
        <f t="shared" si="137"/>
        <v>0</v>
      </c>
      <c r="BD373" s="372">
        <f t="shared" si="138"/>
        <v>0</v>
      </c>
      <c r="BE373" s="372">
        <f t="shared" si="139"/>
        <v>0</v>
      </c>
      <c r="BF373" s="372">
        <f t="shared" si="140"/>
        <v>0</v>
      </c>
      <c r="BG373" s="315"/>
      <c r="BH373" s="346"/>
      <c r="BI373" s="313"/>
      <c r="BJ373" s="313"/>
      <c r="BK373" s="313"/>
      <c r="BL373" s="314"/>
      <c r="BM373" s="921">
        <f t="shared" si="141"/>
        <v>0</v>
      </c>
      <c r="BN373" s="912"/>
      <c r="BO373" s="912"/>
      <c r="BP373" s="912"/>
      <c r="BQ373" s="912"/>
      <c r="BR373" s="912"/>
      <c r="BS373" s="912"/>
      <c r="BT373" s="912"/>
      <c r="BU373" s="912"/>
      <c r="BV373" s="912"/>
      <c r="BW373" s="912"/>
      <c r="BX373" s="910">
        <f t="shared" si="142"/>
        <v>0</v>
      </c>
      <c r="BY373" s="912"/>
      <c r="BZ373" s="912"/>
      <c r="CA373" s="912"/>
      <c r="CB373" s="922"/>
      <c r="CC373" s="174"/>
      <c r="CD373" s="174"/>
      <c r="CE373" s="174"/>
      <c r="CF373" s="174"/>
      <c r="CG373" s="174"/>
      <c r="CH373" s="174"/>
      <c r="CI373" s="174"/>
      <c r="CJ373" s="174"/>
      <c r="CK373" s="174"/>
      <c r="CL373" s="174"/>
      <c r="CM373" s="174"/>
      <c r="CN373" s="174"/>
      <c r="CO373" s="174"/>
      <c r="CP373" s="174"/>
      <c r="CQ373" s="174"/>
      <c r="CR373" s="174"/>
      <c r="CS373" s="174"/>
      <c r="CT373" s="174"/>
      <c r="CU373" s="174"/>
      <c r="CV373" s="174"/>
      <c r="CW373" s="174"/>
      <c r="CX373" s="174"/>
      <c r="CY373" s="174"/>
      <c r="CZ373" s="174"/>
      <c r="DA373" s="174"/>
      <c r="DB373" s="174"/>
      <c r="DC373" s="174"/>
      <c r="DD373" s="174"/>
      <c r="DE373" s="174"/>
      <c r="DF373" s="174"/>
      <c r="DG373" s="174"/>
      <c r="DH373" s="174"/>
      <c r="DI373" s="174"/>
      <c r="DJ373" s="174"/>
      <c r="DK373" s="174"/>
      <c r="DL373" s="174"/>
      <c r="DM373" s="174"/>
      <c r="DN373" s="174"/>
      <c r="DO373" s="174"/>
      <c r="DP373" s="174"/>
      <c r="DQ373" s="174"/>
      <c r="DR373" s="174"/>
      <c r="DS373" s="174"/>
      <c r="DT373" s="174"/>
      <c r="DU373" s="174"/>
      <c r="DV373" s="174"/>
      <c r="DW373" s="174"/>
      <c r="DX373" s="174"/>
      <c r="DY373" s="174"/>
      <c r="DZ373" s="174"/>
      <c r="EA373" s="174"/>
      <c r="EB373" s="174"/>
      <c r="EC373" s="174"/>
      <c r="ED373" s="174"/>
      <c r="EE373" s="174"/>
      <c r="EF373" s="174"/>
      <c r="EG373" s="174"/>
      <c r="EH373" s="174"/>
      <c r="EI373" s="174"/>
      <c r="EJ373" s="174"/>
      <c r="EK373" s="174"/>
      <c r="EL373" s="174"/>
      <c r="EM373" s="174"/>
      <c r="EN373" s="174"/>
      <c r="EO373" s="174"/>
      <c r="EP373" s="174"/>
      <c r="EQ373" s="174"/>
      <c r="ER373" s="174"/>
      <c r="ES373" s="174"/>
      <c r="ET373" s="174"/>
      <c r="EU373" s="174"/>
      <c r="EV373" s="174"/>
      <c r="EW373" s="174"/>
      <c r="EX373" s="174"/>
      <c r="EY373" s="174"/>
      <c r="EZ373" s="174"/>
      <c r="FA373" s="174"/>
      <c r="FB373" s="174"/>
      <c r="FC373" s="174"/>
      <c r="FD373" s="174"/>
      <c r="FE373" s="174"/>
      <c r="FF373" s="174"/>
      <c r="FG373" s="174"/>
      <c r="FH373" s="174"/>
      <c r="FI373" s="174"/>
      <c r="FJ373" s="174"/>
      <c r="FK373" s="174"/>
      <c r="FL373" s="174"/>
      <c r="FM373" s="174"/>
      <c r="FN373" s="174"/>
      <c r="FO373" s="174"/>
      <c r="FP373" s="174"/>
      <c r="FQ373" s="174"/>
      <c r="FR373" s="174"/>
      <c r="FS373" s="174"/>
      <c r="FT373" s="174"/>
      <c r="FU373" s="174"/>
      <c r="FV373" s="174"/>
      <c r="FW373" s="174"/>
    </row>
    <row r="374" spans="1:179" s="173" customFormat="1" ht="21" customHeight="1" x14ac:dyDescent="0.2">
      <c r="A374" s="95" t="s">
        <v>373</v>
      </c>
      <c r="B374" s="50" t="s">
        <v>46</v>
      </c>
      <c r="C374" s="215" t="s">
        <v>514</v>
      </c>
      <c r="D374" s="215" t="s">
        <v>598</v>
      </c>
      <c r="E374" s="105" t="s">
        <v>289</v>
      </c>
      <c r="F374" s="81" t="s">
        <v>291</v>
      </c>
      <c r="G374" s="19" t="s">
        <v>498</v>
      </c>
      <c r="H374" s="81" t="s">
        <v>499</v>
      </c>
      <c r="I374" s="49">
        <v>9</v>
      </c>
      <c r="J374" s="50" t="s">
        <v>6</v>
      </c>
      <c r="K374" s="320">
        <f t="shared" si="143"/>
        <v>0</v>
      </c>
      <c r="L374" s="320">
        <f t="shared" si="144"/>
        <v>0</v>
      </c>
      <c r="M374" s="316"/>
      <c r="N374" s="316"/>
      <c r="O374" s="316"/>
      <c r="P374" s="316"/>
      <c r="Q374" s="316"/>
      <c r="R374" s="316"/>
      <c r="S374" s="320">
        <f t="shared" si="145"/>
        <v>0</v>
      </c>
      <c r="T374" s="320">
        <f t="shared" si="146"/>
        <v>0</v>
      </c>
      <c r="U374" s="316"/>
      <c r="V374" s="316"/>
      <c r="W374" s="316"/>
      <c r="X374" s="316"/>
      <c r="Y374" s="316"/>
      <c r="Z374" s="316"/>
      <c r="AA374" s="320">
        <f t="shared" si="147"/>
        <v>0</v>
      </c>
      <c r="AB374" s="320">
        <f t="shared" si="148"/>
        <v>0</v>
      </c>
      <c r="AC374" s="316"/>
      <c r="AD374" s="316"/>
      <c r="AE374" s="316"/>
      <c r="AF374" s="316"/>
      <c r="AG374" s="316"/>
      <c r="AH374" s="316"/>
      <c r="AI374" s="320">
        <f t="shared" si="149"/>
        <v>0</v>
      </c>
      <c r="AJ374" s="320">
        <f t="shared" si="150"/>
        <v>0</v>
      </c>
      <c r="AK374" s="316"/>
      <c r="AL374" s="316"/>
      <c r="AM374" s="316"/>
      <c r="AN374" s="316"/>
      <c r="AO374" s="316"/>
      <c r="AP374" s="316"/>
      <c r="AQ374" s="320">
        <f t="shared" si="151"/>
        <v>0</v>
      </c>
      <c r="AR374" s="320">
        <f t="shared" si="152"/>
        <v>0</v>
      </c>
      <c r="AS374" s="316"/>
      <c r="AT374" s="316"/>
      <c r="AU374" s="316"/>
      <c r="AV374" s="316"/>
      <c r="AW374" s="316"/>
      <c r="AX374" s="316"/>
      <c r="AY374" s="320">
        <f t="shared" si="133"/>
        <v>0</v>
      </c>
      <c r="AZ374" s="320">
        <f t="shared" si="134"/>
        <v>0</v>
      </c>
      <c r="BA374" s="372">
        <f t="shared" si="135"/>
        <v>0</v>
      </c>
      <c r="BB374" s="372">
        <f t="shared" si="136"/>
        <v>0</v>
      </c>
      <c r="BC374" s="372">
        <f t="shared" si="137"/>
        <v>0</v>
      </c>
      <c r="BD374" s="372">
        <f t="shared" si="138"/>
        <v>0</v>
      </c>
      <c r="BE374" s="372">
        <f t="shared" si="139"/>
        <v>0</v>
      </c>
      <c r="BF374" s="372">
        <f t="shared" si="140"/>
        <v>0</v>
      </c>
      <c r="BG374" s="315"/>
      <c r="BH374" s="346"/>
      <c r="BI374" s="316"/>
      <c r="BJ374" s="316"/>
      <c r="BK374" s="316"/>
      <c r="BL374" s="319"/>
      <c r="BM374" s="921">
        <f t="shared" si="141"/>
        <v>0</v>
      </c>
      <c r="BN374" s="912"/>
      <c r="BO374" s="912"/>
      <c r="BP374" s="912"/>
      <c r="BQ374" s="912"/>
      <c r="BR374" s="912"/>
      <c r="BS374" s="912"/>
      <c r="BT374" s="912"/>
      <c r="BU374" s="912"/>
      <c r="BV374" s="912"/>
      <c r="BW374" s="912"/>
      <c r="BX374" s="910">
        <f t="shared" si="142"/>
        <v>0</v>
      </c>
      <c r="BY374" s="912"/>
      <c r="BZ374" s="912"/>
      <c r="CA374" s="912"/>
      <c r="CB374" s="922"/>
    </row>
    <row r="375" spans="1:179" s="173" customFormat="1" ht="21" customHeight="1" x14ac:dyDescent="0.2">
      <c r="A375" s="95" t="s">
        <v>373</v>
      </c>
      <c r="B375" s="50" t="s">
        <v>46</v>
      </c>
      <c r="C375" s="215" t="s">
        <v>514</v>
      </c>
      <c r="D375" s="215" t="s">
        <v>600</v>
      </c>
      <c r="E375" s="105" t="s">
        <v>315</v>
      </c>
      <c r="F375" s="81" t="s">
        <v>316</v>
      </c>
      <c r="G375" s="19" t="s">
        <v>647</v>
      </c>
      <c r="H375" s="81" t="s">
        <v>499</v>
      </c>
      <c r="I375" s="49">
        <v>9</v>
      </c>
      <c r="J375" s="50" t="s">
        <v>6</v>
      </c>
      <c r="K375" s="320">
        <f t="shared" si="143"/>
        <v>0</v>
      </c>
      <c r="L375" s="320">
        <f t="shared" si="144"/>
        <v>0</v>
      </c>
      <c r="M375" s="316"/>
      <c r="N375" s="316"/>
      <c r="O375" s="316"/>
      <c r="P375" s="316"/>
      <c r="Q375" s="316"/>
      <c r="R375" s="316"/>
      <c r="S375" s="320">
        <f t="shared" si="145"/>
        <v>0</v>
      </c>
      <c r="T375" s="320">
        <f t="shared" si="146"/>
        <v>0</v>
      </c>
      <c r="U375" s="316"/>
      <c r="V375" s="316"/>
      <c r="W375" s="316"/>
      <c r="X375" s="316"/>
      <c r="Y375" s="316"/>
      <c r="Z375" s="316"/>
      <c r="AA375" s="320">
        <f t="shared" si="147"/>
        <v>0</v>
      </c>
      <c r="AB375" s="320">
        <f t="shared" si="148"/>
        <v>0</v>
      </c>
      <c r="AC375" s="316"/>
      <c r="AD375" s="316"/>
      <c r="AE375" s="316"/>
      <c r="AF375" s="316"/>
      <c r="AG375" s="316"/>
      <c r="AH375" s="316"/>
      <c r="AI375" s="320">
        <f t="shared" si="149"/>
        <v>0</v>
      </c>
      <c r="AJ375" s="320">
        <f t="shared" si="150"/>
        <v>0</v>
      </c>
      <c r="AK375" s="316"/>
      <c r="AL375" s="316"/>
      <c r="AM375" s="316"/>
      <c r="AN375" s="316"/>
      <c r="AO375" s="316"/>
      <c r="AP375" s="316"/>
      <c r="AQ375" s="320">
        <f t="shared" si="151"/>
        <v>0</v>
      </c>
      <c r="AR375" s="320">
        <f t="shared" si="152"/>
        <v>0</v>
      </c>
      <c r="AS375" s="316"/>
      <c r="AT375" s="316"/>
      <c r="AU375" s="316"/>
      <c r="AV375" s="316"/>
      <c r="AW375" s="316"/>
      <c r="AX375" s="316"/>
      <c r="AY375" s="320">
        <f t="shared" si="133"/>
        <v>0</v>
      </c>
      <c r="AZ375" s="320">
        <f t="shared" si="134"/>
        <v>0</v>
      </c>
      <c r="BA375" s="372">
        <f t="shared" si="135"/>
        <v>0</v>
      </c>
      <c r="BB375" s="372">
        <f t="shared" si="136"/>
        <v>0</v>
      </c>
      <c r="BC375" s="372">
        <f t="shared" si="137"/>
        <v>0</v>
      </c>
      <c r="BD375" s="372">
        <f t="shared" si="138"/>
        <v>0</v>
      </c>
      <c r="BE375" s="372">
        <f t="shared" si="139"/>
        <v>0</v>
      </c>
      <c r="BF375" s="372">
        <f t="shared" si="140"/>
        <v>0</v>
      </c>
      <c r="BG375" s="315"/>
      <c r="BH375" s="346"/>
      <c r="BI375" s="316"/>
      <c r="BJ375" s="316"/>
      <c r="BK375" s="316"/>
      <c r="BL375" s="319"/>
      <c r="BM375" s="921">
        <f t="shared" si="141"/>
        <v>0</v>
      </c>
      <c r="BN375" s="912"/>
      <c r="BO375" s="912"/>
      <c r="BP375" s="912"/>
      <c r="BQ375" s="912"/>
      <c r="BR375" s="912"/>
      <c r="BS375" s="912"/>
      <c r="BT375" s="912"/>
      <c r="BU375" s="912"/>
      <c r="BV375" s="912"/>
      <c r="BW375" s="912"/>
      <c r="BX375" s="910">
        <f t="shared" si="142"/>
        <v>0</v>
      </c>
      <c r="BY375" s="912"/>
      <c r="BZ375" s="912"/>
      <c r="CA375" s="912"/>
      <c r="CB375" s="922"/>
    </row>
    <row r="376" spans="1:179" s="173" customFormat="1" ht="21" customHeight="1" x14ac:dyDescent="0.2">
      <c r="A376" s="95" t="s">
        <v>373</v>
      </c>
      <c r="B376" s="50" t="s">
        <v>46</v>
      </c>
      <c r="C376" s="215" t="s">
        <v>514</v>
      </c>
      <c r="D376" s="215" t="s">
        <v>598</v>
      </c>
      <c r="E376" s="105" t="s">
        <v>508</v>
      </c>
      <c r="F376" s="81" t="s">
        <v>509</v>
      </c>
      <c r="G376" s="19" t="s">
        <v>510</v>
      </c>
      <c r="H376" s="81" t="s">
        <v>511</v>
      </c>
      <c r="I376" s="49">
        <v>9</v>
      </c>
      <c r="J376" s="50" t="s">
        <v>6</v>
      </c>
      <c r="K376" s="320">
        <f t="shared" si="143"/>
        <v>0</v>
      </c>
      <c r="L376" s="320">
        <f t="shared" si="144"/>
        <v>0</v>
      </c>
      <c r="M376" s="316"/>
      <c r="N376" s="316"/>
      <c r="O376" s="316"/>
      <c r="P376" s="316"/>
      <c r="Q376" s="316"/>
      <c r="R376" s="316"/>
      <c r="S376" s="320">
        <f t="shared" si="145"/>
        <v>0</v>
      </c>
      <c r="T376" s="320">
        <f t="shared" si="146"/>
        <v>0</v>
      </c>
      <c r="U376" s="316"/>
      <c r="V376" s="316"/>
      <c r="W376" s="316"/>
      <c r="X376" s="316"/>
      <c r="Y376" s="316"/>
      <c r="Z376" s="316"/>
      <c r="AA376" s="320">
        <f t="shared" si="147"/>
        <v>0</v>
      </c>
      <c r="AB376" s="320">
        <f t="shared" si="148"/>
        <v>0</v>
      </c>
      <c r="AC376" s="316"/>
      <c r="AD376" s="316"/>
      <c r="AE376" s="316"/>
      <c r="AF376" s="316"/>
      <c r="AG376" s="316"/>
      <c r="AH376" s="316"/>
      <c r="AI376" s="320">
        <f t="shared" si="149"/>
        <v>0</v>
      </c>
      <c r="AJ376" s="320">
        <f t="shared" si="150"/>
        <v>0</v>
      </c>
      <c r="AK376" s="316"/>
      <c r="AL376" s="316"/>
      <c r="AM376" s="316"/>
      <c r="AN376" s="316"/>
      <c r="AO376" s="316"/>
      <c r="AP376" s="316"/>
      <c r="AQ376" s="320">
        <f t="shared" si="151"/>
        <v>0</v>
      </c>
      <c r="AR376" s="320">
        <f t="shared" si="152"/>
        <v>0</v>
      </c>
      <c r="AS376" s="316"/>
      <c r="AT376" s="316"/>
      <c r="AU376" s="316"/>
      <c r="AV376" s="316"/>
      <c r="AW376" s="316"/>
      <c r="AX376" s="316"/>
      <c r="AY376" s="320">
        <f t="shared" si="133"/>
        <v>0</v>
      </c>
      <c r="AZ376" s="320">
        <f t="shared" si="134"/>
        <v>0</v>
      </c>
      <c r="BA376" s="372">
        <f t="shared" si="135"/>
        <v>0</v>
      </c>
      <c r="BB376" s="372">
        <f t="shared" si="136"/>
        <v>0</v>
      </c>
      <c r="BC376" s="372">
        <f t="shared" si="137"/>
        <v>0</v>
      </c>
      <c r="BD376" s="372">
        <f t="shared" si="138"/>
        <v>0</v>
      </c>
      <c r="BE376" s="372">
        <f t="shared" si="139"/>
        <v>0</v>
      </c>
      <c r="BF376" s="372">
        <f t="shared" si="140"/>
        <v>0</v>
      </c>
      <c r="BG376" s="315"/>
      <c r="BH376" s="346"/>
      <c r="BI376" s="316"/>
      <c r="BJ376" s="316"/>
      <c r="BK376" s="316"/>
      <c r="BL376" s="319"/>
      <c r="BM376" s="921">
        <f t="shared" si="141"/>
        <v>0</v>
      </c>
      <c r="BN376" s="912"/>
      <c r="BO376" s="912"/>
      <c r="BP376" s="912"/>
      <c r="BQ376" s="912"/>
      <c r="BR376" s="912"/>
      <c r="BS376" s="912"/>
      <c r="BT376" s="912"/>
      <c r="BU376" s="912"/>
      <c r="BV376" s="912"/>
      <c r="BW376" s="912"/>
      <c r="BX376" s="910">
        <f t="shared" si="142"/>
        <v>0</v>
      </c>
      <c r="BY376" s="912"/>
      <c r="BZ376" s="912"/>
      <c r="CA376" s="912"/>
      <c r="CB376" s="922"/>
    </row>
    <row r="377" spans="1:179" s="173" customFormat="1" ht="21" customHeight="1" x14ac:dyDescent="0.2">
      <c r="A377" s="95" t="s">
        <v>373</v>
      </c>
      <c r="B377" s="50" t="s">
        <v>46</v>
      </c>
      <c r="C377" s="215" t="s">
        <v>514</v>
      </c>
      <c r="D377" s="215" t="s">
        <v>598</v>
      </c>
      <c r="E377" s="105" t="s">
        <v>508</v>
      </c>
      <c r="F377" s="81" t="s">
        <v>509</v>
      </c>
      <c r="G377" s="19" t="s">
        <v>588</v>
      </c>
      <c r="H377" s="81" t="s">
        <v>586</v>
      </c>
      <c r="I377" s="49">
        <v>11</v>
      </c>
      <c r="J377" s="50" t="s">
        <v>6</v>
      </c>
      <c r="K377" s="320">
        <f t="shared" si="143"/>
        <v>0</v>
      </c>
      <c r="L377" s="320">
        <f t="shared" si="144"/>
        <v>0</v>
      </c>
      <c r="M377" s="316"/>
      <c r="N377" s="316"/>
      <c r="O377" s="316"/>
      <c r="P377" s="316"/>
      <c r="Q377" s="316"/>
      <c r="R377" s="316"/>
      <c r="S377" s="320">
        <f t="shared" si="145"/>
        <v>0</v>
      </c>
      <c r="T377" s="320">
        <f t="shared" si="146"/>
        <v>0</v>
      </c>
      <c r="U377" s="316"/>
      <c r="V377" s="316"/>
      <c r="W377" s="316"/>
      <c r="X377" s="316"/>
      <c r="Y377" s="316"/>
      <c r="Z377" s="316"/>
      <c r="AA377" s="320">
        <f t="shared" si="147"/>
        <v>0</v>
      </c>
      <c r="AB377" s="320">
        <f t="shared" si="148"/>
        <v>0</v>
      </c>
      <c r="AC377" s="316"/>
      <c r="AD377" s="316"/>
      <c r="AE377" s="316"/>
      <c r="AF377" s="316"/>
      <c r="AG377" s="316"/>
      <c r="AH377" s="316"/>
      <c r="AI377" s="320">
        <f t="shared" si="149"/>
        <v>0</v>
      </c>
      <c r="AJ377" s="320">
        <f t="shared" si="150"/>
        <v>0</v>
      </c>
      <c r="AK377" s="316"/>
      <c r="AL377" s="316"/>
      <c r="AM377" s="316"/>
      <c r="AN377" s="316"/>
      <c r="AO377" s="316"/>
      <c r="AP377" s="316"/>
      <c r="AQ377" s="320">
        <f t="shared" si="151"/>
        <v>0</v>
      </c>
      <c r="AR377" s="320">
        <f t="shared" si="152"/>
        <v>0</v>
      </c>
      <c r="AS377" s="316"/>
      <c r="AT377" s="316"/>
      <c r="AU377" s="316"/>
      <c r="AV377" s="316"/>
      <c r="AW377" s="316"/>
      <c r="AX377" s="316"/>
      <c r="AY377" s="320">
        <f t="shared" si="133"/>
        <v>0</v>
      </c>
      <c r="AZ377" s="320">
        <f t="shared" si="134"/>
        <v>0</v>
      </c>
      <c r="BA377" s="372">
        <f t="shared" si="135"/>
        <v>0</v>
      </c>
      <c r="BB377" s="372">
        <f t="shared" si="136"/>
        <v>0</v>
      </c>
      <c r="BC377" s="372">
        <f t="shared" si="137"/>
        <v>0</v>
      </c>
      <c r="BD377" s="372">
        <f t="shared" si="138"/>
        <v>0</v>
      </c>
      <c r="BE377" s="372">
        <f t="shared" si="139"/>
        <v>0</v>
      </c>
      <c r="BF377" s="372">
        <f t="shared" si="140"/>
        <v>0</v>
      </c>
      <c r="BG377" s="315"/>
      <c r="BH377" s="346"/>
      <c r="BI377" s="316"/>
      <c r="BJ377" s="316"/>
      <c r="BK377" s="316"/>
      <c r="BL377" s="319"/>
      <c r="BM377" s="921">
        <f t="shared" si="141"/>
        <v>0</v>
      </c>
      <c r="BN377" s="912"/>
      <c r="BO377" s="912"/>
      <c r="BP377" s="912"/>
      <c r="BQ377" s="912"/>
      <c r="BR377" s="912"/>
      <c r="BS377" s="912"/>
      <c r="BT377" s="912"/>
      <c r="BU377" s="912"/>
      <c r="BV377" s="912"/>
      <c r="BW377" s="912"/>
      <c r="BX377" s="910">
        <f t="shared" si="142"/>
        <v>0</v>
      </c>
      <c r="BY377" s="912"/>
      <c r="BZ377" s="912"/>
      <c r="CA377" s="912"/>
      <c r="CB377" s="922"/>
    </row>
    <row r="378" spans="1:179" s="173" customFormat="1" ht="21" customHeight="1" x14ac:dyDescent="0.2">
      <c r="A378" s="95" t="s">
        <v>373</v>
      </c>
      <c r="B378" s="50" t="s">
        <v>46</v>
      </c>
      <c r="C378" s="215" t="s">
        <v>514</v>
      </c>
      <c r="D378" s="215" t="s">
        <v>600</v>
      </c>
      <c r="E378" s="105" t="s">
        <v>283</v>
      </c>
      <c r="F378" s="82" t="s">
        <v>5</v>
      </c>
      <c r="G378" s="19" t="s">
        <v>482</v>
      </c>
      <c r="H378" s="81" t="s">
        <v>483</v>
      </c>
      <c r="I378" s="49">
        <v>9</v>
      </c>
      <c r="J378" s="50" t="s">
        <v>6</v>
      </c>
      <c r="K378" s="320">
        <f t="shared" si="143"/>
        <v>0</v>
      </c>
      <c r="L378" s="320">
        <f t="shared" si="144"/>
        <v>0</v>
      </c>
      <c r="M378" s="313"/>
      <c r="N378" s="313"/>
      <c r="O378" s="313"/>
      <c r="P378" s="313"/>
      <c r="Q378" s="313"/>
      <c r="R378" s="313"/>
      <c r="S378" s="320">
        <f t="shared" si="145"/>
        <v>0</v>
      </c>
      <c r="T378" s="320">
        <f t="shared" si="146"/>
        <v>0</v>
      </c>
      <c r="U378" s="313"/>
      <c r="V378" s="313"/>
      <c r="W378" s="313"/>
      <c r="X378" s="313"/>
      <c r="Y378" s="313"/>
      <c r="Z378" s="313"/>
      <c r="AA378" s="320">
        <f t="shared" si="147"/>
        <v>0</v>
      </c>
      <c r="AB378" s="320">
        <f t="shared" si="148"/>
        <v>0</v>
      </c>
      <c r="AC378" s="313"/>
      <c r="AD378" s="313"/>
      <c r="AE378" s="313"/>
      <c r="AF378" s="313"/>
      <c r="AG378" s="313"/>
      <c r="AH378" s="313"/>
      <c r="AI378" s="320">
        <f t="shared" si="149"/>
        <v>0</v>
      </c>
      <c r="AJ378" s="320">
        <f t="shared" si="150"/>
        <v>0</v>
      </c>
      <c r="AK378" s="313"/>
      <c r="AL378" s="313"/>
      <c r="AM378" s="313"/>
      <c r="AN378" s="313"/>
      <c r="AO378" s="313"/>
      <c r="AP378" s="313"/>
      <c r="AQ378" s="320">
        <f t="shared" si="151"/>
        <v>0</v>
      </c>
      <c r="AR378" s="320">
        <f t="shared" si="152"/>
        <v>0</v>
      </c>
      <c r="AS378" s="313"/>
      <c r="AT378" s="313"/>
      <c r="AU378" s="313"/>
      <c r="AV378" s="313"/>
      <c r="AW378" s="313"/>
      <c r="AX378" s="313"/>
      <c r="AY378" s="320">
        <f t="shared" si="133"/>
        <v>0</v>
      </c>
      <c r="AZ378" s="320">
        <f t="shared" si="134"/>
        <v>0</v>
      </c>
      <c r="BA378" s="372">
        <f t="shared" si="135"/>
        <v>0</v>
      </c>
      <c r="BB378" s="372">
        <f t="shared" si="136"/>
        <v>0</v>
      </c>
      <c r="BC378" s="372">
        <f t="shared" si="137"/>
        <v>0</v>
      </c>
      <c r="BD378" s="372">
        <f t="shared" si="138"/>
        <v>0</v>
      </c>
      <c r="BE378" s="372">
        <f t="shared" si="139"/>
        <v>0</v>
      </c>
      <c r="BF378" s="372">
        <f t="shared" si="140"/>
        <v>0</v>
      </c>
      <c r="BG378" s="315"/>
      <c r="BH378" s="346"/>
      <c r="BI378" s="313"/>
      <c r="BJ378" s="313"/>
      <c r="BK378" s="313"/>
      <c r="BL378" s="314"/>
      <c r="BM378" s="921">
        <f t="shared" si="141"/>
        <v>0</v>
      </c>
      <c r="BN378" s="912"/>
      <c r="BO378" s="912"/>
      <c r="BP378" s="912"/>
      <c r="BQ378" s="912"/>
      <c r="BR378" s="912"/>
      <c r="BS378" s="912"/>
      <c r="BT378" s="912"/>
      <c r="BU378" s="912"/>
      <c r="BV378" s="912"/>
      <c r="BW378" s="912"/>
      <c r="BX378" s="910">
        <f t="shared" si="142"/>
        <v>0</v>
      </c>
      <c r="BY378" s="912"/>
      <c r="BZ378" s="912"/>
      <c r="CA378" s="912"/>
      <c r="CB378" s="922"/>
    </row>
    <row r="379" spans="1:179" s="173" customFormat="1" ht="21" customHeight="1" x14ac:dyDescent="0.2">
      <c r="A379" s="95" t="s">
        <v>373</v>
      </c>
      <c r="B379" s="50" t="s">
        <v>46</v>
      </c>
      <c r="C379" s="215" t="s">
        <v>514</v>
      </c>
      <c r="D379" s="215" t="s">
        <v>600</v>
      </c>
      <c r="E379" s="105" t="s">
        <v>315</v>
      </c>
      <c r="F379" s="81" t="s">
        <v>316</v>
      </c>
      <c r="G379" s="19" t="s">
        <v>524</v>
      </c>
      <c r="H379" s="81" t="s">
        <v>525</v>
      </c>
      <c r="I379" s="49">
        <v>9</v>
      </c>
      <c r="J379" s="50" t="s">
        <v>6</v>
      </c>
      <c r="K379" s="320">
        <f t="shared" si="143"/>
        <v>0</v>
      </c>
      <c r="L379" s="320">
        <f t="shared" si="144"/>
        <v>0</v>
      </c>
      <c r="M379" s="313"/>
      <c r="N379" s="313"/>
      <c r="O379" s="313"/>
      <c r="P379" s="313"/>
      <c r="Q379" s="313"/>
      <c r="R379" s="313"/>
      <c r="S379" s="320">
        <f t="shared" si="145"/>
        <v>0</v>
      </c>
      <c r="T379" s="320">
        <f t="shared" si="146"/>
        <v>0</v>
      </c>
      <c r="U379" s="313"/>
      <c r="V379" s="313"/>
      <c r="W379" s="313"/>
      <c r="X379" s="313"/>
      <c r="Y379" s="313"/>
      <c r="Z379" s="313"/>
      <c r="AA379" s="320">
        <f t="shared" si="147"/>
        <v>0</v>
      </c>
      <c r="AB379" s="320">
        <f t="shared" si="148"/>
        <v>0</v>
      </c>
      <c r="AC379" s="313"/>
      <c r="AD379" s="313"/>
      <c r="AE379" s="313"/>
      <c r="AF379" s="313"/>
      <c r="AG379" s="313"/>
      <c r="AH379" s="313"/>
      <c r="AI379" s="320">
        <f t="shared" si="149"/>
        <v>0</v>
      </c>
      <c r="AJ379" s="320">
        <f t="shared" si="150"/>
        <v>0</v>
      </c>
      <c r="AK379" s="313"/>
      <c r="AL379" s="313"/>
      <c r="AM379" s="313"/>
      <c r="AN379" s="313"/>
      <c r="AO379" s="313"/>
      <c r="AP379" s="313"/>
      <c r="AQ379" s="320">
        <f t="shared" si="151"/>
        <v>0</v>
      </c>
      <c r="AR379" s="320">
        <f t="shared" si="152"/>
        <v>0</v>
      </c>
      <c r="AS379" s="313"/>
      <c r="AT379" s="313"/>
      <c r="AU379" s="313"/>
      <c r="AV379" s="313"/>
      <c r="AW379" s="313"/>
      <c r="AX379" s="313"/>
      <c r="AY379" s="320">
        <f t="shared" si="133"/>
        <v>0</v>
      </c>
      <c r="AZ379" s="320">
        <f t="shared" si="134"/>
        <v>0</v>
      </c>
      <c r="BA379" s="372">
        <f t="shared" si="135"/>
        <v>0</v>
      </c>
      <c r="BB379" s="372">
        <f t="shared" si="136"/>
        <v>0</v>
      </c>
      <c r="BC379" s="372">
        <f t="shared" si="137"/>
        <v>0</v>
      </c>
      <c r="BD379" s="372">
        <f t="shared" si="138"/>
        <v>0</v>
      </c>
      <c r="BE379" s="372">
        <f t="shared" si="139"/>
        <v>0</v>
      </c>
      <c r="BF379" s="372">
        <f t="shared" si="140"/>
        <v>0</v>
      </c>
      <c r="BG379" s="315"/>
      <c r="BH379" s="346"/>
      <c r="BI379" s="313"/>
      <c r="BJ379" s="313"/>
      <c r="BK379" s="313"/>
      <c r="BL379" s="314"/>
      <c r="BM379" s="921">
        <f t="shared" si="141"/>
        <v>0</v>
      </c>
      <c r="BN379" s="912"/>
      <c r="BO379" s="912"/>
      <c r="BP379" s="912"/>
      <c r="BQ379" s="912"/>
      <c r="BR379" s="912"/>
      <c r="BS379" s="912"/>
      <c r="BT379" s="912"/>
      <c r="BU379" s="912"/>
      <c r="BV379" s="912"/>
      <c r="BW379" s="912"/>
      <c r="BX379" s="910">
        <f t="shared" si="142"/>
        <v>0</v>
      </c>
      <c r="BY379" s="912"/>
      <c r="BZ379" s="912"/>
      <c r="CA379" s="912"/>
      <c r="CB379" s="922"/>
    </row>
    <row r="380" spans="1:179" s="173" customFormat="1" ht="21" customHeight="1" x14ac:dyDescent="0.2">
      <c r="A380" s="95" t="s">
        <v>373</v>
      </c>
      <c r="B380" s="50" t="s">
        <v>46</v>
      </c>
      <c r="C380" s="215" t="s">
        <v>514</v>
      </c>
      <c r="D380" s="215" t="s">
        <v>600</v>
      </c>
      <c r="E380" s="105" t="s">
        <v>327</v>
      </c>
      <c r="F380" s="81" t="s">
        <v>328</v>
      </c>
      <c r="G380" s="19" t="s">
        <v>555</v>
      </c>
      <c r="H380" s="81" t="s">
        <v>556</v>
      </c>
      <c r="I380" s="49">
        <v>9</v>
      </c>
      <c r="J380" s="50" t="s">
        <v>6</v>
      </c>
      <c r="K380" s="320">
        <f t="shared" si="143"/>
        <v>0</v>
      </c>
      <c r="L380" s="320">
        <f t="shared" si="144"/>
        <v>0</v>
      </c>
      <c r="M380" s="313"/>
      <c r="N380" s="313"/>
      <c r="O380" s="313"/>
      <c r="P380" s="313"/>
      <c r="Q380" s="313"/>
      <c r="R380" s="313"/>
      <c r="S380" s="320">
        <f t="shared" si="145"/>
        <v>0</v>
      </c>
      <c r="T380" s="320">
        <f t="shared" si="146"/>
        <v>0</v>
      </c>
      <c r="U380" s="313"/>
      <c r="V380" s="313"/>
      <c r="W380" s="313"/>
      <c r="X380" s="313"/>
      <c r="Y380" s="313"/>
      <c r="Z380" s="313"/>
      <c r="AA380" s="320">
        <f t="shared" si="147"/>
        <v>0</v>
      </c>
      <c r="AB380" s="320">
        <f t="shared" si="148"/>
        <v>0</v>
      </c>
      <c r="AC380" s="313"/>
      <c r="AD380" s="313"/>
      <c r="AE380" s="313"/>
      <c r="AF380" s="313"/>
      <c r="AG380" s="313"/>
      <c r="AH380" s="313"/>
      <c r="AI380" s="320">
        <f t="shared" si="149"/>
        <v>0</v>
      </c>
      <c r="AJ380" s="320">
        <f t="shared" si="150"/>
        <v>0</v>
      </c>
      <c r="AK380" s="313"/>
      <c r="AL380" s="313"/>
      <c r="AM380" s="313"/>
      <c r="AN380" s="313"/>
      <c r="AO380" s="313"/>
      <c r="AP380" s="313"/>
      <c r="AQ380" s="320">
        <f t="shared" si="151"/>
        <v>0</v>
      </c>
      <c r="AR380" s="320">
        <f t="shared" si="152"/>
        <v>0</v>
      </c>
      <c r="AS380" s="313"/>
      <c r="AT380" s="313"/>
      <c r="AU380" s="313"/>
      <c r="AV380" s="313"/>
      <c r="AW380" s="313"/>
      <c r="AX380" s="313"/>
      <c r="AY380" s="320">
        <f t="shared" si="133"/>
        <v>0</v>
      </c>
      <c r="AZ380" s="320">
        <f t="shared" si="134"/>
        <v>0</v>
      </c>
      <c r="BA380" s="372">
        <f t="shared" si="135"/>
        <v>0</v>
      </c>
      <c r="BB380" s="372">
        <f t="shared" si="136"/>
        <v>0</v>
      </c>
      <c r="BC380" s="372">
        <f t="shared" si="137"/>
        <v>0</v>
      </c>
      <c r="BD380" s="372">
        <f t="shared" si="138"/>
        <v>0</v>
      </c>
      <c r="BE380" s="372">
        <f t="shared" si="139"/>
        <v>0</v>
      </c>
      <c r="BF380" s="372">
        <f t="shared" si="140"/>
        <v>0</v>
      </c>
      <c r="BG380" s="315"/>
      <c r="BH380" s="346"/>
      <c r="BI380" s="313"/>
      <c r="BJ380" s="313"/>
      <c r="BK380" s="313"/>
      <c r="BL380" s="314"/>
      <c r="BM380" s="921">
        <f t="shared" si="141"/>
        <v>0</v>
      </c>
      <c r="BN380" s="912"/>
      <c r="BO380" s="912"/>
      <c r="BP380" s="912"/>
      <c r="BQ380" s="912"/>
      <c r="BR380" s="912"/>
      <c r="BS380" s="912"/>
      <c r="BT380" s="912"/>
      <c r="BU380" s="912"/>
      <c r="BV380" s="912"/>
      <c r="BW380" s="912"/>
      <c r="BX380" s="910">
        <f t="shared" si="142"/>
        <v>0</v>
      </c>
      <c r="BY380" s="912"/>
      <c r="BZ380" s="912"/>
      <c r="CA380" s="912"/>
      <c r="CB380" s="922"/>
    </row>
    <row r="381" spans="1:179" s="173" customFormat="1" ht="21" customHeight="1" x14ac:dyDescent="0.2">
      <c r="A381" s="102" t="s">
        <v>41</v>
      </c>
      <c r="B381" s="96" t="s">
        <v>46</v>
      </c>
      <c r="C381" s="215" t="s">
        <v>515</v>
      </c>
      <c r="D381" s="215" t="s">
        <v>598</v>
      </c>
      <c r="E381" s="100" t="s">
        <v>297</v>
      </c>
      <c r="F381" s="87" t="s">
        <v>300</v>
      </c>
      <c r="G381" s="101" t="s">
        <v>204</v>
      </c>
      <c r="H381" s="87" t="s">
        <v>104</v>
      </c>
      <c r="I381" s="49">
        <v>11</v>
      </c>
      <c r="J381" s="52" t="s">
        <v>12</v>
      </c>
      <c r="K381" s="330">
        <f t="shared" si="143"/>
        <v>0</v>
      </c>
      <c r="L381" s="330">
        <f t="shared" si="144"/>
        <v>0</v>
      </c>
      <c r="M381" s="313"/>
      <c r="N381" s="313"/>
      <c r="O381" s="313"/>
      <c r="P381" s="313"/>
      <c r="Q381" s="313"/>
      <c r="R381" s="313"/>
      <c r="S381" s="330">
        <f t="shared" si="145"/>
        <v>0</v>
      </c>
      <c r="T381" s="330">
        <f t="shared" si="146"/>
        <v>0</v>
      </c>
      <c r="U381" s="313"/>
      <c r="V381" s="313"/>
      <c r="W381" s="313"/>
      <c r="X381" s="313"/>
      <c r="Y381" s="313"/>
      <c r="Z381" s="313"/>
      <c r="AA381" s="330">
        <f t="shared" si="147"/>
        <v>0</v>
      </c>
      <c r="AB381" s="330">
        <f t="shared" si="148"/>
        <v>0</v>
      </c>
      <c r="AC381" s="313"/>
      <c r="AD381" s="313"/>
      <c r="AE381" s="313"/>
      <c r="AF381" s="313"/>
      <c r="AG381" s="313"/>
      <c r="AH381" s="313"/>
      <c r="AI381" s="330">
        <f t="shared" si="149"/>
        <v>0</v>
      </c>
      <c r="AJ381" s="330">
        <f t="shared" si="150"/>
        <v>0</v>
      </c>
      <c r="AK381" s="313"/>
      <c r="AL381" s="313"/>
      <c r="AM381" s="313"/>
      <c r="AN381" s="313"/>
      <c r="AO381" s="313"/>
      <c r="AP381" s="313"/>
      <c r="AQ381" s="330">
        <f t="shared" si="151"/>
        <v>0</v>
      </c>
      <c r="AR381" s="330">
        <f t="shared" si="152"/>
        <v>0</v>
      </c>
      <c r="AS381" s="313"/>
      <c r="AT381" s="313"/>
      <c r="AU381" s="313"/>
      <c r="AV381" s="313"/>
      <c r="AW381" s="313"/>
      <c r="AX381" s="313"/>
      <c r="AY381" s="320">
        <f t="shared" si="133"/>
        <v>0</v>
      </c>
      <c r="AZ381" s="330">
        <f t="shared" si="134"/>
        <v>0</v>
      </c>
      <c r="BA381" s="372">
        <f t="shared" si="135"/>
        <v>0</v>
      </c>
      <c r="BB381" s="372">
        <f t="shared" si="136"/>
        <v>0</v>
      </c>
      <c r="BC381" s="372">
        <f t="shared" si="137"/>
        <v>0</v>
      </c>
      <c r="BD381" s="372">
        <f t="shared" si="138"/>
        <v>0</v>
      </c>
      <c r="BE381" s="372">
        <f t="shared" si="139"/>
        <v>0</v>
      </c>
      <c r="BF381" s="372">
        <f t="shared" si="140"/>
        <v>0</v>
      </c>
      <c r="BG381" s="315"/>
      <c r="BH381" s="347"/>
      <c r="BI381" s="313"/>
      <c r="BJ381" s="313"/>
      <c r="BK381" s="313"/>
      <c r="BL381" s="314"/>
      <c r="BM381" s="921">
        <f t="shared" si="141"/>
        <v>0</v>
      </c>
      <c r="BN381" s="912"/>
      <c r="BO381" s="912"/>
      <c r="BP381" s="912"/>
      <c r="BQ381" s="912"/>
      <c r="BR381" s="912"/>
      <c r="BS381" s="912"/>
      <c r="BT381" s="912"/>
      <c r="BU381" s="912"/>
      <c r="BV381" s="912"/>
      <c r="BW381" s="912"/>
      <c r="BX381" s="910">
        <f t="shared" si="142"/>
        <v>0</v>
      </c>
      <c r="BY381" s="912"/>
      <c r="BZ381" s="912"/>
      <c r="CA381" s="912"/>
      <c r="CB381" s="922"/>
    </row>
    <row r="382" spans="1:179" s="171" customFormat="1" ht="21" customHeight="1" x14ac:dyDescent="0.2">
      <c r="A382" s="102" t="s">
        <v>41</v>
      </c>
      <c r="B382" s="96" t="s">
        <v>46</v>
      </c>
      <c r="C382" s="215" t="s">
        <v>515</v>
      </c>
      <c r="D382" s="215" t="s">
        <v>598</v>
      </c>
      <c r="E382" s="100" t="s">
        <v>297</v>
      </c>
      <c r="F382" s="87" t="s">
        <v>300</v>
      </c>
      <c r="G382" s="101" t="s">
        <v>204</v>
      </c>
      <c r="H382" s="87" t="s">
        <v>104</v>
      </c>
      <c r="I382" s="49">
        <v>9</v>
      </c>
      <c r="J382" s="52" t="s">
        <v>6</v>
      </c>
      <c r="K382" s="330">
        <f t="shared" si="143"/>
        <v>0</v>
      </c>
      <c r="L382" s="330">
        <f t="shared" si="144"/>
        <v>0</v>
      </c>
      <c r="M382" s="313"/>
      <c r="N382" s="313"/>
      <c r="O382" s="313"/>
      <c r="P382" s="313"/>
      <c r="Q382" s="313"/>
      <c r="R382" s="313"/>
      <c r="S382" s="330">
        <f t="shared" si="145"/>
        <v>0</v>
      </c>
      <c r="T382" s="330">
        <f t="shared" si="146"/>
        <v>0</v>
      </c>
      <c r="U382" s="313"/>
      <c r="V382" s="313"/>
      <c r="W382" s="313"/>
      <c r="X382" s="313"/>
      <c r="Y382" s="313"/>
      <c r="Z382" s="313"/>
      <c r="AA382" s="330">
        <f t="shared" si="147"/>
        <v>0</v>
      </c>
      <c r="AB382" s="330">
        <f t="shared" si="148"/>
        <v>0</v>
      </c>
      <c r="AC382" s="313"/>
      <c r="AD382" s="313"/>
      <c r="AE382" s="313"/>
      <c r="AF382" s="313"/>
      <c r="AG382" s="313"/>
      <c r="AH382" s="313"/>
      <c r="AI382" s="330">
        <f t="shared" si="149"/>
        <v>0</v>
      </c>
      <c r="AJ382" s="330">
        <f t="shared" si="150"/>
        <v>0</v>
      </c>
      <c r="AK382" s="313"/>
      <c r="AL382" s="313"/>
      <c r="AM382" s="313"/>
      <c r="AN382" s="313"/>
      <c r="AO382" s="313"/>
      <c r="AP382" s="313"/>
      <c r="AQ382" s="330">
        <f t="shared" si="151"/>
        <v>0</v>
      </c>
      <c r="AR382" s="330">
        <f t="shared" si="152"/>
        <v>0</v>
      </c>
      <c r="AS382" s="313"/>
      <c r="AT382" s="313"/>
      <c r="AU382" s="313"/>
      <c r="AV382" s="313"/>
      <c r="AW382" s="313"/>
      <c r="AX382" s="313"/>
      <c r="AY382" s="320">
        <f t="shared" si="133"/>
        <v>0</v>
      </c>
      <c r="AZ382" s="330">
        <f t="shared" si="134"/>
        <v>0</v>
      </c>
      <c r="BA382" s="372">
        <f t="shared" si="135"/>
        <v>0</v>
      </c>
      <c r="BB382" s="372">
        <f t="shared" si="136"/>
        <v>0</v>
      </c>
      <c r="BC382" s="372">
        <f t="shared" si="137"/>
        <v>0</v>
      </c>
      <c r="BD382" s="372">
        <f t="shared" si="138"/>
        <v>0</v>
      </c>
      <c r="BE382" s="372">
        <f t="shared" si="139"/>
        <v>0</v>
      </c>
      <c r="BF382" s="372">
        <f t="shared" si="140"/>
        <v>0</v>
      </c>
      <c r="BG382" s="315"/>
      <c r="BH382" s="347"/>
      <c r="BI382" s="313"/>
      <c r="BJ382" s="313"/>
      <c r="BK382" s="313"/>
      <c r="BL382" s="314"/>
      <c r="BM382" s="921">
        <f t="shared" si="141"/>
        <v>0</v>
      </c>
      <c r="BN382" s="912"/>
      <c r="BO382" s="912"/>
      <c r="BP382" s="912"/>
      <c r="BQ382" s="912"/>
      <c r="BR382" s="912"/>
      <c r="BS382" s="912"/>
      <c r="BT382" s="912"/>
      <c r="BU382" s="912"/>
      <c r="BV382" s="912"/>
      <c r="BW382" s="912"/>
      <c r="BX382" s="910">
        <f t="shared" si="142"/>
        <v>0</v>
      </c>
      <c r="BY382" s="912"/>
      <c r="BZ382" s="912"/>
      <c r="CA382" s="912"/>
      <c r="CB382" s="922"/>
    </row>
    <row r="383" spans="1:179" s="173" customFormat="1" ht="21" customHeight="1" x14ac:dyDescent="0.2">
      <c r="A383" s="102" t="s">
        <v>41</v>
      </c>
      <c r="B383" s="96" t="s">
        <v>46</v>
      </c>
      <c r="C383" s="215" t="s">
        <v>515</v>
      </c>
      <c r="D383" s="215" t="s">
        <v>598</v>
      </c>
      <c r="E383" s="117" t="s">
        <v>296</v>
      </c>
      <c r="F383" s="87" t="s">
        <v>7</v>
      </c>
      <c r="G383" s="100" t="s">
        <v>258</v>
      </c>
      <c r="H383" s="87" t="s">
        <v>149</v>
      </c>
      <c r="I383" s="53">
        <v>9</v>
      </c>
      <c r="J383" s="54" t="s">
        <v>6</v>
      </c>
      <c r="K383" s="330">
        <f t="shared" si="143"/>
        <v>0</v>
      </c>
      <c r="L383" s="330">
        <f t="shared" si="144"/>
        <v>0</v>
      </c>
      <c r="M383" s="313"/>
      <c r="N383" s="313"/>
      <c r="O383" s="313"/>
      <c r="P383" s="313"/>
      <c r="Q383" s="313"/>
      <c r="R383" s="313"/>
      <c r="S383" s="330">
        <f t="shared" si="145"/>
        <v>0</v>
      </c>
      <c r="T383" s="330">
        <f t="shared" si="146"/>
        <v>0</v>
      </c>
      <c r="U383" s="313"/>
      <c r="V383" s="313"/>
      <c r="W383" s="313"/>
      <c r="X383" s="313"/>
      <c r="Y383" s="313"/>
      <c r="Z383" s="313"/>
      <c r="AA383" s="330">
        <f t="shared" si="147"/>
        <v>0</v>
      </c>
      <c r="AB383" s="330">
        <f t="shared" si="148"/>
        <v>0</v>
      </c>
      <c r="AC383" s="313"/>
      <c r="AD383" s="313"/>
      <c r="AE383" s="313"/>
      <c r="AF383" s="313"/>
      <c r="AG383" s="313"/>
      <c r="AH383" s="313"/>
      <c r="AI383" s="330">
        <f t="shared" si="149"/>
        <v>0</v>
      </c>
      <c r="AJ383" s="330">
        <f t="shared" si="150"/>
        <v>0</v>
      </c>
      <c r="AK383" s="313"/>
      <c r="AL383" s="313"/>
      <c r="AM383" s="313"/>
      <c r="AN383" s="313"/>
      <c r="AO383" s="313"/>
      <c r="AP383" s="313"/>
      <c r="AQ383" s="330">
        <f t="shared" si="151"/>
        <v>0</v>
      </c>
      <c r="AR383" s="330">
        <f t="shared" si="152"/>
        <v>0</v>
      </c>
      <c r="AS383" s="313"/>
      <c r="AT383" s="313"/>
      <c r="AU383" s="313"/>
      <c r="AV383" s="313"/>
      <c r="AW383" s="313"/>
      <c r="AX383" s="313"/>
      <c r="AY383" s="320">
        <f t="shared" si="133"/>
        <v>0</v>
      </c>
      <c r="AZ383" s="330">
        <f t="shared" si="134"/>
        <v>0</v>
      </c>
      <c r="BA383" s="372">
        <f t="shared" si="135"/>
        <v>0</v>
      </c>
      <c r="BB383" s="372">
        <f t="shared" si="136"/>
        <v>0</v>
      </c>
      <c r="BC383" s="372">
        <f t="shared" si="137"/>
        <v>0</v>
      </c>
      <c r="BD383" s="372">
        <f t="shared" si="138"/>
        <v>0</v>
      </c>
      <c r="BE383" s="372">
        <f t="shared" si="139"/>
        <v>0</v>
      </c>
      <c r="BF383" s="372">
        <f t="shared" si="140"/>
        <v>0</v>
      </c>
      <c r="BG383" s="315"/>
      <c r="BH383" s="347"/>
      <c r="BI383" s="313"/>
      <c r="BJ383" s="313"/>
      <c r="BK383" s="313"/>
      <c r="BL383" s="314"/>
      <c r="BM383" s="921">
        <f t="shared" si="141"/>
        <v>0</v>
      </c>
      <c r="BN383" s="912"/>
      <c r="BO383" s="912"/>
      <c r="BP383" s="912"/>
      <c r="BQ383" s="912"/>
      <c r="BR383" s="912"/>
      <c r="BS383" s="912"/>
      <c r="BT383" s="912"/>
      <c r="BU383" s="912"/>
      <c r="BV383" s="912"/>
      <c r="BW383" s="912"/>
      <c r="BX383" s="910">
        <f t="shared" si="142"/>
        <v>0</v>
      </c>
      <c r="BY383" s="912"/>
      <c r="BZ383" s="912"/>
      <c r="CA383" s="912"/>
      <c r="CB383" s="922"/>
    </row>
    <row r="384" spans="1:179" s="173" customFormat="1" ht="21" customHeight="1" x14ac:dyDescent="0.2">
      <c r="A384" s="102" t="s">
        <v>41</v>
      </c>
      <c r="B384" s="96" t="s">
        <v>46</v>
      </c>
      <c r="C384" s="215" t="s">
        <v>515</v>
      </c>
      <c r="D384" s="215" t="s">
        <v>598</v>
      </c>
      <c r="E384" s="117" t="s">
        <v>296</v>
      </c>
      <c r="F384" s="87" t="s">
        <v>7</v>
      </c>
      <c r="G384" s="100" t="s">
        <v>258</v>
      </c>
      <c r="H384" s="87" t="s">
        <v>149</v>
      </c>
      <c r="I384" s="53">
        <v>11</v>
      </c>
      <c r="J384" s="54" t="s">
        <v>12</v>
      </c>
      <c r="K384" s="330">
        <f t="shared" si="143"/>
        <v>0</v>
      </c>
      <c r="L384" s="330">
        <f t="shared" si="144"/>
        <v>0</v>
      </c>
      <c r="M384" s="313"/>
      <c r="N384" s="313"/>
      <c r="O384" s="313"/>
      <c r="P384" s="313"/>
      <c r="Q384" s="313"/>
      <c r="R384" s="313"/>
      <c r="S384" s="330">
        <f t="shared" si="145"/>
        <v>0</v>
      </c>
      <c r="T384" s="330">
        <f t="shared" si="146"/>
        <v>0</v>
      </c>
      <c r="U384" s="313"/>
      <c r="V384" s="313"/>
      <c r="W384" s="313"/>
      <c r="X384" s="313"/>
      <c r="Y384" s="313"/>
      <c r="Z384" s="313"/>
      <c r="AA384" s="330">
        <f t="shared" si="147"/>
        <v>0</v>
      </c>
      <c r="AB384" s="330">
        <f t="shared" si="148"/>
        <v>0</v>
      </c>
      <c r="AC384" s="313"/>
      <c r="AD384" s="313"/>
      <c r="AE384" s="313"/>
      <c r="AF384" s="313"/>
      <c r="AG384" s="313"/>
      <c r="AH384" s="313"/>
      <c r="AI384" s="330">
        <f t="shared" si="149"/>
        <v>0</v>
      </c>
      <c r="AJ384" s="330">
        <f t="shared" si="150"/>
        <v>0</v>
      </c>
      <c r="AK384" s="313"/>
      <c r="AL384" s="313"/>
      <c r="AM384" s="313"/>
      <c r="AN384" s="313"/>
      <c r="AO384" s="313"/>
      <c r="AP384" s="313"/>
      <c r="AQ384" s="330">
        <f t="shared" si="151"/>
        <v>0</v>
      </c>
      <c r="AR384" s="330">
        <f t="shared" si="152"/>
        <v>0</v>
      </c>
      <c r="AS384" s="313"/>
      <c r="AT384" s="313"/>
      <c r="AU384" s="313"/>
      <c r="AV384" s="313"/>
      <c r="AW384" s="313"/>
      <c r="AX384" s="313"/>
      <c r="AY384" s="320">
        <f t="shared" si="133"/>
        <v>0</v>
      </c>
      <c r="AZ384" s="330">
        <f t="shared" si="134"/>
        <v>0</v>
      </c>
      <c r="BA384" s="372">
        <f t="shared" si="135"/>
        <v>0</v>
      </c>
      <c r="BB384" s="372">
        <f t="shared" si="136"/>
        <v>0</v>
      </c>
      <c r="BC384" s="372">
        <f t="shared" si="137"/>
        <v>0</v>
      </c>
      <c r="BD384" s="372">
        <f t="shared" si="138"/>
        <v>0</v>
      </c>
      <c r="BE384" s="372">
        <f t="shared" si="139"/>
        <v>0</v>
      </c>
      <c r="BF384" s="372">
        <f t="shared" si="140"/>
        <v>0</v>
      </c>
      <c r="BG384" s="315"/>
      <c r="BH384" s="347"/>
      <c r="BI384" s="313"/>
      <c r="BJ384" s="313"/>
      <c r="BK384" s="313"/>
      <c r="BL384" s="314"/>
      <c r="BM384" s="921">
        <f t="shared" si="141"/>
        <v>0</v>
      </c>
      <c r="BN384" s="912"/>
      <c r="BO384" s="912"/>
      <c r="BP384" s="912"/>
      <c r="BQ384" s="912"/>
      <c r="BR384" s="912"/>
      <c r="BS384" s="912"/>
      <c r="BT384" s="912"/>
      <c r="BU384" s="912"/>
      <c r="BV384" s="912"/>
      <c r="BW384" s="912"/>
      <c r="BX384" s="910">
        <f t="shared" si="142"/>
        <v>0</v>
      </c>
      <c r="BY384" s="912"/>
      <c r="BZ384" s="912"/>
      <c r="CA384" s="912"/>
      <c r="CB384" s="922"/>
    </row>
    <row r="385" spans="1:80" s="173" customFormat="1" ht="21" customHeight="1" x14ac:dyDescent="0.2">
      <c r="A385" s="102" t="s">
        <v>41</v>
      </c>
      <c r="B385" s="96" t="s">
        <v>46</v>
      </c>
      <c r="C385" s="215" t="s">
        <v>515</v>
      </c>
      <c r="D385" s="215" t="s">
        <v>598</v>
      </c>
      <c r="E385" s="117" t="s">
        <v>296</v>
      </c>
      <c r="F385" s="87" t="s">
        <v>7</v>
      </c>
      <c r="G385" s="100" t="s">
        <v>689</v>
      </c>
      <c r="H385" s="86" t="s">
        <v>694</v>
      </c>
      <c r="I385" s="53">
        <v>9</v>
      </c>
      <c r="J385" s="54" t="s">
        <v>6</v>
      </c>
      <c r="K385" s="330">
        <f t="shared" si="143"/>
        <v>0</v>
      </c>
      <c r="L385" s="330">
        <f t="shared" si="144"/>
        <v>0</v>
      </c>
      <c r="M385" s="313"/>
      <c r="N385" s="313"/>
      <c r="O385" s="313"/>
      <c r="P385" s="313"/>
      <c r="Q385" s="313"/>
      <c r="R385" s="313"/>
      <c r="S385" s="330">
        <f t="shared" si="145"/>
        <v>0</v>
      </c>
      <c r="T385" s="330">
        <f t="shared" si="146"/>
        <v>0</v>
      </c>
      <c r="U385" s="313"/>
      <c r="V385" s="313"/>
      <c r="W385" s="313"/>
      <c r="X385" s="313"/>
      <c r="Y385" s="313"/>
      <c r="Z385" s="313"/>
      <c r="AA385" s="330">
        <f t="shared" si="147"/>
        <v>0</v>
      </c>
      <c r="AB385" s="330">
        <f t="shared" si="148"/>
        <v>0</v>
      </c>
      <c r="AC385" s="313"/>
      <c r="AD385" s="313"/>
      <c r="AE385" s="313"/>
      <c r="AF385" s="313"/>
      <c r="AG385" s="313"/>
      <c r="AH385" s="313"/>
      <c r="AI385" s="330">
        <f t="shared" si="149"/>
        <v>0</v>
      </c>
      <c r="AJ385" s="330">
        <f t="shared" si="150"/>
        <v>0</v>
      </c>
      <c r="AK385" s="313"/>
      <c r="AL385" s="313"/>
      <c r="AM385" s="313"/>
      <c r="AN385" s="313"/>
      <c r="AO385" s="313"/>
      <c r="AP385" s="313"/>
      <c r="AQ385" s="330">
        <f t="shared" si="151"/>
        <v>0</v>
      </c>
      <c r="AR385" s="330">
        <f t="shared" si="152"/>
        <v>0</v>
      </c>
      <c r="AS385" s="313"/>
      <c r="AT385" s="313"/>
      <c r="AU385" s="313"/>
      <c r="AV385" s="313"/>
      <c r="AW385" s="313"/>
      <c r="AX385" s="313"/>
      <c r="AY385" s="320">
        <f t="shared" si="133"/>
        <v>0</v>
      </c>
      <c r="AZ385" s="330">
        <f t="shared" si="134"/>
        <v>0</v>
      </c>
      <c r="BA385" s="372">
        <f t="shared" si="135"/>
        <v>0</v>
      </c>
      <c r="BB385" s="372">
        <f t="shared" si="136"/>
        <v>0</v>
      </c>
      <c r="BC385" s="372">
        <f t="shared" si="137"/>
        <v>0</v>
      </c>
      <c r="BD385" s="372">
        <f t="shared" si="138"/>
        <v>0</v>
      </c>
      <c r="BE385" s="372">
        <f t="shared" si="139"/>
        <v>0</v>
      </c>
      <c r="BF385" s="372">
        <f t="shared" si="140"/>
        <v>0</v>
      </c>
      <c r="BG385" s="315"/>
      <c r="BH385" s="347"/>
      <c r="BI385" s="313"/>
      <c r="BJ385" s="313"/>
      <c r="BK385" s="313"/>
      <c r="BL385" s="314"/>
      <c r="BM385" s="921">
        <f t="shared" si="141"/>
        <v>0</v>
      </c>
      <c r="BN385" s="912"/>
      <c r="BO385" s="912"/>
      <c r="BP385" s="912"/>
      <c r="BQ385" s="912"/>
      <c r="BR385" s="912"/>
      <c r="BS385" s="912"/>
      <c r="BT385" s="912"/>
      <c r="BU385" s="912"/>
      <c r="BV385" s="912"/>
      <c r="BW385" s="912"/>
      <c r="BX385" s="910">
        <f t="shared" si="142"/>
        <v>0</v>
      </c>
      <c r="BY385" s="912"/>
      <c r="BZ385" s="912"/>
      <c r="CA385" s="912"/>
      <c r="CB385" s="922"/>
    </row>
    <row r="386" spans="1:80" s="173" customFormat="1" ht="21" customHeight="1" x14ac:dyDescent="0.2">
      <c r="A386" s="102" t="s">
        <v>41</v>
      </c>
      <c r="B386" s="96" t="s">
        <v>46</v>
      </c>
      <c r="C386" s="215" t="s">
        <v>515</v>
      </c>
      <c r="D386" s="215" t="s">
        <v>598</v>
      </c>
      <c r="E386" s="117" t="s">
        <v>296</v>
      </c>
      <c r="F386" s="87" t="s">
        <v>7</v>
      </c>
      <c r="G386" s="100" t="s">
        <v>689</v>
      </c>
      <c r="H386" s="86" t="s">
        <v>694</v>
      </c>
      <c r="I386" s="53">
        <v>9</v>
      </c>
      <c r="J386" s="54" t="s">
        <v>12</v>
      </c>
      <c r="K386" s="330">
        <f t="shared" si="143"/>
        <v>0</v>
      </c>
      <c r="L386" s="330">
        <f t="shared" si="144"/>
        <v>0</v>
      </c>
      <c r="M386" s="313"/>
      <c r="N386" s="313"/>
      <c r="O386" s="313"/>
      <c r="P386" s="313"/>
      <c r="Q386" s="313"/>
      <c r="R386" s="313"/>
      <c r="S386" s="330">
        <f t="shared" si="145"/>
        <v>0</v>
      </c>
      <c r="T386" s="330">
        <f t="shared" si="146"/>
        <v>0</v>
      </c>
      <c r="U386" s="313"/>
      <c r="V386" s="313"/>
      <c r="W386" s="313"/>
      <c r="X386" s="313"/>
      <c r="Y386" s="313"/>
      <c r="Z386" s="313"/>
      <c r="AA386" s="330">
        <f t="shared" si="147"/>
        <v>0</v>
      </c>
      <c r="AB386" s="330">
        <f t="shared" si="148"/>
        <v>0</v>
      </c>
      <c r="AC386" s="313"/>
      <c r="AD386" s="313"/>
      <c r="AE386" s="313"/>
      <c r="AF386" s="313"/>
      <c r="AG386" s="313"/>
      <c r="AH386" s="313"/>
      <c r="AI386" s="330">
        <f t="shared" si="149"/>
        <v>0</v>
      </c>
      <c r="AJ386" s="330">
        <f t="shared" si="150"/>
        <v>0</v>
      </c>
      <c r="AK386" s="313"/>
      <c r="AL386" s="313"/>
      <c r="AM386" s="313"/>
      <c r="AN386" s="313"/>
      <c r="AO386" s="313"/>
      <c r="AP386" s="313"/>
      <c r="AQ386" s="330">
        <f t="shared" si="151"/>
        <v>0</v>
      </c>
      <c r="AR386" s="330">
        <f t="shared" si="152"/>
        <v>0</v>
      </c>
      <c r="AS386" s="313"/>
      <c r="AT386" s="313"/>
      <c r="AU386" s="313"/>
      <c r="AV386" s="313"/>
      <c r="AW386" s="313"/>
      <c r="AX386" s="313"/>
      <c r="AY386" s="320">
        <f t="shared" si="133"/>
        <v>0</v>
      </c>
      <c r="AZ386" s="330">
        <f t="shared" si="134"/>
        <v>0</v>
      </c>
      <c r="BA386" s="372">
        <f t="shared" si="135"/>
        <v>0</v>
      </c>
      <c r="BB386" s="372">
        <f t="shared" si="136"/>
        <v>0</v>
      </c>
      <c r="BC386" s="372">
        <f t="shared" si="137"/>
        <v>0</v>
      </c>
      <c r="BD386" s="372">
        <f t="shared" si="138"/>
        <v>0</v>
      </c>
      <c r="BE386" s="372">
        <f t="shared" si="139"/>
        <v>0</v>
      </c>
      <c r="BF386" s="372">
        <f t="shared" si="140"/>
        <v>0</v>
      </c>
      <c r="BG386" s="315"/>
      <c r="BH386" s="347"/>
      <c r="BI386" s="313"/>
      <c r="BJ386" s="313"/>
      <c r="BK386" s="313"/>
      <c r="BL386" s="314"/>
      <c r="BM386" s="921">
        <f t="shared" si="141"/>
        <v>0</v>
      </c>
      <c r="BN386" s="912"/>
      <c r="BO386" s="912"/>
      <c r="BP386" s="912"/>
      <c r="BQ386" s="912"/>
      <c r="BR386" s="912"/>
      <c r="BS386" s="912"/>
      <c r="BT386" s="912"/>
      <c r="BU386" s="912"/>
      <c r="BV386" s="912"/>
      <c r="BW386" s="912"/>
      <c r="BX386" s="910">
        <f t="shared" si="142"/>
        <v>0</v>
      </c>
      <c r="BY386" s="912"/>
      <c r="BZ386" s="912"/>
      <c r="CA386" s="912"/>
      <c r="CB386" s="922"/>
    </row>
    <row r="387" spans="1:80" s="173" customFormat="1" ht="21" customHeight="1" x14ac:dyDescent="0.2">
      <c r="A387" s="102" t="s">
        <v>41</v>
      </c>
      <c r="B387" s="96" t="s">
        <v>46</v>
      </c>
      <c r="C387" s="215" t="s">
        <v>515</v>
      </c>
      <c r="D387" s="215" t="s">
        <v>598</v>
      </c>
      <c r="E387" s="117" t="s">
        <v>280</v>
      </c>
      <c r="F387" s="87" t="s">
        <v>284</v>
      </c>
      <c r="G387" s="100" t="s">
        <v>198</v>
      </c>
      <c r="H387" s="87" t="s">
        <v>181</v>
      </c>
      <c r="I387" s="53">
        <v>9</v>
      </c>
      <c r="J387" s="54" t="s">
        <v>6</v>
      </c>
      <c r="K387" s="330">
        <f t="shared" si="143"/>
        <v>0</v>
      </c>
      <c r="L387" s="330">
        <f t="shared" si="144"/>
        <v>0</v>
      </c>
      <c r="M387" s="313"/>
      <c r="N387" s="313"/>
      <c r="O387" s="313"/>
      <c r="P387" s="313"/>
      <c r="Q387" s="313"/>
      <c r="R387" s="313"/>
      <c r="S387" s="330">
        <f t="shared" si="145"/>
        <v>0</v>
      </c>
      <c r="T387" s="330">
        <f t="shared" si="146"/>
        <v>0</v>
      </c>
      <c r="U387" s="313"/>
      <c r="V387" s="313"/>
      <c r="W387" s="313"/>
      <c r="X387" s="313"/>
      <c r="Y387" s="313"/>
      <c r="Z387" s="313"/>
      <c r="AA387" s="330">
        <f t="shared" si="147"/>
        <v>0</v>
      </c>
      <c r="AB387" s="330">
        <f t="shared" si="148"/>
        <v>0</v>
      </c>
      <c r="AC387" s="313"/>
      <c r="AD387" s="313"/>
      <c r="AE387" s="313"/>
      <c r="AF387" s="313"/>
      <c r="AG387" s="313"/>
      <c r="AH387" s="313"/>
      <c r="AI387" s="330">
        <f t="shared" si="149"/>
        <v>0</v>
      </c>
      <c r="AJ387" s="330">
        <f t="shared" si="150"/>
        <v>0</v>
      </c>
      <c r="AK387" s="313"/>
      <c r="AL387" s="313"/>
      <c r="AM387" s="313"/>
      <c r="AN387" s="313"/>
      <c r="AO387" s="313"/>
      <c r="AP387" s="313"/>
      <c r="AQ387" s="330">
        <f t="shared" si="151"/>
        <v>0</v>
      </c>
      <c r="AR387" s="330">
        <f t="shared" si="152"/>
        <v>0</v>
      </c>
      <c r="AS387" s="313"/>
      <c r="AT387" s="313"/>
      <c r="AU387" s="313"/>
      <c r="AV387" s="313"/>
      <c r="AW387" s="313"/>
      <c r="AX387" s="313"/>
      <c r="AY387" s="320">
        <f t="shared" si="133"/>
        <v>0</v>
      </c>
      <c r="AZ387" s="330">
        <f t="shared" si="134"/>
        <v>0</v>
      </c>
      <c r="BA387" s="372">
        <f t="shared" si="135"/>
        <v>0</v>
      </c>
      <c r="BB387" s="372">
        <f t="shared" si="136"/>
        <v>0</v>
      </c>
      <c r="BC387" s="372">
        <f t="shared" si="137"/>
        <v>0</v>
      </c>
      <c r="BD387" s="372">
        <f t="shared" si="138"/>
        <v>0</v>
      </c>
      <c r="BE387" s="372">
        <f t="shared" si="139"/>
        <v>0</v>
      </c>
      <c r="BF387" s="372">
        <f t="shared" si="140"/>
        <v>0</v>
      </c>
      <c r="BG387" s="315"/>
      <c r="BH387" s="347"/>
      <c r="BI387" s="313"/>
      <c r="BJ387" s="313"/>
      <c r="BK387" s="313"/>
      <c r="BL387" s="314"/>
      <c r="BM387" s="921">
        <f t="shared" si="141"/>
        <v>0</v>
      </c>
      <c r="BN387" s="912"/>
      <c r="BO387" s="912"/>
      <c r="BP387" s="912"/>
      <c r="BQ387" s="912"/>
      <c r="BR387" s="912"/>
      <c r="BS387" s="912"/>
      <c r="BT387" s="912"/>
      <c r="BU387" s="912"/>
      <c r="BV387" s="912"/>
      <c r="BW387" s="912"/>
      <c r="BX387" s="910">
        <f t="shared" si="142"/>
        <v>0</v>
      </c>
      <c r="BY387" s="912"/>
      <c r="BZ387" s="912"/>
      <c r="CA387" s="912"/>
      <c r="CB387" s="922"/>
    </row>
    <row r="388" spans="1:80" s="173" customFormat="1" ht="21" customHeight="1" x14ac:dyDescent="0.2">
      <c r="A388" s="102" t="s">
        <v>41</v>
      </c>
      <c r="B388" s="96" t="s">
        <v>46</v>
      </c>
      <c r="C388" s="215" t="s">
        <v>515</v>
      </c>
      <c r="D388" s="215" t="s">
        <v>598</v>
      </c>
      <c r="E388" s="117" t="s">
        <v>280</v>
      </c>
      <c r="F388" s="87" t="s">
        <v>284</v>
      </c>
      <c r="G388" s="100" t="s">
        <v>198</v>
      </c>
      <c r="H388" s="87" t="s">
        <v>181</v>
      </c>
      <c r="I388" s="53">
        <v>9</v>
      </c>
      <c r="J388" s="54" t="s">
        <v>12</v>
      </c>
      <c r="K388" s="330">
        <f t="shared" si="143"/>
        <v>0</v>
      </c>
      <c r="L388" s="330">
        <f t="shared" si="144"/>
        <v>0</v>
      </c>
      <c r="M388" s="313"/>
      <c r="N388" s="313"/>
      <c r="O388" s="313"/>
      <c r="P388" s="313"/>
      <c r="Q388" s="313"/>
      <c r="R388" s="313"/>
      <c r="S388" s="330">
        <f t="shared" si="145"/>
        <v>0</v>
      </c>
      <c r="T388" s="330">
        <f t="shared" si="146"/>
        <v>0</v>
      </c>
      <c r="U388" s="313"/>
      <c r="V388" s="313"/>
      <c r="W388" s="313"/>
      <c r="X388" s="313"/>
      <c r="Y388" s="313"/>
      <c r="Z388" s="313"/>
      <c r="AA388" s="330">
        <f t="shared" si="147"/>
        <v>0</v>
      </c>
      <c r="AB388" s="330">
        <f t="shared" si="148"/>
        <v>0</v>
      </c>
      <c r="AC388" s="313"/>
      <c r="AD388" s="313"/>
      <c r="AE388" s="313"/>
      <c r="AF388" s="313"/>
      <c r="AG388" s="313"/>
      <c r="AH388" s="313"/>
      <c r="AI388" s="330">
        <f t="shared" si="149"/>
        <v>0</v>
      </c>
      <c r="AJ388" s="330">
        <f t="shared" si="150"/>
        <v>0</v>
      </c>
      <c r="AK388" s="313"/>
      <c r="AL388" s="313"/>
      <c r="AM388" s="313"/>
      <c r="AN388" s="313"/>
      <c r="AO388" s="313"/>
      <c r="AP388" s="313"/>
      <c r="AQ388" s="330">
        <f t="shared" si="151"/>
        <v>0</v>
      </c>
      <c r="AR388" s="330">
        <f t="shared" si="152"/>
        <v>0</v>
      </c>
      <c r="AS388" s="313"/>
      <c r="AT388" s="313"/>
      <c r="AU388" s="313"/>
      <c r="AV388" s="313"/>
      <c r="AW388" s="313"/>
      <c r="AX388" s="313"/>
      <c r="AY388" s="320">
        <f t="shared" si="133"/>
        <v>0</v>
      </c>
      <c r="AZ388" s="330">
        <f t="shared" si="134"/>
        <v>0</v>
      </c>
      <c r="BA388" s="372">
        <f t="shared" si="135"/>
        <v>0</v>
      </c>
      <c r="BB388" s="372">
        <f t="shared" si="136"/>
        <v>0</v>
      </c>
      <c r="BC388" s="372">
        <f t="shared" si="137"/>
        <v>0</v>
      </c>
      <c r="BD388" s="372">
        <f t="shared" si="138"/>
        <v>0</v>
      </c>
      <c r="BE388" s="372">
        <f t="shared" si="139"/>
        <v>0</v>
      </c>
      <c r="BF388" s="372">
        <f t="shared" si="140"/>
        <v>0</v>
      </c>
      <c r="BG388" s="315"/>
      <c r="BH388" s="347"/>
      <c r="BI388" s="313"/>
      <c r="BJ388" s="313"/>
      <c r="BK388" s="313"/>
      <c r="BL388" s="314"/>
      <c r="BM388" s="921">
        <f t="shared" si="141"/>
        <v>0</v>
      </c>
      <c r="BN388" s="912"/>
      <c r="BO388" s="912"/>
      <c r="BP388" s="912"/>
      <c r="BQ388" s="912"/>
      <c r="BR388" s="912"/>
      <c r="BS388" s="912"/>
      <c r="BT388" s="912"/>
      <c r="BU388" s="912"/>
      <c r="BV388" s="912"/>
      <c r="BW388" s="912"/>
      <c r="BX388" s="910">
        <f t="shared" si="142"/>
        <v>0</v>
      </c>
      <c r="BY388" s="912"/>
      <c r="BZ388" s="912"/>
      <c r="CA388" s="912"/>
      <c r="CB388" s="922"/>
    </row>
    <row r="389" spans="1:80" s="173" customFormat="1" ht="21" customHeight="1" x14ac:dyDescent="0.2">
      <c r="A389" s="102" t="s">
        <v>41</v>
      </c>
      <c r="B389" s="96" t="s">
        <v>46</v>
      </c>
      <c r="C389" s="215" t="s">
        <v>515</v>
      </c>
      <c r="D389" s="215" t="s">
        <v>598</v>
      </c>
      <c r="E389" s="117" t="s">
        <v>280</v>
      </c>
      <c r="F389" s="87" t="s">
        <v>284</v>
      </c>
      <c r="G389" s="101" t="s">
        <v>198</v>
      </c>
      <c r="H389" s="87" t="s">
        <v>181</v>
      </c>
      <c r="I389" s="53">
        <v>11</v>
      </c>
      <c r="J389" s="54" t="s">
        <v>12</v>
      </c>
      <c r="K389" s="330">
        <f t="shared" si="143"/>
        <v>0</v>
      </c>
      <c r="L389" s="330">
        <f t="shared" si="144"/>
        <v>0</v>
      </c>
      <c r="M389" s="313"/>
      <c r="N389" s="313"/>
      <c r="O389" s="313"/>
      <c r="P389" s="313"/>
      <c r="Q389" s="313"/>
      <c r="R389" s="313"/>
      <c r="S389" s="330">
        <f t="shared" si="145"/>
        <v>0</v>
      </c>
      <c r="T389" s="330">
        <f t="shared" si="146"/>
        <v>0</v>
      </c>
      <c r="U389" s="313"/>
      <c r="V389" s="313"/>
      <c r="W389" s="313"/>
      <c r="X389" s="313"/>
      <c r="Y389" s="313"/>
      <c r="Z389" s="313"/>
      <c r="AA389" s="330">
        <f t="shared" si="147"/>
        <v>0</v>
      </c>
      <c r="AB389" s="330">
        <f t="shared" si="148"/>
        <v>0</v>
      </c>
      <c r="AC389" s="313"/>
      <c r="AD389" s="313"/>
      <c r="AE389" s="313"/>
      <c r="AF389" s="313"/>
      <c r="AG389" s="313"/>
      <c r="AH389" s="313"/>
      <c r="AI389" s="330">
        <f t="shared" si="149"/>
        <v>0</v>
      </c>
      <c r="AJ389" s="330">
        <f t="shared" si="150"/>
        <v>0</v>
      </c>
      <c r="AK389" s="313"/>
      <c r="AL389" s="313"/>
      <c r="AM389" s="313"/>
      <c r="AN389" s="313"/>
      <c r="AO389" s="313"/>
      <c r="AP389" s="313"/>
      <c r="AQ389" s="330">
        <f t="shared" si="151"/>
        <v>0</v>
      </c>
      <c r="AR389" s="330">
        <f t="shared" si="152"/>
        <v>0</v>
      </c>
      <c r="AS389" s="313"/>
      <c r="AT389" s="313"/>
      <c r="AU389" s="313"/>
      <c r="AV389" s="313"/>
      <c r="AW389" s="313"/>
      <c r="AX389" s="313"/>
      <c r="AY389" s="320">
        <f t="shared" si="133"/>
        <v>0</v>
      </c>
      <c r="AZ389" s="330">
        <f t="shared" si="134"/>
        <v>0</v>
      </c>
      <c r="BA389" s="372">
        <f t="shared" si="135"/>
        <v>0</v>
      </c>
      <c r="BB389" s="372">
        <f t="shared" si="136"/>
        <v>0</v>
      </c>
      <c r="BC389" s="372">
        <f t="shared" si="137"/>
        <v>0</v>
      </c>
      <c r="BD389" s="372">
        <f t="shared" si="138"/>
        <v>0</v>
      </c>
      <c r="BE389" s="372">
        <f t="shared" si="139"/>
        <v>0</v>
      </c>
      <c r="BF389" s="372">
        <f t="shared" si="140"/>
        <v>0</v>
      </c>
      <c r="BG389" s="315"/>
      <c r="BH389" s="313"/>
      <c r="BI389" s="313"/>
      <c r="BJ389" s="313"/>
      <c r="BK389" s="313"/>
      <c r="BL389" s="314"/>
      <c r="BM389" s="921">
        <f t="shared" si="141"/>
        <v>0</v>
      </c>
      <c r="BN389" s="912"/>
      <c r="BO389" s="912"/>
      <c r="BP389" s="912"/>
      <c r="BQ389" s="912"/>
      <c r="BR389" s="912"/>
      <c r="BS389" s="912"/>
      <c r="BT389" s="912"/>
      <c r="BU389" s="912"/>
      <c r="BV389" s="912"/>
      <c r="BW389" s="912"/>
      <c r="BX389" s="910">
        <f t="shared" si="142"/>
        <v>0</v>
      </c>
      <c r="BY389" s="912"/>
      <c r="BZ389" s="912"/>
      <c r="CA389" s="912"/>
      <c r="CB389" s="922"/>
    </row>
    <row r="390" spans="1:80" s="173" customFormat="1" ht="31.5" customHeight="1" x14ac:dyDescent="0.2">
      <c r="A390" s="102" t="s">
        <v>41</v>
      </c>
      <c r="B390" s="96" t="s">
        <v>46</v>
      </c>
      <c r="C390" s="215" t="s">
        <v>515</v>
      </c>
      <c r="D390" s="215" t="s">
        <v>598</v>
      </c>
      <c r="E390" s="117" t="s">
        <v>285</v>
      </c>
      <c r="F390" s="81" t="s">
        <v>286</v>
      </c>
      <c r="G390" s="101" t="s">
        <v>218</v>
      </c>
      <c r="H390" s="87" t="s">
        <v>14</v>
      </c>
      <c r="I390" s="53">
        <v>9</v>
      </c>
      <c r="J390" s="54" t="s">
        <v>6</v>
      </c>
      <c r="K390" s="330">
        <f t="shared" si="143"/>
        <v>0</v>
      </c>
      <c r="L390" s="330">
        <f t="shared" si="144"/>
        <v>0</v>
      </c>
      <c r="M390" s="313"/>
      <c r="N390" s="313"/>
      <c r="O390" s="313"/>
      <c r="P390" s="313"/>
      <c r="Q390" s="313"/>
      <c r="R390" s="313"/>
      <c r="S390" s="330">
        <f t="shared" si="145"/>
        <v>0</v>
      </c>
      <c r="T390" s="330">
        <f t="shared" si="146"/>
        <v>0</v>
      </c>
      <c r="U390" s="313"/>
      <c r="V390" s="313"/>
      <c r="W390" s="313"/>
      <c r="X390" s="313"/>
      <c r="Y390" s="313"/>
      <c r="Z390" s="313"/>
      <c r="AA390" s="330">
        <f t="shared" si="147"/>
        <v>0</v>
      </c>
      <c r="AB390" s="330">
        <f t="shared" si="148"/>
        <v>0</v>
      </c>
      <c r="AC390" s="313"/>
      <c r="AD390" s="313"/>
      <c r="AE390" s="313"/>
      <c r="AF390" s="313"/>
      <c r="AG390" s="313"/>
      <c r="AH390" s="313"/>
      <c r="AI390" s="330">
        <f t="shared" si="149"/>
        <v>0</v>
      </c>
      <c r="AJ390" s="330">
        <f t="shared" si="150"/>
        <v>0</v>
      </c>
      <c r="AK390" s="313"/>
      <c r="AL390" s="313"/>
      <c r="AM390" s="313"/>
      <c r="AN390" s="313"/>
      <c r="AO390" s="313"/>
      <c r="AP390" s="313"/>
      <c r="AQ390" s="330">
        <f t="shared" si="151"/>
        <v>0</v>
      </c>
      <c r="AR390" s="330">
        <f t="shared" si="152"/>
        <v>0</v>
      </c>
      <c r="AS390" s="313"/>
      <c r="AT390" s="313"/>
      <c r="AU390" s="313"/>
      <c r="AV390" s="313"/>
      <c r="AW390" s="313"/>
      <c r="AX390" s="313"/>
      <c r="AY390" s="320">
        <f t="shared" si="133"/>
        <v>0</v>
      </c>
      <c r="AZ390" s="330">
        <f t="shared" si="134"/>
        <v>0</v>
      </c>
      <c r="BA390" s="372">
        <f t="shared" si="135"/>
        <v>0</v>
      </c>
      <c r="BB390" s="372">
        <f t="shared" si="136"/>
        <v>0</v>
      </c>
      <c r="BC390" s="372">
        <f t="shared" si="137"/>
        <v>0</v>
      </c>
      <c r="BD390" s="372">
        <f t="shared" si="138"/>
        <v>0</v>
      </c>
      <c r="BE390" s="372">
        <f t="shared" si="139"/>
        <v>0</v>
      </c>
      <c r="BF390" s="372">
        <f t="shared" si="140"/>
        <v>0</v>
      </c>
      <c r="BG390" s="315"/>
      <c r="BH390" s="313"/>
      <c r="BI390" s="313"/>
      <c r="BJ390" s="313"/>
      <c r="BK390" s="313"/>
      <c r="BL390" s="314"/>
      <c r="BM390" s="921">
        <f t="shared" si="141"/>
        <v>0</v>
      </c>
      <c r="BN390" s="912"/>
      <c r="BO390" s="912"/>
      <c r="BP390" s="912"/>
      <c r="BQ390" s="912"/>
      <c r="BR390" s="912"/>
      <c r="BS390" s="912"/>
      <c r="BT390" s="912"/>
      <c r="BU390" s="912"/>
      <c r="BV390" s="912"/>
      <c r="BW390" s="912"/>
      <c r="BX390" s="910">
        <f t="shared" si="142"/>
        <v>0</v>
      </c>
      <c r="BY390" s="912"/>
      <c r="BZ390" s="912"/>
      <c r="CA390" s="912"/>
      <c r="CB390" s="922"/>
    </row>
    <row r="391" spans="1:80" s="173" customFormat="1" ht="31.5" customHeight="1" x14ac:dyDescent="0.2">
      <c r="A391" s="102" t="s">
        <v>41</v>
      </c>
      <c r="B391" s="96" t="s">
        <v>46</v>
      </c>
      <c r="C391" s="215" t="s">
        <v>515</v>
      </c>
      <c r="D391" s="215" t="s">
        <v>598</v>
      </c>
      <c r="E391" s="117" t="s">
        <v>285</v>
      </c>
      <c r="F391" s="81" t="s">
        <v>286</v>
      </c>
      <c r="G391" s="101" t="s">
        <v>218</v>
      </c>
      <c r="H391" s="87" t="s">
        <v>14</v>
      </c>
      <c r="I391" s="53">
        <v>11</v>
      </c>
      <c r="J391" s="54" t="s">
        <v>12</v>
      </c>
      <c r="K391" s="330">
        <f t="shared" si="143"/>
        <v>0</v>
      </c>
      <c r="L391" s="330">
        <f t="shared" si="144"/>
        <v>0</v>
      </c>
      <c r="M391" s="313"/>
      <c r="N391" s="313"/>
      <c r="O391" s="313"/>
      <c r="P391" s="313"/>
      <c r="Q391" s="313"/>
      <c r="R391" s="313"/>
      <c r="S391" s="330">
        <f t="shared" si="145"/>
        <v>0</v>
      </c>
      <c r="T391" s="330">
        <f t="shared" si="146"/>
        <v>0</v>
      </c>
      <c r="U391" s="313"/>
      <c r="V391" s="313"/>
      <c r="W391" s="313"/>
      <c r="X391" s="313"/>
      <c r="Y391" s="313"/>
      <c r="Z391" s="313"/>
      <c r="AA391" s="330">
        <f t="shared" si="147"/>
        <v>0</v>
      </c>
      <c r="AB391" s="330">
        <f t="shared" si="148"/>
        <v>0</v>
      </c>
      <c r="AC391" s="313"/>
      <c r="AD391" s="313"/>
      <c r="AE391" s="313"/>
      <c r="AF391" s="313"/>
      <c r="AG391" s="313"/>
      <c r="AH391" s="313"/>
      <c r="AI391" s="330">
        <f t="shared" si="149"/>
        <v>0</v>
      </c>
      <c r="AJ391" s="330">
        <f t="shared" si="150"/>
        <v>0</v>
      </c>
      <c r="AK391" s="313"/>
      <c r="AL391" s="313"/>
      <c r="AM391" s="313"/>
      <c r="AN391" s="313"/>
      <c r="AO391" s="313"/>
      <c r="AP391" s="313"/>
      <c r="AQ391" s="330">
        <f t="shared" si="151"/>
        <v>0</v>
      </c>
      <c r="AR391" s="330">
        <f t="shared" si="152"/>
        <v>0</v>
      </c>
      <c r="AS391" s="313"/>
      <c r="AT391" s="313"/>
      <c r="AU391" s="313"/>
      <c r="AV391" s="313"/>
      <c r="AW391" s="313"/>
      <c r="AX391" s="313"/>
      <c r="AY391" s="320">
        <f t="shared" si="133"/>
        <v>0</v>
      </c>
      <c r="AZ391" s="330">
        <f t="shared" si="134"/>
        <v>0</v>
      </c>
      <c r="BA391" s="372">
        <f t="shared" si="135"/>
        <v>0</v>
      </c>
      <c r="BB391" s="372">
        <f t="shared" si="136"/>
        <v>0</v>
      </c>
      <c r="BC391" s="372">
        <f t="shared" si="137"/>
        <v>0</v>
      </c>
      <c r="BD391" s="372">
        <f t="shared" si="138"/>
        <v>0</v>
      </c>
      <c r="BE391" s="372">
        <f t="shared" si="139"/>
        <v>0</v>
      </c>
      <c r="BF391" s="372">
        <f t="shared" si="140"/>
        <v>0</v>
      </c>
      <c r="BG391" s="315"/>
      <c r="BH391" s="313"/>
      <c r="BI391" s="313"/>
      <c r="BJ391" s="313"/>
      <c r="BK391" s="313"/>
      <c r="BL391" s="314"/>
      <c r="BM391" s="921">
        <f t="shared" si="141"/>
        <v>0</v>
      </c>
      <c r="BN391" s="912"/>
      <c r="BO391" s="912"/>
      <c r="BP391" s="912"/>
      <c r="BQ391" s="912"/>
      <c r="BR391" s="912"/>
      <c r="BS391" s="912"/>
      <c r="BT391" s="912"/>
      <c r="BU391" s="912"/>
      <c r="BV391" s="912"/>
      <c r="BW391" s="912"/>
      <c r="BX391" s="910">
        <f t="shared" si="142"/>
        <v>0</v>
      </c>
      <c r="BY391" s="912"/>
      <c r="BZ391" s="912"/>
      <c r="CA391" s="912"/>
      <c r="CB391" s="922"/>
    </row>
    <row r="392" spans="1:80" s="173" customFormat="1" ht="21" customHeight="1" x14ac:dyDescent="0.2">
      <c r="A392" s="102" t="s">
        <v>41</v>
      </c>
      <c r="B392" s="96" t="s">
        <v>46</v>
      </c>
      <c r="C392" s="215" t="s">
        <v>515</v>
      </c>
      <c r="D392" s="215" t="s">
        <v>598</v>
      </c>
      <c r="E392" s="117" t="s">
        <v>285</v>
      </c>
      <c r="F392" s="81" t="s">
        <v>286</v>
      </c>
      <c r="G392" s="101" t="s">
        <v>218</v>
      </c>
      <c r="H392" s="87" t="s">
        <v>14</v>
      </c>
      <c r="I392" s="53">
        <v>9</v>
      </c>
      <c r="J392" s="54" t="s">
        <v>12</v>
      </c>
      <c r="K392" s="330">
        <f t="shared" si="143"/>
        <v>0</v>
      </c>
      <c r="L392" s="330">
        <f t="shared" si="144"/>
        <v>0</v>
      </c>
      <c r="M392" s="313"/>
      <c r="N392" s="313"/>
      <c r="O392" s="313"/>
      <c r="P392" s="313"/>
      <c r="Q392" s="313"/>
      <c r="R392" s="313"/>
      <c r="S392" s="330">
        <f t="shared" si="145"/>
        <v>0</v>
      </c>
      <c r="T392" s="330">
        <f t="shared" si="146"/>
        <v>0</v>
      </c>
      <c r="U392" s="313"/>
      <c r="V392" s="313"/>
      <c r="W392" s="313"/>
      <c r="X392" s="313"/>
      <c r="Y392" s="313"/>
      <c r="Z392" s="313"/>
      <c r="AA392" s="330">
        <f t="shared" si="147"/>
        <v>0</v>
      </c>
      <c r="AB392" s="330">
        <f t="shared" si="148"/>
        <v>0</v>
      </c>
      <c r="AC392" s="313"/>
      <c r="AD392" s="313"/>
      <c r="AE392" s="313"/>
      <c r="AF392" s="313"/>
      <c r="AG392" s="313"/>
      <c r="AH392" s="313"/>
      <c r="AI392" s="330">
        <f t="shared" si="149"/>
        <v>0</v>
      </c>
      <c r="AJ392" s="330">
        <f t="shared" si="150"/>
        <v>0</v>
      </c>
      <c r="AK392" s="313"/>
      <c r="AL392" s="313"/>
      <c r="AM392" s="313"/>
      <c r="AN392" s="313"/>
      <c r="AO392" s="313"/>
      <c r="AP392" s="313"/>
      <c r="AQ392" s="330">
        <f t="shared" si="151"/>
        <v>0</v>
      </c>
      <c r="AR392" s="330">
        <f t="shared" si="152"/>
        <v>0</v>
      </c>
      <c r="AS392" s="313"/>
      <c r="AT392" s="313"/>
      <c r="AU392" s="313"/>
      <c r="AV392" s="313"/>
      <c r="AW392" s="313"/>
      <c r="AX392" s="313"/>
      <c r="AY392" s="320">
        <f t="shared" ref="AY392:AY455" si="153">BA392+BC392+BE392</f>
        <v>0</v>
      </c>
      <c r="AZ392" s="330">
        <f t="shared" ref="AZ392:AZ455" si="154">BB392+BD392+BF392</f>
        <v>0</v>
      </c>
      <c r="BA392" s="372">
        <f t="shared" si="135"/>
        <v>0</v>
      </c>
      <c r="BB392" s="372">
        <f t="shared" si="136"/>
        <v>0</v>
      </c>
      <c r="BC392" s="372">
        <f t="shared" si="137"/>
        <v>0</v>
      </c>
      <c r="BD392" s="372">
        <f t="shared" si="138"/>
        <v>0</v>
      </c>
      <c r="BE392" s="372">
        <f t="shared" si="139"/>
        <v>0</v>
      </c>
      <c r="BF392" s="372">
        <f t="shared" si="140"/>
        <v>0</v>
      </c>
      <c r="BG392" s="315"/>
      <c r="BH392" s="313"/>
      <c r="BI392" s="313"/>
      <c r="BJ392" s="313"/>
      <c r="BK392" s="313"/>
      <c r="BL392" s="314"/>
      <c r="BM392" s="921">
        <f t="shared" si="141"/>
        <v>0</v>
      </c>
      <c r="BN392" s="912"/>
      <c r="BO392" s="912"/>
      <c r="BP392" s="912"/>
      <c r="BQ392" s="912"/>
      <c r="BR392" s="912"/>
      <c r="BS392" s="912"/>
      <c r="BT392" s="912"/>
      <c r="BU392" s="912"/>
      <c r="BV392" s="912"/>
      <c r="BW392" s="912"/>
      <c r="BX392" s="910">
        <f t="shared" si="142"/>
        <v>0</v>
      </c>
      <c r="BY392" s="912"/>
      <c r="BZ392" s="912"/>
      <c r="CA392" s="912"/>
      <c r="CB392" s="922"/>
    </row>
    <row r="393" spans="1:80" s="173" customFormat="1" ht="31.5" customHeight="1" x14ac:dyDescent="0.2">
      <c r="A393" s="102" t="s">
        <v>41</v>
      </c>
      <c r="B393" s="96" t="s">
        <v>46</v>
      </c>
      <c r="C393" s="215" t="s">
        <v>515</v>
      </c>
      <c r="D393" s="215" t="s">
        <v>598</v>
      </c>
      <c r="E393" s="117" t="s">
        <v>281</v>
      </c>
      <c r="F393" s="87" t="s">
        <v>287</v>
      </c>
      <c r="G393" s="101" t="s">
        <v>199</v>
      </c>
      <c r="H393" s="87" t="s">
        <v>55</v>
      </c>
      <c r="I393" s="53">
        <v>9</v>
      </c>
      <c r="J393" s="54" t="s">
        <v>6</v>
      </c>
      <c r="K393" s="330">
        <f t="shared" si="143"/>
        <v>0</v>
      </c>
      <c r="L393" s="330">
        <f t="shared" si="144"/>
        <v>0</v>
      </c>
      <c r="M393" s="313"/>
      <c r="N393" s="313"/>
      <c r="O393" s="313"/>
      <c r="P393" s="313"/>
      <c r="Q393" s="313"/>
      <c r="R393" s="313"/>
      <c r="S393" s="330">
        <f t="shared" si="145"/>
        <v>0</v>
      </c>
      <c r="T393" s="330">
        <f t="shared" si="146"/>
        <v>0</v>
      </c>
      <c r="U393" s="313"/>
      <c r="V393" s="313"/>
      <c r="W393" s="313"/>
      <c r="X393" s="313"/>
      <c r="Y393" s="313"/>
      <c r="Z393" s="313"/>
      <c r="AA393" s="330">
        <f t="shared" si="147"/>
        <v>0</v>
      </c>
      <c r="AB393" s="330">
        <f t="shared" si="148"/>
        <v>0</v>
      </c>
      <c r="AC393" s="313"/>
      <c r="AD393" s="313"/>
      <c r="AE393" s="313"/>
      <c r="AF393" s="313"/>
      <c r="AG393" s="313"/>
      <c r="AH393" s="313"/>
      <c r="AI393" s="330">
        <f t="shared" si="149"/>
        <v>0</v>
      </c>
      <c r="AJ393" s="330">
        <f t="shared" si="150"/>
        <v>0</v>
      </c>
      <c r="AK393" s="313"/>
      <c r="AL393" s="313"/>
      <c r="AM393" s="313"/>
      <c r="AN393" s="313"/>
      <c r="AO393" s="313"/>
      <c r="AP393" s="313"/>
      <c r="AQ393" s="330">
        <f t="shared" si="151"/>
        <v>0</v>
      </c>
      <c r="AR393" s="330">
        <f t="shared" si="152"/>
        <v>0</v>
      </c>
      <c r="AS393" s="313"/>
      <c r="AT393" s="313"/>
      <c r="AU393" s="313"/>
      <c r="AV393" s="313"/>
      <c r="AW393" s="313"/>
      <c r="AX393" s="313"/>
      <c r="AY393" s="320">
        <f t="shared" si="153"/>
        <v>0</v>
      </c>
      <c r="AZ393" s="330">
        <f t="shared" si="154"/>
        <v>0</v>
      </c>
      <c r="BA393" s="372">
        <f t="shared" ref="BA393:BA456" si="155">M393+U393+AC393+AK393+AS393</f>
        <v>0</v>
      </c>
      <c r="BB393" s="372">
        <f t="shared" ref="BB393:BB456" si="156">N393+V393+AD393+AL393+AT393</f>
        <v>0</v>
      </c>
      <c r="BC393" s="372">
        <f t="shared" ref="BC393:BC456" si="157">O393+W393+AE393+AM393+AU393</f>
        <v>0</v>
      </c>
      <c r="BD393" s="372">
        <f t="shared" ref="BD393:BD456" si="158">P393+X393+AF393+AN393+AV393</f>
        <v>0</v>
      </c>
      <c r="BE393" s="372">
        <f t="shared" ref="BE393:BE456" si="159">Q393+Y393+AG393+AO393+AW393</f>
        <v>0</v>
      </c>
      <c r="BF393" s="372">
        <f t="shared" ref="BF393:BF456" si="160">R393+Z393+AH393+AP393+AX393</f>
        <v>0</v>
      </c>
      <c r="BG393" s="315"/>
      <c r="BH393" s="313"/>
      <c r="BI393" s="313"/>
      <c r="BJ393" s="313"/>
      <c r="BK393" s="313"/>
      <c r="BL393" s="314"/>
      <c r="BM393" s="921">
        <f t="shared" ref="BM393:BM456" si="161">SUM(BQ393:BR393)</f>
        <v>0</v>
      </c>
      <c r="BN393" s="912"/>
      <c r="BO393" s="912"/>
      <c r="BP393" s="912"/>
      <c r="BQ393" s="912"/>
      <c r="BR393" s="912"/>
      <c r="BS393" s="912"/>
      <c r="BT393" s="912"/>
      <c r="BU393" s="912"/>
      <c r="BV393" s="912"/>
      <c r="BW393" s="912"/>
      <c r="BX393" s="910">
        <f t="shared" ref="BX393:BX456" si="162">SUM(BY393:CB393)</f>
        <v>0</v>
      </c>
      <c r="BY393" s="912"/>
      <c r="BZ393" s="912"/>
      <c r="CA393" s="912"/>
      <c r="CB393" s="922"/>
    </row>
    <row r="394" spans="1:80" s="173" customFormat="1" ht="31.5" customHeight="1" x14ac:dyDescent="0.2">
      <c r="A394" s="102" t="s">
        <v>41</v>
      </c>
      <c r="B394" s="96" t="s">
        <v>46</v>
      </c>
      <c r="C394" s="215" t="s">
        <v>515</v>
      </c>
      <c r="D394" s="215" t="s">
        <v>598</v>
      </c>
      <c r="E394" s="117" t="s">
        <v>281</v>
      </c>
      <c r="F394" s="87" t="s">
        <v>287</v>
      </c>
      <c r="G394" s="101" t="s">
        <v>199</v>
      </c>
      <c r="H394" s="87" t="s">
        <v>55</v>
      </c>
      <c r="I394" s="53">
        <v>11</v>
      </c>
      <c r="J394" s="54" t="s">
        <v>12</v>
      </c>
      <c r="K394" s="330">
        <f t="shared" si="143"/>
        <v>0</v>
      </c>
      <c r="L394" s="330">
        <f t="shared" si="144"/>
        <v>0</v>
      </c>
      <c r="M394" s="313"/>
      <c r="N394" s="313"/>
      <c r="O394" s="313"/>
      <c r="P394" s="313"/>
      <c r="Q394" s="313"/>
      <c r="R394" s="313"/>
      <c r="S394" s="330">
        <f t="shared" si="145"/>
        <v>0</v>
      </c>
      <c r="T394" s="330">
        <f t="shared" si="146"/>
        <v>0</v>
      </c>
      <c r="U394" s="313"/>
      <c r="V394" s="313"/>
      <c r="W394" s="313"/>
      <c r="X394" s="313"/>
      <c r="Y394" s="313"/>
      <c r="Z394" s="313"/>
      <c r="AA394" s="330">
        <f t="shared" si="147"/>
        <v>0</v>
      </c>
      <c r="AB394" s="330">
        <f t="shared" si="148"/>
        <v>0</v>
      </c>
      <c r="AC394" s="313"/>
      <c r="AD394" s="313"/>
      <c r="AE394" s="313"/>
      <c r="AF394" s="313"/>
      <c r="AG394" s="313"/>
      <c r="AH394" s="313"/>
      <c r="AI394" s="330">
        <f t="shared" si="149"/>
        <v>0</v>
      </c>
      <c r="AJ394" s="330">
        <f t="shared" si="150"/>
        <v>0</v>
      </c>
      <c r="AK394" s="313"/>
      <c r="AL394" s="313"/>
      <c r="AM394" s="313"/>
      <c r="AN394" s="313"/>
      <c r="AO394" s="313"/>
      <c r="AP394" s="313"/>
      <c r="AQ394" s="330">
        <f t="shared" si="151"/>
        <v>0</v>
      </c>
      <c r="AR394" s="330">
        <f t="shared" si="152"/>
        <v>0</v>
      </c>
      <c r="AS394" s="313"/>
      <c r="AT394" s="313"/>
      <c r="AU394" s="313"/>
      <c r="AV394" s="313"/>
      <c r="AW394" s="313"/>
      <c r="AX394" s="313"/>
      <c r="AY394" s="320">
        <f t="shared" si="153"/>
        <v>0</v>
      </c>
      <c r="AZ394" s="330">
        <f t="shared" si="154"/>
        <v>0</v>
      </c>
      <c r="BA394" s="372">
        <f t="shared" si="155"/>
        <v>0</v>
      </c>
      <c r="BB394" s="372">
        <f t="shared" si="156"/>
        <v>0</v>
      </c>
      <c r="BC394" s="372">
        <f t="shared" si="157"/>
        <v>0</v>
      </c>
      <c r="BD394" s="372">
        <f t="shared" si="158"/>
        <v>0</v>
      </c>
      <c r="BE394" s="372">
        <f t="shared" si="159"/>
        <v>0</v>
      </c>
      <c r="BF394" s="372">
        <f t="shared" si="160"/>
        <v>0</v>
      </c>
      <c r="BG394" s="315"/>
      <c r="BH394" s="313"/>
      <c r="BI394" s="313"/>
      <c r="BJ394" s="313"/>
      <c r="BK394" s="313"/>
      <c r="BL394" s="314"/>
      <c r="BM394" s="921">
        <f t="shared" si="161"/>
        <v>0</v>
      </c>
      <c r="BN394" s="912"/>
      <c r="BO394" s="912"/>
      <c r="BP394" s="912"/>
      <c r="BQ394" s="912"/>
      <c r="BR394" s="912"/>
      <c r="BS394" s="912"/>
      <c r="BT394" s="912"/>
      <c r="BU394" s="912"/>
      <c r="BV394" s="912"/>
      <c r="BW394" s="912"/>
      <c r="BX394" s="910">
        <f t="shared" si="162"/>
        <v>0</v>
      </c>
      <c r="BY394" s="912"/>
      <c r="BZ394" s="912"/>
      <c r="CA394" s="912"/>
      <c r="CB394" s="922"/>
    </row>
    <row r="395" spans="1:80" s="173" customFormat="1" ht="31.5" customHeight="1" x14ac:dyDescent="0.2">
      <c r="A395" s="102" t="s">
        <v>41</v>
      </c>
      <c r="B395" s="96" t="s">
        <v>46</v>
      </c>
      <c r="C395" s="215" t="s">
        <v>515</v>
      </c>
      <c r="D395" s="215" t="s">
        <v>600</v>
      </c>
      <c r="E395" s="19" t="s">
        <v>283</v>
      </c>
      <c r="F395" s="82" t="s">
        <v>5</v>
      </c>
      <c r="G395" s="19" t="s">
        <v>229</v>
      </c>
      <c r="H395" s="87" t="s">
        <v>133</v>
      </c>
      <c r="I395" s="53">
        <v>9</v>
      </c>
      <c r="J395" s="53" t="s">
        <v>6</v>
      </c>
      <c r="K395" s="330">
        <f t="shared" si="143"/>
        <v>0</v>
      </c>
      <c r="L395" s="330">
        <f t="shared" si="144"/>
        <v>0</v>
      </c>
      <c r="M395" s="313"/>
      <c r="N395" s="313"/>
      <c r="O395" s="313"/>
      <c r="P395" s="313"/>
      <c r="Q395" s="313"/>
      <c r="R395" s="313"/>
      <c r="S395" s="330">
        <f t="shared" si="145"/>
        <v>0</v>
      </c>
      <c r="T395" s="330">
        <f t="shared" si="146"/>
        <v>0</v>
      </c>
      <c r="U395" s="313"/>
      <c r="V395" s="313"/>
      <c r="W395" s="313"/>
      <c r="X395" s="313"/>
      <c r="Y395" s="313"/>
      <c r="Z395" s="313"/>
      <c r="AA395" s="330">
        <f t="shared" si="147"/>
        <v>0</v>
      </c>
      <c r="AB395" s="330">
        <f t="shared" si="148"/>
        <v>0</v>
      </c>
      <c r="AC395" s="313"/>
      <c r="AD395" s="313"/>
      <c r="AE395" s="313"/>
      <c r="AF395" s="313"/>
      <c r="AG395" s="313"/>
      <c r="AH395" s="313"/>
      <c r="AI395" s="330">
        <f t="shared" si="149"/>
        <v>0</v>
      </c>
      <c r="AJ395" s="330">
        <f t="shared" si="150"/>
        <v>0</v>
      </c>
      <c r="AK395" s="313"/>
      <c r="AL395" s="313"/>
      <c r="AM395" s="313"/>
      <c r="AN395" s="313"/>
      <c r="AO395" s="313"/>
      <c r="AP395" s="313"/>
      <c r="AQ395" s="330">
        <f t="shared" si="151"/>
        <v>0</v>
      </c>
      <c r="AR395" s="330">
        <f t="shared" si="152"/>
        <v>0</v>
      </c>
      <c r="AS395" s="313"/>
      <c r="AT395" s="313"/>
      <c r="AU395" s="313"/>
      <c r="AV395" s="313"/>
      <c r="AW395" s="313"/>
      <c r="AX395" s="313"/>
      <c r="AY395" s="320">
        <f t="shared" si="153"/>
        <v>0</v>
      </c>
      <c r="AZ395" s="330">
        <f t="shared" si="154"/>
        <v>0</v>
      </c>
      <c r="BA395" s="372">
        <f t="shared" si="155"/>
        <v>0</v>
      </c>
      <c r="BB395" s="372">
        <f t="shared" si="156"/>
        <v>0</v>
      </c>
      <c r="BC395" s="372">
        <f t="shared" si="157"/>
        <v>0</v>
      </c>
      <c r="BD395" s="372">
        <f t="shared" si="158"/>
        <v>0</v>
      </c>
      <c r="BE395" s="372">
        <f t="shared" si="159"/>
        <v>0</v>
      </c>
      <c r="BF395" s="372">
        <f t="shared" si="160"/>
        <v>0</v>
      </c>
      <c r="BG395" s="315"/>
      <c r="BH395" s="313"/>
      <c r="BI395" s="313"/>
      <c r="BJ395" s="313"/>
      <c r="BK395" s="313"/>
      <c r="BL395" s="314"/>
      <c r="BM395" s="921">
        <f t="shared" si="161"/>
        <v>0</v>
      </c>
      <c r="BN395" s="912"/>
      <c r="BO395" s="912"/>
      <c r="BP395" s="912"/>
      <c r="BQ395" s="912"/>
      <c r="BR395" s="912"/>
      <c r="BS395" s="912"/>
      <c r="BT395" s="912"/>
      <c r="BU395" s="912"/>
      <c r="BV395" s="912"/>
      <c r="BW395" s="912"/>
      <c r="BX395" s="910">
        <f t="shared" si="162"/>
        <v>0</v>
      </c>
      <c r="BY395" s="912"/>
      <c r="BZ395" s="912"/>
      <c r="CA395" s="912"/>
      <c r="CB395" s="922"/>
    </row>
    <row r="396" spans="1:80" s="173" customFormat="1" ht="31.5" customHeight="1" x14ac:dyDescent="0.2">
      <c r="A396" s="102" t="s">
        <v>41</v>
      </c>
      <c r="B396" s="96" t="s">
        <v>46</v>
      </c>
      <c r="C396" s="215" t="s">
        <v>514</v>
      </c>
      <c r="D396" s="215" t="s">
        <v>598</v>
      </c>
      <c r="E396" s="105" t="s">
        <v>285</v>
      </c>
      <c r="F396" s="81" t="s">
        <v>286</v>
      </c>
      <c r="G396" s="101" t="s">
        <v>520</v>
      </c>
      <c r="H396" s="87" t="s">
        <v>521</v>
      </c>
      <c r="I396" s="53">
        <v>9</v>
      </c>
      <c r="J396" s="54" t="s">
        <v>6</v>
      </c>
      <c r="K396" s="330">
        <f t="shared" si="143"/>
        <v>0</v>
      </c>
      <c r="L396" s="330">
        <f t="shared" si="144"/>
        <v>0</v>
      </c>
      <c r="M396" s="313"/>
      <c r="N396" s="313"/>
      <c r="O396" s="313"/>
      <c r="P396" s="313"/>
      <c r="Q396" s="313"/>
      <c r="R396" s="313"/>
      <c r="S396" s="330">
        <f t="shared" si="145"/>
        <v>0</v>
      </c>
      <c r="T396" s="330">
        <f t="shared" si="146"/>
        <v>0</v>
      </c>
      <c r="U396" s="313"/>
      <c r="V396" s="313"/>
      <c r="W396" s="313"/>
      <c r="X396" s="313"/>
      <c r="Y396" s="313"/>
      <c r="Z396" s="313"/>
      <c r="AA396" s="330">
        <f t="shared" si="147"/>
        <v>0</v>
      </c>
      <c r="AB396" s="330">
        <f t="shared" si="148"/>
        <v>0</v>
      </c>
      <c r="AC396" s="313"/>
      <c r="AD396" s="313"/>
      <c r="AE396" s="313"/>
      <c r="AF396" s="313"/>
      <c r="AG396" s="313"/>
      <c r="AH396" s="313"/>
      <c r="AI396" s="330">
        <f t="shared" si="149"/>
        <v>0</v>
      </c>
      <c r="AJ396" s="330">
        <f t="shared" si="150"/>
        <v>0</v>
      </c>
      <c r="AK396" s="313"/>
      <c r="AL396" s="313"/>
      <c r="AM396" s="313"/>
      <c r="AN396" s="313"/>
      <c r="AO396" s="313"/>
      <c r="AP396" s="313"/>
      <c r="AQ396" s="330">
        <f t="shared" si="151"/>
        <v>0</v>
      </c>
      <c r="AR396" s="330">
        <f t="shared" si="152"/>
        <v>0</v>
      </c>
      <c r="AS396" s="313"/>
      <c r="AT396" s="313"/>
      <c r="AU396" s="313"/>
      <c r="AV396" s="313"/>
      <c r="AW396" s="313"/>
      <c r="AX396" s="313"/>
      <c r="AY396" s="320">
        <f t="shared" si="153"/>
        <v>0</v>
      </c>
      <c r="AZ396" s="330">
        <f t="shared" si="154"/>
        <v>0</v>
      </c>
      <c r="BA396" s="372">
        <f t="shared" si="155"/>
        <v>0</v>
      </c>
      <c r="BB396" s="372">
        <f t="shared" si="156"/>
        <v>0</v>
      </c>
      <c r="BC396" s="372">
        <f t="shared" si="157"/>
        <v>0</v>
      </c>
      <c r="BD396" s="372">
        <f t="shared" si="158"/>
        <v>0</v>
      </c>
      <c r="BE396" s="372">
        <f t="shared" si="159"/>
        <v>0</v>
      </c>
      <c r="BF396" s="372">
        <f t="shared" si="160"/>
        <v>0</v>
      </c>
      <c r="BG396" s="315"/>
      <c r="BH396" s="313"/>
      <c r="BI396" s="313"/>
      <c r="BJ396" s="313"/>
      <c r="BK396" s="313"/>
      <c r="BL396" s="314"/>
      <c r="BM396" s="921">
        <f t="shared" si="161"/>
        <v>0</v>
      </c>
      <c r="BN396" s="912"/>
      <c r="BO396" s="912"/>
      <c r="BP396" s="912"/>
      <c r="BQ396" s="912"/>
      <c r="BR396" s="912"/>
      <c r="BS396" s="912"/>
      <c r="BT396" s="912"/>
      <c r="BU396" s="912"/>
      <c r="BV396" s="912"/>
      <c r="BW396" s="912"/>
      <c r="BX396" s="910">
        <f t="shared" si="162"/>
        <v>0</v>
      </c>
      <c r="BY396" s="912"/>
      <c r="BZ396" s="912"/>
      <c r="CA396" s="912"/>
      <c r="CB396" s="922"/>
    </row>
    <row r="397" spans="1:80" s="173" customFormat="1" ht="21" customHeight="1" x14ac:dyDescent="0.2">
      <c r="A397" s="102" t="s">
        <v>41</v>
      </c>
      <c r="B397" s="96" t="s">
        <v>46</v>
      </c>
      <c r="C397" s="215" t="s">
        <v>514</v>
      </c>
      <c r="D397" s="215" t="s">
        <v>598</v>
      </c>
      <c r="E397" s="105" t="s">
        <v>285</v>
      </c>
      <c r="F397" s="81" t="s">
        <v>286</v>
      </c>
      <c r="G397" s="101" t="s">
        <v>645</v>
      </c>
      <c r="H397" s="87" t="s">
        <v>646</v>
      </c>
      <c r="I397" s="53">
        <v>9</v>
      </c>
      <c r="J397" s="54" t="s">
        <v>6</v>
      </c>
      <c r="K397" s="330">
        <f t="shared" si="143"/>
        <v>0</v>
      </c>
      <c r="L397" s="330">
        <f t="shared" si="144"/>
        <v>0</v>
      </c>
      <c r="M397" s="313"/>
      <c r="N397" s="313"/>
      <c r="O397" s="313"/>
      <c r="P397" s="313"/>
      <c r="Q397" s="313"/>
      <c r="R397" s="313"/>
      <c r="S397" s="330">
        <f t="shared" si="145"/>
        <v>0</v>
      </c>
      <c r="T397" s="330">
        <f t="shared" si="146"/>
        <v>0</v>
      </c>
      <c r="U397" s="313"/>
      <c r="V397" s="313"/>
      <c r="W397" s="313"/>
      <c r="X397" s="313"/>
      <c r="Y397" s="313"/>
      <c r="Z397" s="313"/>
      <c r="AA397" s="330">
        <f t="shared" si="147"/>
        <v>0</v>
      </c>
      <c r="AB397" s="330">
        <f t="shared" si="148"/>
        <v>0</v>
      </c>
      <c r="AC397" s="313"/>
      <c r="AD397" s="313"/>
      <c r="AE397" s="313"/>
      <c r="AF397" s="313"/>
      <c r="AG397" s="313"/>
      <c r="AH397" s="313"/>
      <c r="AI397" s="330">
        <f t="shared" si="149"/>
        <v>0</v>
      </c>
      <c r="AJ397" s="330">
        <f t="shared" si="150"/>
        <v>0</v>
      </c>
      <c r="AK397" s="313"/>
      <c r="AL397" s="313"/>
      <c r="AM397" s="313"/>
      <c r="AN397" s="313"/>
      <c r="AO397" s="313"/>
      <c r="AP397" s="313"/>
      <c r="AQ397" s="330">
        <f t="shared" si="151"/>
        <v>0</v>
      </c>
      <c r="AR397" s="330">
        <f t="shared" si="152"/>
        <v>0</v>
      </c>
      <c r="AS397" s="313"/>
      <c r="AT397" s="313"/>
      <c r="AU397" s="313"/>
      <c r="AV397" s="313"/>
      <c r="AW397" s="313"/>
      <c r="AX397" s="313"/>
      <c r="AY397" s="320">
        <f t="shared" si="153"/>
        <v>0</v>
      </c>
      <c r="AZ397" s="330">
        <f t="shared" si="154"/>
        <v>0</v>
      </c>
      <c r="BA397" s="372">
        <f t="shared" si="155"/>
        <v>0</v>
      </c>
      <c r="BB397" s="372">
        <f t="shared" si="156"/>
        <v>0</v>
      </c>
      <c r="BC397" s="372">
        <f t="shared" si="157"/>
        <v>0</v>
      </c>
      <c r="BD397" s="372">
        <f t="shared" si="158"/>
        <v>0</v>
      </c>
      <c r="BE397" s="372">
        <f t="shared" si="159"/>
        <v>0</v>
      </c>
      <c r="BF397" s="372">
        <f t="shared" si="160"/>
        <v>0</v>
      </c>
      <c r="BG397" s="315"/>
      <c r="BH397" s="313"/>
      <c r="BI397" s="313"/>
      <c r="BJ397" s="313"/>
      <c r="BK397" s="313"/>
      <c r="BL397" s="314"/>
      <c r="BM397" s="921">
        <f t="shared" si="161"/>
        <v>0</v>
      </c>
      <c r="BN397" s="912"/>
      <c r="BO397" s="912"/>
      <c r="BP397" s="912"/>
      <c r="BQ397" s="912"/>
      <c r="BR397" s="912"/>
      <c r="BS397" s="912"/>
      <c r="BT397" s="912"/>
      <c r="BU397" s="912"/>
      <c r="BV397" s="912"/>
      <c r="BW397" s="912"/>
      <c r="BX397" s="910">
        <f t="shared" si="162"/>
        <v>0</v>
      </c>
      <c r="BY397" s="912"/>
      <c r="BZ397" s="912"/>
      <c r="CA397" s="912"/>
      <c r="CB397" s="922"/>
    </row>
    <row r="398" spans="1:80" s="173" customFormat="1" ht="21" customHeight="1" x14ac:dyDescent="0.2">
      <c r="A398" s="102" t="s">
        <v>41</v>
      </c>
      <c r="B398" s="96" t="s">
        <v>46</v>
      </c>
      <c r="C398" s="215" t="s">
        <v>514</v>
      </c>
      <c r="D398" s="215" t="s">
        <v>598</v>
      </c>
      <c r="E398" s="105" t="s">
        <v>285</v>
      </c>
      <c r="F398" s="81" t="s">
        <v>286</v>
      </c>
      <c r="G398" s="101" t="s">
        <v>507</v>
      </c>
      <c r="H398" s="87" t="s">
        <v>574</v>
      </c>
      <c r="I398" s="53">
        <v>9</v>
      </c>
      <c r="J398" s="54" t="s">
        <v>6</v>
      </c>
      <c r="K398" s="330">
        <f t="shared" si="143"/>
        <v>0</v>
      </c>
      <c r="L398" s="330">
        <f t="shared" si="144"/>
        <v>0</v>
      </c>
      <c r="M398" s="313"/>
      <c r="N398" s="313"/>
      <c r="O398" s="313"/>
      <c r="P398" s="313"/>
      <c r="Q398" s="313"/>
      <c r="R398" s="313"/>
      <c r="S398" s="330">
        <f t="shared" si="145"/>
        <v>0</v>
      </c>
      <c r="T398" s="330">
        <f t="shared" si="146"/>
        <v>0</v>
      </c>
      <c r="U398" s="313"/>
      <c r="V398" s="313"/>
      <c r="W398" s="313"/>
      <c r="X398" s="313"/>
      <c r="Y398" s="313"/>
      <c r="Z398" s="313"/>
      <c r="AA398" s="330">
        <f t="shared" si="147"/>
        <v>0</v>
      </c>
      <c r="AB398" s="330">
        <f t="shared" si="148"/>
        <v>0</v>
      </c>
      <c r="AC398" s="313"/>
      <c r="AD398" s="313"/>
      <c r="AE398" s="313"/>
      <c r="AF398" s="313"/>
      <c r="AG398" s="313"/>
      <c r="AH398" s="313"/>
      <c r="AI398" s="330">
        <f t="shared" si="149"/>
        <v>0</v>
      </c>
      <c r="AJ398" s="330">
        <f t="shared" si="150"/>
        <v>0</v>
      </c>
      <c r="AK398" s="313"/>
      <c r="AL398" s="313"/>
      <c r="AM398" s="313"/>
      <c r="AN398" s="313"/>
      <c r="AO398" s="313"/>
      <c r="AP398" s="313"/>
      <c r="AQ398" s="330">
        <f t="shared" si="151"/>
        <v>0</v>
      </c>
      <c r="AR398" s="330">
        <f t="shared" si="152"/>
        <v>0</v>
      </c>
      <c r="AS398" s="313"/>
      <c r="AT398" s="313"/>
      <c r="AU398" s="313"/>
      <c r="AV398" s="313"/>
      <c r="AW398" s="313"/>
      <c r="AX398" s="313"/>
      <c r="AY398" s="320">
        <f t="shared" si="153"/>
        <v>0</v>
      </c>
      <c r="AZ398" s="330">
        <f t="shared" si="154"/>
        <v>0</v>
      </c>
      <c r="BA398" s="372">
        <f t="shared" si="155"/>
        <v>0</v>
      </c>
      <c r="BB398" s="372">
        <f t="shared" si="156"/>
        <v>0</v>
      </c>
      <c r="BC398" s="372">
        <f t="shared" si="157"/>
        <v>0</v>
      </c>
      <c r="BD398" s="372">
        <f t="shared" si="158"/>
        <v>0</v>
      </c>
      <c r="BE398" s="372">
        <f t="shared" si="159"/>
        <v>0</v>
      </c>
      <c r="BF398" s="372">
        <f t="shared" si="160"/>
        <v>0</v>
      </c>
      <c r="BG398" s="315"/>
      <c r="BH398" s="313"/>
      <c r="BI398" s="313"/>
      <c r="BJ398" s="313"/>
      <c r="BK398" s="313"/>
      <c r="BL398" s="314"/>
      <c r="BM398" s="921">
        <f t="shared" si="161"/>
        <v>0</v>
      </c>
      <c r="BN398" s="912"/>
      <c r="BO398" s="912"/>
      <c r="BP398" s="912"/>
      <c r="BQ398" s="912"/>
      <c r="BR398" s="912"/>
      <c r="BS398" s="912"/>
      <c r="BT398" s="912"/>
      <c r="BU398" s="912"/>
      <c r="BV398" s="912"/>
      <c r="BW398" s="912"/>
      <c r="BX398" s="910">
        <f t="shared" si="162"/>
        <v>0</v>
      </c>
      <c r="BY398" s="912"/>
      <c r="BZ398" s="912"/>
      <c r="CA398" s="912"/>
      <c r="CB398" s="922"/>
    </row>
    <row r="399" spans="1:80" s="173" customFormat="1" ht="21" customHeight="1" x14ac:dyDescent="0.2">
      <c r="A399" s="102" t="s">
        <v>35</v>
      </c>
      <c r="B399" s="96" t="s">
        <v>46</v>
      </c>
      <c r="C399" s="215" t="s">
        <v>515</v>
      </c>
      <c r="D399" s="215" t="s">
        <v>600</v>
      </c>
      <c r="E399" s="117" t="s">
        <v>315</v>
      </c>
      <c r="F399" s="81" t="s">
        <v>316</v>
      </c>
      <c r="G399" s="101" t="s">
        <v>232</v>
      </c>
      <c r="H399" s="87" t="s">
        <v>61</v>
      </c>
      <c r="I399" s="53">
        <v>9</v>
      </c>
      <c r="J399" s="53" t="s">
        <v>12</v>
      </c>
      <c r="K399" s="320">
        <f t="shared" si="143"/>
        <v>0</v>
      </c>
      <c r="L399" s="320">
        <f t="shared" si="144"/>
        <v>0</v>
      </c>
      <c r="M399" s="313"/>
      <c r="N399" s="313"/>
      <c r="O399" s="313"/>
      <c r="P399" s="313"/>
      <c r="Q399" s="313"/>
      <c r="R399" s="313"/>
      <c r="S399" s="320">
        <f t="shared" si="145"/>
        <v>0</v>
      </c>
      <c r="T399" s="320">
        <f t="shared" si="146"/>
        <v>0</v>
      </c>
      <c r="U399" s="313"/>
      <c r="V399" s="313"/>
      <c r="W399" s="313"/>
      <c r="X399" s="313"/>
      <c r="Y399" s="313"/>
      <c r="Z399" s="313"/>
      <c r="AA399" s="320">
        <f t="shared" si="147"/>
        <v>0</v>
      </c>
      <c r="AB399" s="320">
        <f t="shared" si="148"/>
        <v>0</v>
      </c>
      <c r="AC399" s="313"/>
      <c r="AD399" s="313"/>
      <c r="AE399" s="313"/>
      <c r="AF399" s="313"/>
      <c r="AG399" s="313"/>
      <c r="AH399" s="313"/>
      <c r="AI399" s="320">
        <f t="shared" si="149"/>
        <v>0</v>
      </c>
      <c r="AJ399" s="320">
        <f t="shared" si="150"/>
        <v>0</v>
      </c>
      <c r="AK399" s="313"/>
      <c r="AL399" s="313"/>
      <c r="AM399" s="313"/>
      <c r="AN399" s="313"/>
      <c r="AO399" s="313"/>
      <c r="AP399" s="313"/>
      <c r="AQ399" s="320">
        <f t="shared" si="151"/>
        <v>0</v>
      </c>
      <c r="AR399" s="320">
        <f t="shared" si="152"/>
        <v>0</v>
      </c>
      <c r="AS399" s="313"/>
      <c r="AT399" s="313"/>
      <c r="AU399" s="313"/>
      <c r="AV399" s="313"/>
      <c r="AW399" s="313"/>
      <c r="AX399" s="313"/>
      <c r="AY399" s="320">
        <f t="shared" si="153"/>
        <v>0</v>
      </c>
      <c r="AZ399" s="320">
        <f t="shared" si="154"/>
        <v>0</v>
      </c>
      <c r="BA399" s="372">
        <f t="shared" si="155"/>
        <v>0</v>
      </c>
      <c r="BB399" s="372">
        <f t="shared" si="156"/>
        <v>0</v>
      </c>
      <c r="BC399" s="372">
        <f t="shared" si="157"/>
        <v>0</v>
      </c>
      <c r="BD399" s="372">
        <f t="shared" si="158"/>
        <v>0</v>
      </c>
      <c r="BE399" s="372">
        <f t="shared" si="159"/>
        <v>0</v>
      </c>
      <c r="BF399" s="372">
        <f t="shared" si="160"/>
        <v>0</v>
      </c>
      <c r="BG399" s="315"/>
      <c r="BH399" s="313"/>
      <c r="BI399" s="313"/>
      <c r="BJ399" s="313"/>
      <c r="BK399" s="313"/>
      <c r="BL399" s="314"/>
      <c r="BM399" s="921">
        <f t="shared" si="161"/>
        <v>0</v>
      </c>
      <c r="BN399" s="912"/>
      <c r="BO399" s="912"/>
      <c r="BP399" s="912"/>
      <c r="BQ399" s="912"/>
      <c r="BR399" s="912"/>
      <c r="BS399" s="912"/>
      <c r="BT399" s="912"/>
      <c r="BU399" s="912"/>
      <c r="BV399" s="912"/>
      <c r="BW399" s="912"/>
      <c r="BX399" s="910">
        <f t="shared" si="162"/>
        <v>0</v>
      </c>
      <c r="BY399" s="912"/>
      <c r="BZ399" s="912"/>
      <c r="CA399" s="912"/>
      <c r="CB399" s="922"/>
    </row>
    <row r="400" spans="1:80" s="173" customFormat="1" ht="31.5" customHeight="1" x14ac:dyDescent="0.2">
      <c r="A400" s="102" t="s">
        <v>35</v>
      </c>
      <c r="B400" s="96" t="s">
        <v>46</v>
      </c>
      <c r="C400" s="215" t="s">
        <v>515</v>
      </c>
      <c r="D400" s="215" t="s">
        <v>600</v>
      </c>
      <c r="E400" s="117" t="s">
        <v>315</v>
      </c>
      <c r="F400" s="81" t="s">
        <v>316</v>
      </c>
      <c r="G400" s="101" t="s">
        <v>232</v>
      </c>
      <c r="H400" s="87" t="s">
        <v>61</v>
      </c>
      <c r="I400" s="53">
        <v>9</v>
      </c>
      <c r="J400" s="54" t="s">
        <v>6</v>
      </c>
      <c r="K400" s="320">
        <f t="shared" si="143"/>
        <v>0</v>
      </c>
      <c r="L400" s="320">
        <f t="shared" si="144"/>
        <v>0</v>
      </c>
      <c r="M400" s="313"/>
      <c r="N400" s="313"/>
      <c r="O400" s="313"/>
      <c r="P400" s="313"/>
      <c r="Q400" s="313"/>
      <c r="R400" s="313"/>
      <c r="S400" s="320">
        <f t="shared" si="145"/>
        <v>0</v>
      </c>
      <c r="T400" s="320">
        <f t="shared" si="146"/>
        <v>0</v>
      </c>
      <c r="U400" s="313"/>
      <c r="V400" s="313"/>
      <c r="W400" s="313"/>
      <c r="X400" s="313"/>
      <c r="Y400" s="313"/>
      <c r="Z400" s="313"/>
      <c r="AA400" s="320">
        <f t="shared" si="147"/>
        <v>0</v>
      </c>
      <c r="AB400" s="320">
        <f t="shared" si="148"/>
        <v>0</v>
      </c>
      <c r="AC400" s="313"/>
      <c r="AD400" s="313"/>
      <c r="AE400" s="313"/>
      <c r="AF400" s="313"/>
      <c r="AG400" s="313"/>
      <c r="AH400" s="313"/>
      <c r="AI400" s="320">
        <f t="shared" si="149"/>
        <v>0</v>
      </c>
      <c r="AJ400" s="320">
        <f t="shared" si="150"/>
        <v>0</v>
      </c>
      <c r="AK400" s="313"/>
      <c r="AL400" s="313"/>
      <c r="AM400" s="313"/>
      <c r="AN400" s="313"/>
      <c r="AO400" s="313"/>
      <c r="AP400" s="313"/>
      <c r="AQ400" s="320">
        <f t="shared" si="151"/>
        <v>0</v>
      </c>
      <c r="AR400" s="320">
        <f t="shared" si="152"/>
        <v>0</v>
      </c>
      <c r="AS400" s="313"/>
      <c r="AT400" s="313"/>
      <c r="AU400" s="313"/>
      <c r="AV400" s="313"/>
      <c r="AW400" s="313"/>
      <c r="AX400" s="313"/>
      <c r="AY400" s="320">
        <f t="shared" si="153"/>
        <v>0</v>
      </c>
      <c r="AZ400" s="320">
        <f t="shared" si="154"/>
        <v>0</v>
      </c>
      <c r="BA400" s="372">
        <f t="shared" si="155"/>
        <v>0</v>
      </c>
      <c r="BB400" s="372">
        <f t="shared" si="156"/>
        <v>0</v>
      </c>
      <c r="BC400" s="372">
        <f t="shared" si="157"/>
        <v>0</v>
      </c>
      <c r="BD400" s="372">
        <f t="shared" si="158"/>
        <v>0</v>
      </c>
      <c r="BE400" s="372">
        <f t="shared" si="159"/>
        <v>0</v>
      </c>
      <c r="BF400" s="372">
        <f t="shared" si="160"/>
        <v>0</v>
      </c>
      <c r="BG400" s="315"/>
      <c r="BH400" s="313"/>
      <c r="BI400" s="313"/>
      <c r="BJ400" s="313"/>
      <c r="BK400" s="313"/>
      <c r="BL400" s="314"/>
      <c r="BM400" s="921">
        <f t="shared" si="161"/>
        <v>0</v>
      </c>
      <c r="BN400" s="912"/>
      <c r="BO400" s="912"/>
      <c r="BP400" s="912"/>
      <c r="BQ400" s="912"/>
      <c r="BR400" s="912"/>
      <c r="BS400" s="912"/>
      <c r="BT400" s="912"/>
      <c r="BU400" s="912"/>
      <c r="BV400" s="912"/>
      <c r="BW400" s="912"/>
      <c r="BX400" s="910">
        <f t="shared" si="162"/>
        <v>0</v>
      </c>
      <c r="BY400" s="912"/>
      <c r="BZ400" s="912"/>
      <c r="CA400" s="912"/>
      <c r="CB400" s="922"/>
    </row>
    <row r="401" spans="1:80" s="173" customFormat="1" ht="21" customHeight="1" x14ac:dyDescent="0.2">
      <c r="A401" s="102" t="s">
        <v>35</v>
      </c>
      <c r="B401" s="96" t="s">
        <v>46</v>
      </c>
      <c r="C401" s="215" t="s">
        <v>515</v>
      </c>
      <c r="D401" s="215" t="s">
        <v>600</v>
      </c>
      <c r="E401" s="117" t="s">
        <v>315</v>
      </c>
      <c r="F401" s="81" t="s">
        <v>316</v>
      </c>
      <c r="G401" s="101" t="s">
        <v>679</v>
      </c>
      <c r="H401" s="87" t="s">
        <v>680</v>
      </c>
      <c r="I401" s="53">
        <v>9</v>
      </c>
      <c r="J401" s="54" t="s">
        <v>6</v>
      </c>
      <c r="K401" s="320">
        <f t="shared" si="143"/>
        <v>0</v>
      </c>
      <c r="L401" s="320">
        <f t="shared" si="144"/>
        <v>0</v>
      </c>
      <c r="M401" s="313"/>
      <c r="N401" s="313"/>
      <c r="O401" s="313"/>
      <c r="P401" s="313"/>
      <c r="Q401" s="313"/>
      <c r="R401" s="313"/>
      <c r="S401" s="320">
        <f t="shared" si="145"/>
        <v>0</v>
      </c>
      <c r="T401" s="320">
        <f t="shared" si="146"/>
        <v>0</v>
      </c>
      <c r="U401" s="313"/>
      <c r="V401" s="313"/>
      <c r="W401" s="313"/>
      <c r="X401" s="313"/>
      <c r="Y401" s="313"/>
      <c r="Z401" s="313"/>
      <c r="AA401" s="320">
        <f t="shared" si="147"/>
        <v>0</v>
      </c>
      <c r="AB401" s="320">
        <f t="shared" si="148"/>
        <v>0</v>
      </c>
      <c r="AC401" s="313"/>
      <c r="AD401" s="313"/>
      <c r="AE401" s="313"/>
      <c r="AF401" s="313"/>
      <c r="AG401" s="313"/>
      <c r="AH401" s="313"/>
      <c r="AI401" s="320">
        <f t="shared" si="149"/>
        <v>0</v>
      </c>
      <c r="AJ401" s="320">
        <f t="shared" si="150"/>
        <v>0</v>
      </c>
      <c r="AK401" s="313"/>
      <c r="AL401" s="313"/>
      <c r="AM401" s="313"/>
      <c r="AN401" s="313"/>
      <c r="AO401" s="313"/>
      <c r="AP401" s="313"/>
      <c r="AQ401" s="320">
        <f t="shared" si="151"/>
        <v>0</v>
      </c>
      <c r="AR401" s="320">
        <f t="shared" si="152"/>
        <v>0</v>
      </c>
      <c r="AS401" s="313"/>
      <c r="AT401" s="313"/>
      <c r="AU401" s="313"/>
      <c r="AV401" s="313"/>
      <c r="AW401" s="313"/>
      <c r="AX401" s="313"/>
      <c r="AY401" s="320">
        <f t="shared" si="153"/>
        <v>0</v>
      </c>
      <c r="AZ401" s="320">
        <f t="shared" si="154"/>
        <v>0</v>
      </c>
      <c r="BA401" s="372">
        <f t="shared" si="155"/>
        <v>0</v>
      </c>
      <c r="BB401" s="372">
        <f t="shared" si="156"/>
        <v>0</v>
      </c>
      <c r="BC401" s="372">
        <f t="shared" si="157"/>
        <v>0</v>
      </c>
      <c r="BD401" s="372">
        <f t="shared" si="158"/>
        <v>0</v>
      </c>
      <c r="BE401" s="372">
        <f t="shared" si="159"/>
        <v>0</v>
      </c>
      <c r="BF401" s="372">
        <f t="shared" si="160"/>
        <v>0</v>
      </c>
      <c r="BG401" s="315"/>
      <c r="BH401" s="313"/>
      <c r="BI401" s="313"/>
      <c r="BJ401" s="313"/>
      <c r="BK401" s="313"/>
      <c r="BL401" s="314"/>
      <c r="BM401" s="921">
        <f t="shared" si="161"/>
        <v>0</v>
      </c>
      <c r="BN401" s="912"/>
      <c r="BO401" s="912"/>
      <c r="BP401" s="912"/>
      <c r="BQ401" s="912"/>
      <c r="BR401" s="912"/>
      <c r="BS401" s="912"/>
      <c r="BT401" s="912"/>
      <c r="BU401" s="912"/>
      <c r="BV401" s="912"/>
      <c r="BW401" s="912"/>
      <c r="BX401" s="910">
        <f t="shared" si="162"/>
        <v>0</v>
      </c>
      <c r="BY401" s="912"/>
      <c r="BZ401" s="912"/>
      <c r="CA401" s="912"/>
      <c r="CB401" s="922"/>
    </row>
    <row r="402" spans="1:80" s="173" customFormat="1" ht="21" customHeight="1" x14ac:dyDescent="0.2">
      <c r="A402" s="102" t="s">
        <v>35</v>
      </c>
      <c r="B402" s="96" t="s">
        <v>46</v>
      </c>
      <c r="C402" s="215" t="s">
        <v>515</v>
      </c>
      <c r="D402" s="215" t="s">
        <v>318</v>
      </c>
      <c r="E402" s="117" t="s">
        <v>317</v>
      </c>
      <c r="F402" s="87" t="s">
        <v>318</v>
      </c>
      <c r="G402" s="101" t="s">
        <v>239</v>
      </c>
      <c r="H402" s="87" t="s">
        <v>77</v>
      </c>
      <c r="I402" s="53">
        <v>11</v>
      </c>
      <c r="J402" s="54" t="s">
        <v>12</v>
      </c>
      <c r="K402" s="320">
        <f t="shared" si="143"/>
        <v>0</v>
      </c>
      <c r="L402" s="320">
        <f t="shared" si="144"/>
        <v>0</v>
      </c>
      <c r="M402" s="313"/>
      <c r="N402" s="313"/>
      <c r="O402" s="313"/>
      <c r="P402" s="313"/>
      <c r="Q402" s="313"/>
      <c r="R402" s="313"/>
      <c r="S402" s="320">
        <f t="shared" si="145"/>
        <v>0</v>
      </c>
      <c r="T402" s="320">
        <f t="shared" si="146"/>
        <v>0</v>
      </c>
      <c r="U402" s="313"/>
      <c r="V402" s="313"/>
      <c r="W402" s="313"/>
      <c r="X402" s="313"/>
      <c r="Y402" s="313"/>
      <c r="Z402" s="313"/>
      <c r="AA402" s="320">
        <f t="shared" si="147"/>
        <v>0</v>
      </c>
      <c r="AB402" s="320">
        <f t="shared" si="148"/>
        <v>0</v>
      </c>
      <c r="AC402" s="313"/>
      <c r="AD402" s="313"/>
      <c r="AE402" s="313"/>
      <c r="AF402" s="313"/>
      <c r="AG402" s="313"/>
      <c r="AH402" s="313"/>
      <c r="AI402" s="320">
        <f t="shared" si="149"/>
        <v>0</v>
      </c>
      <c r="AJ402" s="320">
        <f t="shared" si="150"/>
        <v>0</v>
      </c>
      <c r="AK402" s="313"/>
      <c r="AL402" s="313"/>
      <c r="AM402" s="313"/>
      <c r="AN402" s="313"/>
      <c r="AO402" s="313"/>
      <c r="AP402" s="313"/>
      <c r="AQ402" s="320">
        <f t="shared" si="151"/>
        <v>0</v>
      </c>
      <c r="AR402" s="320">
        <f t="shared" si="152"/>
        <v>0</v>
      </c>
      <c r="AS402" s="313"/>
      <c r="AT402" s="313"/>
      <c r="AU402" s="313"/>
      <c r="AV402" s="313"/>
      <c r="AW402" s="313"/>
      <c r="AX402" s="313"/>
      <c r="AY402" s="320">
        <f t="shared" si="153"/>
        <v>0</v>
      </c>
      <c r="AZ402" s="320">
        <f t="shared" si="154"/>
        <v>0</v>
      </c>
      <c r="BA402" s="372">
        <f t="shared" si="155"/>
        <v>0</v>
      </c>
      <c r="BB402" s="372">
        <f t="shared" si="156"/>
        <v>0</v>
      </c>
      <c r="BC402" s="372">
        <f t="shared" si="157"/>
        <v>0</v>
      </c>
      <c r="BD402" s="372">
        <f t="shared" si="158"/>
        <v>0</v>
      </c>
      <c r="BE402" s="372">
        <f t="shared" si="159"/>
        <v>0</v>
      </c>
      <c r="BF402" s="372">
        <f t="shared" si="160"/>
        <v>0</v>
      </c>
      <c r="BG402" s="315"/>
      <c r="BH402" s="313"/>
      <c r="BI402" s="313"/>
      <c r="BJ402" s="313"/>
      <c r="BK402" s="313"/>
      <c r="BL402" s="314"/>
      <c r="BM402" s="921">
        <f t="shared" si="161"/>
        <v>0</v>
      </c>
      <c r="BN402" s="912"/>
      <c r="BO402" s="912"/>
      <c r="BP402" s="912"/>
      <c r="BQ402" s="912"/>
      <c r="BR402" s="912"/>
      <c r="BS402" s="912"/>
      <c r="BT402" s="912"/>
      <c r="BU402" s="912"/>
      <c r="BV402" s="912"/>
      <c r="BW402" s="912"/>
      <c r="BX402" s="910">
        <f t="shared" si="162"/>
        <v>0</v>
      </c>
      <c r="BY402" s="912"/>
      <c r="BZ402" s="912"/>
      <c r="CA402" s="912"/>
      <c r="CB402" s="922"/>
    </row>
    <row r="403" spans="1:80" s="173" customFormat="1" ht="21" customHeight="1" x14ac:dyDescent="0.2">
      <c r="A403" s="102" t="s">
        <v>35</v>
      </c>
      <c r="B403" s="96" t="s">
        <v>46</v>
      </c>
      <c r="C403" s="215" t="s">
        <v>515</v>
      </c>
      <c r="D403" s="215" t="s">
        <v>318</v>
      </c>
      <c r="E403" s="117" t="s">
        <v>317</v>
      </c>
      <c r="F403" s="87" t="s">
        <v>318</v>
      </c>
      <c r="G403" s="101" t="s">
        <v>239</v>
      </c>
      <c r="H403" s="87" t="s">
        <v>77</v>
      </c>
      <c r="I403" s="53">
        <v>9</v>
      </c>
      <c r="J403" s="53" t="s">
        <v>12</v>
      </c>
      <c r="K403" s="320">
        <f t="shared" si="143"/>
        <v>0</v>
      </c>
      <c r="L403" s="320">
        <f t="shared" si="144"/>
        <v>0</v>
      </c>
      <c r="M403" s="316"/>
      <c r="N403" s="316"/>
      <c r="O403" s="316"/>
      <c r="P403" s="316"/>
      <c r="Q403" s="316"/>
      <c r="R403" s="316"/>
      <c r="S403" s="320">
        <f t="shared" si="145"/>
        <v>0</v>
      </c>
      <c r="T403" s="320">
        <f t="shared" si="146"/>
        <v>0</v>
      </c>
      <c r="U403" s="316"/>
      <c r="V403" s="316"/>
      <c r="W403" s="316"/>
      <c r="X403" s="316"/>
      <c r="Y403" s="316"/>
      <c r="Z403" s="316"/>
      <c r="AA403" s="320">
        <f t="shared" si="147"/>
        <v>0</v>
      </c>
      <c r="AB403" s="320">
        <f t="shared" si="148"/>
        <v>0</v>
      </c>
      <c r="AC403" s="316"/>
      <c r="AD403" s="316"/>
      <c r="AE403" s="316"/>
      <c r="AF403" s="316"/>
      <c r="AG403" s="316"/>
      <c r="AH403" s="316"/>
      <c r="AI403" s="320">
        <f t="shared" si="149"/>
        <v>0</v>
      </c>
      <c r="AJ403" s="320">
        <f t="shared" si="150"/>
        <v>0</v>
      </c>
      <c r="AK403" s="316"/>
      <c r="AL403" s="316"/>
      <c r="AM403" s="316"/>
      <c r="AN403" s="316"/>
      <c r="AO403" s="316"/>
      <c r="AP403" s="316"/>
      <c r="AQ403" s="320">
        <f t="shared" si="151"/>
        <v>0</v>
      </c>
      <c r="AR403" s="320">
        <f t="shared" si="152"/>
        <v>0</v>
      </c>
      <c r="AS403" s="316"/>
      <c r="AT403" s="316"/>
      <c r="AU403" s="316"/>
      <c r="AV403" s="316"/>
      <c r="AW403" s="316"/>
      <c r="AX403" s="316"/>
      <c r="AY403" s="320">
        <f t="shared" si="153"/>
        <v>0</v>
      </c>
      <c r="AZ403" s="320">
        <f t="shared" si="154"/>
        <v>0</v>
      </c>
      <c r="BA403" s="372">
        <f t="shared" si="155"/>
        <v>0</v>
      </c>
      <c r="BB403" s="372">
        <f t="shared" si="156"/>
        <v>0</v>
      </c>
      <c r="BC403" s="372">
        <f t="shared" si="157"/>
        <v>0</v>
      </c>
      <c r="BD403" s="372">
        <f t="shared" si="158"/>
        <v>0</v>
      </c>
      <c r="BE403" s="372">
        <f t="shared" si="159"/>
        <v>0</v>
      </c>
      <c r="BF403" s="372">
        <f t="shared" si="160"/>
        <v>0</v>
      </c>
      <c r="BG403" s="315"/>
      <c r="BH403" s="316"/>
      <c r="BI403" s="316"/>
      <c r="BJ403" s="316"/>
      <c r="BK403" s="316"/>
      <c r="BL403" s="319"/>
      <c r="BM403" s="921">
        <f t="shared" si="161"/>
        <v>0</v>
      </c>
      <c r="BN403" s="912"/>
      <c r="BO403" s="912"/>
      <c r="BP403" s="912"/>
      <c r="BQ403" s="912"/>
      <c r="BR403" s="912"/>
      <c r="BS403" s="912"/>
      <c r="BT403" s="912"/>
      <c r="BU403" s="912"/>
      <c r="BV403" s="912"/>
      <c r="BW403" s="912"/>
      <c r="BX403" s="910">
        <f t="shared" si="162"/>
        <v>0</v>
      </c>
      <c r="BY403" s="912"/>
      <c r="BZ403" s="912"/>
      <c r="CA403" s="912"/>
      <c r="CB403" s="922"/>
    </row>
    <row r="404" spans="1:80" s="173" customFormat="1" ht="21" customHeight="1" x14ac:dyDescent="0.2">
      <c r="A404" s="102" t="s">
        <v>35</v>
      </c>
      <c r="B404" s="96" t="s">
        <v>46</v>
      </c>
      <c r="C404" s="215" t="s">
        <v>515</v>
      </c>
      <c r="D404" s="215" t="s">
        <v>318</v>
      </c>
      <c r="E404" s="117" t="s">
        <v>317</v>
      </c>
      <c r="F404" s="87" t="s">
        <v>318</v>
      </c>
      <c r="G404" s="101" t="s">
        <v>239</v>
      </c>
      <c r="H404" s="87" t="s">
        <v>77</v>
      </c>
      <c r="I404" s="53">
        <v>9</v>
      </c>
      <c r="J404" s="55" t="s">
        <v>6</v>
      </c>
      <c r="K404" s="320">
        <f t="shared" ref="K404:K467" si="163">M404+O404+Q404</f>
        <v>0</v>
      </c>
      <c r="L404" s="320">
        <f t="shared" ref="L404:L467" si="164">N404+P404+R404</f>
        <v>0</v>
      </c>
      <c r="M404" s="316"/>
      <c r="N404" s="316"/>
      <c r="O404" s="316"/>
      <c r="P404" s="316"/>
      <c r="Q404" s="316"/>
      <c r="R404" s="316"/>
      <c r="S404" s="320">
        <f t="shared" ref="S404:S467" si="165">U404+W404+Y404</f>
        <v>0</v>
      </c>
      <c r="T404" s="320">
        <f t="shared" ref="T404:T467" si="166">V404+X404+Z404</f>
        <v>0</v>
      </c>
      <c r="U404" s="316"/>
      <c r="V404" s="316"/>
      <c r="W404" s="316"/>
      <c r="X404" s="316"/>
      <c r="Y404" s="316"/>
      <c r="Z404" s="316"/>
      <c r="AA404" s="320">
        <f t="shared" ref="AA404:AA467" si="167">AC404+AE404+AG404</f>
        <v>0</v>
      </c>
      <c r="AB404" s="320">
        <f t="shared" ref="AB404:AB467" si="168">AD404+AF404+AH404</f>
        <v>0</v>
      </c>
      <c r="AC404" s="316"/>
      <c r="AD404" s="316"/>
      <c r="AE404" s="316"/>
      <c r="AF404" s="316"/>
      <c r="AG404" s="316"/>
      <c r="AH404" s="316"/>
      <c r="AI404" s="320">
        <f t="shared" ref="AI404:AI467" si="169">AK404+AM404+AO404</f>
        <v>0</v>
      </c>
      <c r="AJ404" s="320">
        <f t="shared" ref="AJ404:AJ467" si="170">AL404+AN404+AP404</f>
        <v>0</v>
      </c>
      <c r="AK404" s="316"/>
      <c r="AL404" s="316"/>
      <c r="AM404" s="316"/>
      <c r="AN404" s="316"/>
      <c r="AO404" s="316"/>
      <c r="AP404" s="316"/>
      <c r="AQ404" s="320">
        <f t="shared" ref="AQ404:AQ467" si="171">AS404+AU404+AW404</f>
        <v>0</v>
      </c>
      <c r="AR404" s="320">
        <f t="shared" ref="AR404:AR467" si="172">AT404+AV404+AX404</f>
        <v>0</v>
      </c>
      <c r="AS404" s="316"/>
      <c r="AT404" s="316"/>
      <c r="AU404" s="316"/>
      <c r="AV404" s="316"/>
      <c r="AW404" s="316"/>
      <c r="AX404" s="316"/>
      <c r="AY404" s="320">
        <f t="shared" si="153"/>
        <v>0</v>
      </c>
      <c r="AZ404" s="320">
        <f t="shared" si="154"/>
        <v>0</v>
      </c>
      <c r="BA404" s="372">
        <f t="shared" si="155"/>
        <v>0</v>
      </c>
      <c r="BB404" s="372">
        <f t="shared" si="156"/>
        <v>0</v>
      </c>
      <c r="BC404" s="372">
        <f t="shared" si="157"/>
        <v>0</v>
      </c>
      <c r="BD404" s="372">
        <f t="shared" si="158"/>
        <v>0</v>
      </c>
      <c r="BE404" s="372">
        <f t="shared" si="159"/>
        <v>0</v>
      </c>
      <c r="BF404" s="372">
        <f t="shared" si="160"/>
        <v>0</v>
      </c>
      <c r="BG404" s="315"/>
      <c r="BH404" s="316"/>
      <c r="BI404" s="316"/>
      <c r="BJ404" s="316"/>
      <c r="BK404" s="316"/>
      <c r="BL404" s="319"/>
      <c r="BM404" s="921">
        <f t="shared" si="161"/>
        <v>0</v>
      </c>
      <c r="BN404" s="912"/>
      <c r="BO404" s="912"/>
      <c r="BP404" s="912"/>
      <c r="BQ404" s="912"/>
      <c r="BR404" s="912"/>
      <c r="BS404" s="912"/>
      <c r="BT404" s="912"/>
      <c r="BU404" s="912"/>
      <c r="BV404" s="912"/>
      <c r="BW404" s="912"/>
      <c r="BX404" s="910">
        <f t="shared" si="162"/>
        <v>0</v>
      </c>
      <c r="BY404" s="912"/>
      <c r="BZ404" s="912"/>
      <c r="CA404" s="912"/>
      <c r="CB404" s="922"/>
    </row>
    <row r="405" spans="1:80" s="173" customFormat="1" ht="21" customHeight="1" x14ac:dyDescent="0.2">
      <c r="A405" s="102" t="s">
        <v>35</v>
      </c>
      <c r="B405" s="96" t="s">
        <v>46</v>
      </c>
      <c r="C405" s="215" t="s">
        <v>515</v>
      </c>
      <c r="D405" s="215" t="s">
        <v>318</v>
      </c>
      <c r="E405" s="117" t="s">
        <v>317</v>
      </c>
      <c r="F405" s="87" t="s">
        <v>318</v>
      </c>
      <c r="G405" s="101" t="s">
        <v>259</v>
      </c>
      <c r="H405" s="87" t="s">
        <v>64</v>
      </c>
      <c r="I405" s="53">
        <v>11</v>
      </c>
      <c r="J405" s="55" t="s">
        <v>12</v>
      </c>
      <c r="K405" s="320">
        <f t="shared" si="163"/>
        <v>0</v>
      </c>
      <c r="L405" s="320">
        <f t="shared" si="164"/>
        <v>0</v>
      </c>
      <c r="M405" s="316"/>
      <c r="N405" s="316"/>
      <c r="O405" s="316"/>
      <c r="P405" s="316"/>
      <c r="Q405" s="316"/>
      <c r="R405" s="316"/>
      <c r="S405" s="320">
        <f t="shared" si="165"/>
        <v>0</v>
      </c>
      <c r="T405" s="320">
        <f t="shared" si="166"/>
        <v>0</v>
      </c>
      <c r="U405" s="316"/>
      <c r="V405" s="316"/>
      <c r="W405" s="316"/>
      <c r="X405" s="316"/>
      <c r="Y405" s="316"/>
      <c r="Z405" s="316"/>
      <c r="AA405" s="320">
        <f t="shared" si="167"/>
        <v>0</v>
      </c>
      <c r="AB405" s="320">
        <f t="shared" si="168"/>
        <v>0</v>
      </c>
      <c r="AC405" s="316"/>
      <c r="AD405" s="316"/>
      <c r="AE405" s="316"/>
      <c r="AF405" s="316"/>
      <c r="AG405" s="316"/>
      <c r="AH405" s="316"/>
      <c r="AI405" s="320">
        <f t="shared" si="169"/>
        <v>0</v>
      </c>
      <c r="AJ405" s="320">
        <f t="shared" si="170"/>
        <v>0</v>
      </c>
      <c r="AK405" s="316"/>
      <c r="AL405" s="316"/>
      <c r="AM405" s="316"/>
      <c r="AN405" s="316"/>
      <c r="AO405" s="316"/>
      <c r="AP405" s="316"/>
      <c r="AQ405" s="320">
        <f t="shared" si="171"/>
        <v>0</v>
      </c>
      <c r="AR405" s="320">
        <f t="shared" si="172"/>
        <v>0</v>
      </c>
      <c r="AS405" s="316"/>
      <c r="AT405" s="316"/>
      <c r="AU405" s="316"/>
      <c r="AV405" s="316"/>
      <c r="AW405" s="316"/>
      <c r="AX405" s="316"/>
      <c r="AY405" s="320">
        <f t="shared" si="153"/>
        <v>0</v>
      </c>
      <c r="AZ405" s="320">
        <f t="shared" si="154"/>
        <v>0</v>
      </c>
      <c r="BA405" s="372">
        <f t="shared" si="155"/>
        <v>0</v>
      </c>
      <c r="BB405" s="372">
        <f t="shared" si="156"/>
        <v>0</v>
      </c>
      <c r="BC405" s="372">
        <f t="shared" si="157"/>
        <v>0</v>
      </c>
      <c r="BD405" s="372">
        <f t="shared" si="158"/>
        <v>0</v>
      </c>
      <c r="BE405" s="372">
        <f t="shared" si="159"/>
        <v>0</v>
      </c>
      <c r="BF405" s="372">
        <f t="shared" si="160"/>
        <v>0</v>
      </c>
      <c r="BG405" s="315"/>
      <c r="BH405" s="316"/>
      <c r="BI405" s="316"/>
      <c r="BJ405" s="316"/>
      <c r="BK405" s="316"/>
      <c r="BL405" s="319"/>
      <c r="BM405" s="921">
        <f t="shared" si="161"/>
        <v>0</v>
      </c>
      <c r="BN405" s="912"/>
      <c r="BO405" s="912"/>
      <c r="BP405" s="912"/>
      <c r="BQ405" s="912"/>
      <c r="BR405" s="912"/>
      <c r="BS405" s="912"/>
      <c r="BT405" s="912"/>
      <c r="BU405" s="912"/>
      <c r="BV405" s="912"/>
      <c r="BW405" s="912"/>
      <c r="BX405" s="910">
        <f t="shared" si="162"/>
        <v>0</v>
      </c>
      <c r="BY405" s="912"/>
      <c r="BZ405" s="912"/>
      <c r="CA405" s="912"/>
      <c r="CB405" s="922"/>
    </row>
    <row r="406" spans="1:80" s="173" customFormat="1" ht="21" customHeight="1" x14ac:dyDescent="0.2">
      <c r="A406" s="102" t="s">
        <v>35</v>
      </c>
      <c r="B406" s="96" t="s">
        <v>46</v>
      </c>
      <c r="C406" s="215" t="s">
        <v>515</v>
      </c>
      <c r="D406" s="215" t="s">
        <v>318</v>
      </c>
      <c r="E406" s="117" t="s">
        <v>317</v>
      </c>
      <c r="F406" s="87" t="s">
        <v>318</v>
      </c>
      <c r="G406" s="101" t="s">
        <v>259</v>
      </c>
      <c r="H406" s="87" t="s">
        <v>64</v>
      </c>
      <c r="I406" s="53">
        <v>11</v>
      </c>
      <c r="J406" s="55" t="s">
        <v>6</v>
      </c>
      <c r="K406" s="320">
        <f t="shared" si="163"/>
        <v>0</v>
      </c>
      <c r="L406" s="320">
        <f t="shared" si="164"/>
        <v>0</v>
      </c>
      <c r="M406" s="316"/>
      <c r="N406" s="316"/>
      <c r="O406" s="316"/>
      <c r="P406" s="316"/>
      <c r="Q406" s="316"/>
      <c r="R406" s="316"/>
      <c r="S406" s="320">
        <f t="shared" si="165"/>
        <v>0</v>
      </c>
      <c r="T406" s="320">
        <f t="shared" si="166"/>
        <v>0</v>
      </c>
      <c r="U406" s="316"/>
      <c r="V406" s="316"/>
      <c r="W406" s="316"/>
      <c r="X406" s="316"/>
      <c r="Y406" s="316"/>
      <c r="Z406" s="316"/>
      <c r="AA406" s="320">
        <f t="shared" si="167"/>
        <v>0</v>
      </c>
      <c r="AB406" s="320">
        <f t="shared" si="168"/>
        <v>0</v>
      </c>
      <c r="AC406" s="316"/>
      <c r="AD406" s="316"/>
      <c r="AE406" s="316"/>
      <c r="AF406" s="316"/>
      <c r="AG406" s="316"/>
      <c r="AH406" s="316"/>
      <c r="AI406" s="320">
        <f t="shared" si="169"/>
        <v>0</v>
      </c>
      <c r="AJ406" s="320">
        <f t="shared" si="170"/>
        <v>0</v>
      </c>
      <c r="AK406" s="316"/>
      <c r="AL406" s="316"/>
      <c r="AM406" s="316"/>
      <c r="AN406" s="316"/>
      <c r="AO406" s="316"/>
      <c r="AP406" s="316"/>
      <c r="AQ406" s="320">
        <f t="shared" si="171"/>
        <v>0</v>
      </c>
      <c r="AR406" s="320">
        <f t="shared" si="172"/>
        <v>0</v>
      </c>
      <c r="AS406" s="316"/>
      <c r="AT406" s="316"/>
      <c r="AU406" s="316"/>
      <c r="AV406" s="316"/>
      <c r="AW406" s="316"/>
      <c r="AX406" s="316"/>
      <c r="AY406" s="320">
        <f t="shared" si="153"/>
        <v>0</v>
      </c>
      <c r="AZ406" s="320">
        <f t="shared" si="154"/>
        <v>0</v>
      </c>
      <c r="BA406" s="372">
        <f t="shared" si="155"/>
        <v>0</v>
      </c>
      <c r="BB406" s="372">
        <f t="shared" si="156"/>
        <v>0</v>
      </c>
      <c r="BC406" s="372">
        <f t="shared" si="157"/>
        <v>0</v>
      </c>
      <c r="BD406" s="372">
        <f t="shared" si="158"/>
        <v>0</v>
      </c>
      <c r="BE406" s="372">
        <f t="shared" si="159"/>
        <v>0</v>
      </c>
      <c r="BF406" s="372">
        <f t="shared" si="160"/>
        <v>0</v>
      </c>
      <c r="BG406" s="315"/>
      <c r="BH406" s="316"/>
      <c r="BI406" s="316"/>
      <c r="BJ406" s="316"/>
      <c r="BK406" s="316"/>
      <c r="BL406" s="319"/>
      <c r="BM406" s="921">
        <f t="shared" si="161"/>
        <v>0</v>
      </c>
      <c r="BN406" s="912"/>
      <c r="BO406" s="912"/>
      <c r="BP406" s="912"/>
      <c r="BQ406" s="912"/>
      <c r="BR406" s="912"/>
      <c r="BS406" s="912"/>
      <c r="BT406" s="912"/>
      <c r="BU406" s="912"/>
      <c r="BV406" s="912"/>
      <c r="BW406" s="912"/>
      <c r="BX406" s="910">
        <f t="shared" si="162"/>
        <v>0</v>
      </c>
      <c r="BY406" s="912"/>
      <c r="BZ406" s="912"/>
      <c r="CA406" s="912"/>
      <c r="CB406" s="922"/>
    </row>
    <row r="407" spans="1:80" s="173" customFormat="1" ht="21" customHeight="1" x14ac:dyDescent="0.2">
      <c r="A407" s="102" t="s">
        <v>35</v>
      </c>
      <c r="B407" s="96" t="s">
        <v>46</v>
      </c>
      <c r="C407" s="215" t="s">
        <v>515</v>
      </c>
      <c r="D407" s="215" t="s">
        <v>318</v>
      </c>
      <c r="E407" s="117" t="s">
        <v>317</v>
      </c>
      <c r="F407" s="87" t="s">
        <v>318</v>
      </c>
      <c r="G407" s="101" t="s">
        <v>259</v>
      </c>
      <c r="H407" s="87" t="s">
        <v>64</v>
      </c>
      <c r="I407" s="53">
        <v>9</v>
      </c>
      <c r="J407" s="55" t="s">
        <v>6</v>
      </c>
      <c r="K407" s="320">
        <f t="shared" si="163"/>
        <v>0</v>
      </c>
      <c r="L407" s="320">
        <f t="shared" si="164"/>
        <v>0</v>
      </c>
      <c r="M407" s="316"/>
      <c r="N407" s="316"/>
      <c r="O407" s="316"/>
      <c r="P407" s="316"/>
      <c r="Q407" s="316"/>
      <c r="R407" s="316"/>
      <c r="S407" s="320">
        <f t="shared" si="165"/>
        <v>0</v>
      </c>
      <c r="T407" s="320">
        <f t="shared" si="166"/>
        <v>0</v>
      </c>
      <c r="U407" s="316"/>
      <c r="V407" s="316"/>
      <c r="W407" s="316"/>
      <c r="X407" s="316"/>
      <c r="Y407" s="316"/>
      <c r="Z407" s="316"/>
      <c r="AA407" s="320">
        <f t="shared" si="167"/>
        <v>0</v>
      </c>
      <c r="AB407" s="320">
        <f t="shared" si="168"/>
        <v>0</v>
      </c>
      <c r="AC407" s="316"/>
      <c r="AD407" s="316"/>
      <c r="AE407" s="316"/>
      <c r="AF407" s="316"/>
      <c r="AG407" s="316"/>
      <c r="AH407" s="316"/>
      <c r="AI407" s="320">
        <f t="shared" si="169"/>
        <v>0</v>
      </c>
      <c r="AJ407" s="320">
        <f t="shared" si="170"/>
        <v>0</v>
      </c>
      <c r="AK407" s="316"/>
      <c r="AL407" s="316"/>
      <c r="AM407" s="316"/>
      <c r="AN407" s="316"/>
      <c r="AO407" s="316"/>
      <c r="AP407" s="316"/>
      <c r="AQ407" s="320">
        <f t="shared" si="171"/>
        <v>0</v>
      </c>
      <c r="AR407" s="320">
        <f t="shared" si="172"/>
        <v>0</v>
      </c>
      <c r="AS407" s="316"/>
      <c r="AT407" s="316"/>
      <c r="AU407" s="316"/>
      <c r="AV407" s="316"/>
      <c r="AW407" s="316"/>
      <c r="AX407" s="316"/>
      <c r="AY407" s="320">
        <f t="shared" si="153"/>
        <v>0</v>
      </c>
      <c r="AZ407" s="320">
        <f t="shared" si="154"/>
        <v>0</v>
      </c>
      <c r="BA407" s="372">
        <f t="shared" si="155"/>
        <v>0</v>
      </c>
      <c r="BB407" s="372">
        <f t="shared" si="156"/>
        <v>0</v>
      </c>
      <c r="BC407" s="372">
        <f t="shared" si="157"/>
        <v>0</v>
      </c>
      <c r="BD407" s="372">
        <f t="shared" si="158"/>
        <v>0</v>
      </c>
      <c r="BE407" s="372">
        <f t="shared" si="159"/>
        <v>0</v>
      </c>
      <c r="BF407" s="372">
        <f t="shared" si="160"/>
        <v>0</v>
      </c>
      <c r="BG407" s="315"/>
      <c r="BH407" s="316"/>
      <c r="BI407" s="316"/>
      <c r="BJ407" s="316"/>
      <c r="BK407" s="316"/>
      <c r="BL407" s="319"/>
      <c r="BM407" s="921">
        <f t="shared" si="161"/>
        <v>0</v>
      </c>
      <c r="BN407" s="912"/>
      <c r="BO407" s="912"/>
      <c r="BP407" s="912"/>
      <c r="BQ407" s="912"/>
      <c r="BR407" s="912"/>
      <c r="BS407" s="912"/>
      <c r="BT407" s="912"/>
      <c r="BU407" s="912"/>
      <c r="BV407" s="912"/>
      <c r="BW407" s="912"/>
      <c r="BX407" s="910">
        <f t="shared" si="162"/>
        <v>0</v>
      </c>
      <c r="BY407" s="912"/>
      <c r="BZ407" s="912"/>
      <c r="CA407" s="912"/>
      <c r="CB407" s="922"/>
    </row>
    <row r="408" spans="1:80" s="173" customFormat="1" ht="21" customHeight="1" x14ac:dyDescent="0.2">
      <c r="A408" s="102" t="s">
        <v>35</v>
      </c>
      <c r="B408" s="96" t="s">
        <v>46</v>
      </c>
      <c r="C408" s="215" t="s">
        <v>515</v>
      </c>
      <c r="D408" s="215" t="s">
        <v>318</v>
      </c>
      <c r="E408" s="117" t="s">
        <v>317</v>
      </c>
      <c r="F408" s="87" t="s">
        <v>318</v>
      </c>
      <c r="G408" s="103" t="s">
        <v>260</v>
      </c>
      <c r="H408" s="90" t="s">
        <v>150</v>
      </c>
      <c r="I408" s="53">
        <v>11</v>
      </c>
      <c r="J408" s="55" t="s">
        <v>12</v>
      </c>
      <c r="K408" s="320">
        <f t="shared" si="163"/>
        <v>0</v>
      </c>
      <c r="L408" s="320">
        <f t="shared" si="164"/>
        <v>0</v>
      </c>
      <c r="M408" s="316"/>
      <c r="N408" s="316"/>
      <c r="O408" s="316"/>
      <c r="P408" s="316"/>
      <c r="Q408" s="316"/>
      <c r="R408" s="316"/>
      <c r="S408" s="320">
        <f t="shared" si="165"/>
        <v>0</v>
      </c>
      <c r="T408" s="320">
        <f t="shared" si="166"/>
        <v>0</v>
      </c>
      <c r="U408" s="316"/>
      <c r="V408" s="316"/>
      <c r="W408" s="316"/>
      <c r="X408" s="316"/>
      <c r="Y408" s="316"/>
      <c r="Z408" s="316"/>
      <c r="AA408" s="320">
        <f t="shared" si="167"/>
        <v>0</v>
      </c>
      <c r="AB408" s="320">
        <f t="shared" si="168"/>
        <v>0</v>
      </c>
      <c r="AC408" s="316"/>
      <c r="AD408" s="316"/>
      <c r="AE408" s="316"/>
      <c r="AF408" s="316"/>
      <c r="AG408" s="316"/>
      <c r="AH408" s="316"/>
      <c r="AI408" s="320">
        <f t="shared" si="169"/>
        <v>0</v>
      </c>
      <c r="AJ408" s="320">
        <f t="shared" si="170"/>
        <v>0</v>
      </c>
      <c r="AK408" s="316"/>
      <c r="AL408" s="316"/>
      <c r="AM408" s="316"/>
      <c r="AN408" s="316"/>
      <c r="AO408" s="316"/>
      <c r="AP408" s="316"/>
      <c r="AQ408" s="320">
        <f t="shared" si="171"/>
        <v>0</v>
      </c>
      <c r="AR408" s="320">
        <f t="shared" si="172"/>
        <v>0</v>
      </c>
      <c r="AS408" s="316"/>
      <c r="AT408" s="316"/>
      <c r="AU408" s="316"/>
      <c r="AV408" s="316"/>
      <c r="AW408" s="316"/>
      <c r="AX408" s="316"/>
      <c r="AY408" s="320">
        <f t="shared" si="153"/>
        <v>0</v>
      </c>
      <c r="AZ408" s="320">
        <f t="shared" si="154"/>
        <v>0</v>
      </c>
      <c r="BA408" s="372">
        <f t="shared" si="155"/>
        <v>0</v>
      </c>
      <c r="BB408" s="372">
        <f t="shared" si="156"/>
        <v>0</v>
      </c>
      <c r="BC408" s="372">
        <f t="shared" si="157"/>
        <v>0</v>
      </c>
      <c r="BD408" s="372">
        <f t="shared" si="158"/>
        <v>0</v>
      </c>
      <c r="BE408" s="372">
        <f t="shared" si="159"/>
        <v>0</v>
      </c>
      <c r="BF408" s="372">
        <f t="shared" si="160"/>
        <v>0</v>
      </c>
      <c r="BG408" s="315"/>
      <c r="BH408" s="316"/>
      <c r="BI408" s="316"/>
      <c r="BJ408" s="316"/>
      <c r="BK408" s="316"/>
      <c r="BL408" s="319"/>
      <c r="BM408" s="921">
        <f t="shared" si="161"/>
        <v>0</v>
      </c>
      <c r="BN408" s="912"/>
      <c r="BO408" s="912"/>
      <c r="BP408" s="912"/>
      <c r="BQ408" s="912"/>
      <c r="BR408" s="912"/>
      <c r="BS408" s="912"/>
      <c r="BT408" s="912"/>
      <c r="BU408" s="912"/>
      <c r="BV408" s="912"/>
      <c r="BW408" s="912"/>
      <c r="BX408" s="910">
        <f t="shared" si="162"/>
        <v>0</v>
      </c>
      <c r="BY408" s="912"/>
      <c r="BZ408" s="912"/>
      <c r="CA408" s="912"/>
      <c r="CB408" s="922"/>
    </row>
    <row r="409" spans="1:80" s="173" customFormat="1" ht="21" customHeight="1" x14ac:dyDescent="0.2">
      <c r="A409" s="102" t="s">
        <v>35</v>
      </c>
      <c r="B409" s="96" t="s">
        <v>46</v>
      </c>
      <c r="C409" s="215" t="s">
        <v>515</v>
      </c>
      <c r="D409" s="215" t="s">
        <v>318</v>
      </c>
      <c r="E409" s="117" t="s">
        <v>317</v>
      </c>
      <c r="F409" s="87" t="s">
        <v>318</v>
      </c>
      <c r="G409" s="101" t="s">
        <v>260</v>
      </c>
      <c r="H409" s="87" t="s">
        <v>150</v>
      </c>
      <c r="I409" s="53">
        <v>9</v>
      </c>
      <c r="J409" s="55" t="s">
        <v>6</v>
      </c>
      <c r="K409" s="320">
        <f t="shared" si="163"/>
        <v>0</v>
      </c>
      <c r="L409" s="320">
        <f t="shared" si="164"/>
        <v>0</v>
      </c>
      <c r="M409" s="316"/>
      <c r="N409" s="316"/>
      <c r="O409" s="316"/>
      <c r="P409" s="316"/>
      <c r="Q409" s="316"/>
      <c r="R409" s="316"/>
      <c r="S409" s="320">
        <f t="shared" si="165"/>
        <v>0</v>
      </c>
      <c r="T409" s="320">
        <f t="shared" si="166"/>
        <v>0</v>
      </c>
      <c r="U409" s="316"/>
      <c r="V409" s="316"/>
      <c r="W409" s="316"/>
      <c r="X409" s="316"/>
      <c r="Y409" s="316"/>
      <c r="Z409" s="316"/>
      <c r="AA409" s="320">
        <f t="shared" si="167"/>
        <v>0</v>
      </c>
      <c r="AB409" s="320">
        <f t="shared" si="168"/>
        <v>0</v>
      </c>
      <c r="AC409" s="316"/>
      <c r="AD409" s="316"/>
      <c r="AE409" s="316"/>
      <c r="AF409" s="316"/>
      <c r="AG409" s="316"/>
      <c r="AH409" s="316"/>
      <c r="AI409" s="320">
        <f t="shared" si="169"/>
        <v>0</v>
      </c>
      <c r="AJ409" s="320">
        <f t="shared" si="170"/>
        <v>0</v>
      </c>
      <c r="AK409" s="316"/>
      <c r="AL409" s="316"/>
      <c r="AM409" s="316"/>
      <c r="AN409" s="316"/>
      <c r="AO409" s="316"/>
      <c r="AP409" s="316"/>
      <c r="AQ409" s="320">
        <f t="shared" si="171"/>
        <v>0</v>
      </c>
      <c r="AR409" s="320">
        <f t="shared" si="172"/>
        <v>0</v>
      </c>
      <c r="AS409" s="316"/>
      <c r="AT409" s="316"/>
      <c r="AU409" s="316"/>
      <c r="AV409" s="316"/>
      <c r="AW409" s="316"/>
      <c r="AX409" s="316"/>
      <c r="AY409" s="320">
        <f t="shared" si="153"/>
        <v>0</v>
      </c>
      <c r="AZ409" s="320">
        <f t="shared" si="154"/>
        <v>0</v>
      </c>
      <c r="BA409" s="372">
        <f t="shared" si="155"/>
        <v>0</v>
      </c>
      <c r="BB409" s="372">
        <f t="shared" si="156"/>
        <v>0</v>
      </c>
      <c r="BC409" s="372">
        <f t="shared" si="157"/>
        <v>0</v>
      </c>
      <c r="BD409" s="372">
        <f t="shared" si="158"/>
        <v>0</v>
      </c>
      <c r="BE409" s="372">
        <f t="shared" si="159"/>
        <v>0</v>
      </c>
      <c r="BF409" s="372">
        <f t="shared" si="160"/>
        <v>0</v>
      </c>
      <c r="BG409" s="315"/>
      <c r="BH409" s="316"/>
      <c r="BI409" s="316"/>
      <c r="BJ409" s="316"/>
      <c r="BK409" s="316"/>
      <c r="BL409" s="319"/>
      <c r="BM409" s="921">
        <f t="shared" si="161"/>
        <v>0</v>
      </c>
      <c r="BN409" s="912"/>
      <c r="BO409" s="912"/>
      <c r="BP409" s="912"/>
      <c r="BQ409" s="912"/>
      <c r="BR409" s="912"/>
      <c r="BS409" s="912"/>
      <c r="BT409" s="912"/>
      <c r="BU409" s="912"/>
      <c r="BV409" s="912"/>
      <c r="BW409" s="912"/>
      <c r="BX409" s="910">
        <f t="shared" si="162"/>
        <v>0</v>
      </c>
      <c r="BY409" s="912"/>
      <c r="BZ409" s="912"/>
      <c r="CA409" s="912"/>
      <c r="CB409" s="922"/>
    </row>
    <row r="410" spans="1:80" s="173" customFormat="1" ht="21" customHeight="1" x14ac:dyDescent="0.2">
      <c r="A410" s="102" t="s">
        <v>35</v>
      </c>
      <c r="B410" s="96" t="s">
        <v>46</v>
      </c>
      <c r="C410" s="215" t="s">
        <v>515</v>
      </c>
      <c r="D410" s="215" t="s">
        <v>318</v>
      </c>
      <c r="E410" s="117" t="s">
        <v>317</v>
      </c>
      <c r="F410" s="87" t="s">
        <v>318</v>
      </c>
      <c r="G410" s="101" t="s">
        <v>591</v>
      </c>
      <c r="H410" s="87" t="s">
        <v>590</v>
      </c>
      <c r="I410" s="53">
        <v>9</v>
      </c>
      <c r="J410" s="55" t="s">
        <v>6</v>
      </c>
      <c r="K410" s="320">
        <f t="shared" si="163"/>
        <v>0</v>
      </c>
      <c r="L410" s="320">
        <f t="shared" si="164"/>
        <v>0</v>
      </c>
      <c r="M410" s="316"/>
      <c r="N410" s="316"/>
      <c r="O410" s="316"/>
      <c r="P410" s="316"/>
      <c r="Q410" s="316"/>
      <c r="R410" s="316"/>
      <c r="S410" s="320">
        <f t="shared" si="165"/>
        <v>0</v>
      </c>
      <c r="T410" s="320">
        <f t="shared" si="166"/>
        <v>0</v>
      </c>
      <c r="U410" s="316"/>
      <c r="V410" s="316"/>
      <c r="W410" s="316"/>
      <c r="X410" s="316"/>
      <c r="Y410" s="316"/>
      <c r="Z410" s="316"/>
      <c r="AA410" s="320">
        <f t="shared" si="167"/>
        <v>0</v>
      </c>
      <c r="AB410" s="320">
        <f t="shared" si="168"/>
        <v>0</v>
      </c>
      <c r="AC410" s="316"/>
      <c r="AD410" s="316"/>
      <c r="AE410" s="316"/>
      <c r="AF410" s="316"/>
      <c r="AG410" s="316"/>
      <c r="AH410" s="316"/>
      <c r="AI410" s="320">
        <f t="shared" si="169"/>
        <v>0</v>
      </c>
      <c r="AJ410" s="320">
        <f t="shared" si="170"/>
        <v>0</v>
      </c>
      <c r="AK410" s="316"/>
      <c r="AL410" s="316"/>
      <c r="AM410" s="316"/>
      <c r="AN410" s="316"/>
      <c r="AO410" s="316"/>
      <c r="AP410" s="316"/>
      <c r="AQ410" s="320">
        <f t="shared" si="171"/>
        <v>0</v>
      </c>
      <c r="AR410" s="320">
        <f t="shared" si="172"/>
        <v>0</v>
      </c>
      <c r="AS410" s="316"/>
      <c r="AT410" s="316"/>
      <c r="AU410" s="316"/>
      <c r="AV410" s="316"/>
      <c r="AW410" s="316"/>
      <c r="AX410" s="316"/>
      <c r="AY410" s="320">
        <f t="shared" si="153"/>
        <v>0</v>
      </c>
      <c r="AZ410" s="320">
        <f t="shared" si="154"/>
        <v>0</v>
      </c>
      <c r="BA410" s="372">
        <f t="shared" si="155"/>
        <v>0</v>
      </c>
      <c r="BB410" s="372">
        <f t="shared" si="156"/>
        <v>0</v>
      </c>
      <c r="BC410" s="372">
        <f t="shared" si="157"/>
        <v>0</v>
      </c>
      <c r="BD410" s="372">
        <f t="shared" si="158"/>
        <v>0</v>
      </c>
      <c r="BE410" s="372">
        <f t="shared" si="159"/>
        <v>0</v>
      </c>
      <c r="BF410" s="372">
        <f t="shared" si="160"/>
        <v>0</v>
      </c>
      <c r="BG410" s="315"/>
      <c r="BH410" s="316"/>
      <c r="BI410" s="316"/>
      <c r="BJ410" s="316"/>
      <c r="BK410" s="316"/>
      <c r="BL410" s="319"/>
      <c r="BM410" s="921">
        <f t="shared" si="161"/>
        <v>0</v>
      </c>
      <c r="BN410" s="912"/>
      <c r="BO410" s="912"/>
      <c r="BP410" s="912"/>
      <c r="BQ410" s="912"/>
      <c r="BR410" s="912"/>
      <c r="BS410" s="912"/>
      <c r="BT410" s="912"/>
      <c r="BU410" s="912"/>
      <c r="BV410" s="912"/>
      <c r="BW410" s="912"/>
      <c r="BX410" s="910">
        <f t="shared" si="162"/>
        <v>0</v>
      </c>
      <c r="BY410" s="912"/>
      <c r="BZ410" s="912"/>
      <c r="CA410" s="912"/>
      <c r="CB410" s="922"/>
    </row>
    <row r="411" spans="1:80" s="173" customFormat="1" ht="21" customHeight="1" x14ac:dyDescent="0.2">
      <c r="A411" s="102" t="s">
        <v>35</v>
      </c>
      <c r="B411" s="96" t="s">
        <v>46</v>
      </c>
      <c r="C411" s="215" t="s">
        <v>515</v>
      </c>
      <c r="D411" s="215" t="s">
        <v>318</v>
      </c>
      <c r="E411" s="117" t="s">
        <v>317</v>
      </c>
      <c r="F411" s="87" t="s">
        <v>318</v>
      </c>
      <c r="G411" s="101" t="s">
        <v>591</v>
      </c>
      <c r="H411" s="87" t="s">
        <v>590</v>
      </c>
      <c r="I411" s="53">
        <v>9</v>
      </c>
      <c r="J411" s="55" t="s">
        <v>12</v>
      </c>
      <c r="K411" s="320">
        <f t="shared" si="163"/>
        <v>0</v>
      </c>
      <c r="L411" s="320">
        <f t="shared" si="164"/>
        <v>0</v>
      </c>
      <c r="M411" s="313"/>
      <c r="N411" s="313"/>
      <c r="O411" s="313"/>
      <c r="P411" s="313"/>
      <c r="Q411" s="313"/>
      <c r="R411" s="313"/>
      <c r="S411" s="320">
        <f t="shared" si="165"/>
        <v>0</v>
      </c>
      <c r="T411" s="320">
        <f t="shared" si="166"/>
        <v>0</v>
      </c>
      <c r="U411" s="313"/>
      <c r="V411" s="313"/>
      <c r="W411" s="313"/>
      <c r="X411" s="313"/>
      <c r="Y411" s="313"/>
      <c r="Z411" s="313"/>
      <c r="AA411" s="320">
        <f t="shared" si="167"/>
        <v>0</v>
      </c>
      <c r="AB411" s="320">
        <f t="shared" si="168"/>
        <v>0</v>
      </c>
      <c r="AC411" s="313"/>
      <c r="AD411" s="313"/>
      <c r="AE411" s="313"/>
      <c r="AF411" s="313"/>
      <c r="AG411" s="313"/>
      <c r="AH411" s="313"/>
      <c r="AI411" s="320">
        <f t="shared" si="169"/>
        <v>0</v>
      </c>
      <c r="AJ411" s="320">
        <f t="shared" si="170"/>
        <v>0</v>
      </c>
      <c r="AK411" s="313"/>
      <c r="AL411" s="313"/>
      <c r="AM411" s="313"/>
      <c r="AN411" s="313"/>
      <c r="AO411" s="313"/>
      <c r="AP411" s="313"/>
      <c r="AQ411" s="320">
        <f t="shared" si="171"/>
        <v>0</v>
      </c>
      <c r="AR411" s="320">
        <f t="shared" si="172"/>
        <v>0</v>
      </c>
      <c r="AS411" s="313"/>
      <c r="AT411" s="313"/>
      <c r="AU411" s="313"/>
      <c r="AV411" s="313"/>
      <c r="AW411" s="313"/>
      <c r="AX411" s="313"/>
      <c r="AY411" s="320">
        <f t="shared" si="153"/>
        <v>0</v>
      </c>
      <c r="AZ411" s="320">
        <f t="shared" si="154"/>
        <v>0</v>
      </c>
      <c r="BA411" s="372">
        <f t="shared" si="155"/>
        <v>0</v>
      </c>
      <c r="BB411" s="372">
        <f t="shared" si="156"/>
        <v>0</v>
      </c>
      <c r="BC411" s="372">
        <f t="shared" si="157"/>
        <v>0</v>
      </c>
      <c r="BD411" s="372">
        <f t="shared" si="158"/>
        <v>0</v>
      </c>
      <c r="BE411" s="372">
        <f t="shared" si="159"/>
        <v>0</v>
      </c>
      <c r="BF411" s="372">
        <f t="shared" si="160"/>
        <v>0</v>
      </c>
      <c r="BG411" s="315"/>
      <c r="BH411" s="313"/>
      <c r="BI411" s="313"/>
      <c r="BJ411" s="313"/>
      <c r="BK411" s="313"/>
      <c r="BL411" s="314"/>
      <c r="BM411" s="921">
        <f t="shared" si="161"/>
        <v>0</v>
      </c>
      <c r="BN411" s="912"/>
      <c r="BO411" s="912"/>
      <c r="BP411" s="912"/>
      <c r="BQ411" s="912"/>
      <c r="BR411" s="912"/>
      <c r="BS411" s="912"/>
      <c r="BT411" s="912"/>
      <c r="BU411" s="912"/>
      <c r="BV411" s="912"/>
      <c r="BW411" s="912"/>
      <c r="BX411" s="910">
        <f t="shared" si="162"/>
        <v>0</v>
      </c>
      <c r="BY411" s="912"/>
      <c r="BZ411" s="912"/>
      <c r="CA411" s="912"/>
      <c r="CB411" s="922"/>
    </row>
    <row r="412" spans="1:80" s="173" customFormat="1" ht="21" customHeight="1" x14ac:dyDescent="0.2">
      <c r="A412" s="102" t="s">
        <v>35</v>
      </c>
      <c r="B412" s="96" t="s">
        <v>46</v>
      </c>
      <c r="C412" s="215" t="s">
        <v>515</v>
      </c>
      <c r="D412" s="215" t="s">
        <v>318</v>
      </c>
      <c r="E412" s="117" t="s">
        <v>317</v>
      </c>
      <c r="F412" s="87" t="s">
        <v>318</v>
      </c>
      <c r="G412" s="101" t="s">
        <v>334</v>
      </c>
      <c r="H412" s="87" t="s">
        <v>159</v>
      </c>
      <c r="I412" s="53">
        <v>11</v>
      </c>
      <c r="J412" s="55" t="s">
        <v>12</v>
      </c>
      <c r="K412" s="320">
        <f t="shared" si="163"/>
        <v>0</v>
      </c>
      <c r="L412" s="320">
        <f t="shared" si="164"/>
        <v>0</v>
      </c>
      <c r="M412" s="313"/>
      <c r="N412" s="313"/>
      <c r="O412" s="313"/>
      <c r="P412" s="313"/>
      <c r="Q412" s="313"/>
      <c r="R412" s="313"/>
      <c r="S412" s="320">
        <f t="shared" si="165"/>
        <v>0</v>
      </c>
      <c r="T412" s="320">
        <f t="shared" si="166"/>
        <v>0</v>
      </c>
      <c r="U412" s="313"/>
      <c r="V412" s="313"/>
      <c r="W412" s="313"/>
      <c r="X412" s="313"/>
      <c r="Y412" s="313"/>
      <c r="Z412" s="313"/>
      <c r="AA412" s="320">
        <f t="shared" si="167"/>
        <v>0</v>
      </c>
      <c r="AB412" s="320">
        <f t="shared" si="168"/>
        <v>0</v>
      </c>
      <c r="AC412" s="313"/>
      <c r="AD412" s="313"/>
      <c r="AE412" s="313"/>
      <c r="AF412" s="313"/>
      <c r="AG412" s="313"/>
      <c r="AH412" s="313"/>
      <c r="AI412" s="320">
        <f t="shared" si="169"/>
        <v>0</v>
      </c>
      <c r="AJ412" s="320">
        <f t="shared" si="170"/>
        <v>0</v>
      </c>
      <c r="AK412" s="313"/>
      <c r="AL412" s="313"/>
      <c r="AM412" s="313"/>
      <c r="AN412" s="313"/>
      <c r="AO412" s="313"/>
      <c r="AP412" s="313"/>
      <c r="AQ412" s="320">
        <f t="shared" si="171"/>
        <v>0</v>
      </c>
      <c r="AR412" s="320">
        <f t="shared" si="172"/>
        <v>0</v>
      </c>
      <c r="AS412" s="313"/>
      <c r="AT412" s="313"/>
      <c r="AU412" s="313"/>
      <c r="AV412" s="313"/>
      <c r="AW412" s="313"/>
      <c r="AX412" s="313"/>
      <c r="AY412" s="320">
        <f t="shared" si="153"/>
        <v>0</v>
      </c>
      <c r="AZ412" s="320">
        <f t="shared" si="154"/>
        <v>0</v>
      </c>
      <c r="BA412" s="372">
        <f t="shared" si="155"/>
        <v>0</v>
      </c>
      <c r="BB412" s="372">
        <f t="shared" si="156"/>
        <v>0</v>
      </c>
      <c r="BC412" s="372">
        <f t="shared" si="157"/>
        <v>0</v>
      </c>
      <c r="BD412" s="372">
        <f t="shared" si="158"/>
        <v>0</v>
      </c>
      <c r="BE412" s="372">
        <f t="shared" si="159"/>
        <v>0</v>
      </c>
      <c r="BF412" s="372">
        <f t="shared" si="160"/>
        <v>0</v>
      </c>
      <c r="BG412" s="315"/>
      <c r="BH412" s="313"/>
      <c r="BI412" s="313"/>
      <c r="BJ412" s="313"/>
      <c r="BK412" s="313"/>
      <c r="BL412" s="314"/>
      <c r="BM412" s="921">
        <f t="shared" si="161"/>
        <v>0</v>
      </c>
      <c r="BN412" s="912"/>
      <c r="BO412" s="912"/>
      <c r="BP412" s="912"/>
      <c r="BQ412" s="912"/>
      <c r="BR412" s="912"/>
      <c r="BS412" s="912"/>
      <c r="BT412" s="912"/>
      <c r="BU412" s="912"/>
      <c r="BV412" s="912"/>
      <c r="BW412" s="912"/>
      <c r="BX412" s="910">
        <f t="shared" si="162"/>
        <v>0</v>
      </c>
      <c r="BY412" s="912"/>
      <c r="BZ412" s="912"/>
      <c r="CA412" s="912"/>
      <c r="CB412" s="922"/>
    </row>
    <row r="413" spans="1:80" s="173" customFormat="1" ht="21" customHeight="1" x14ac:dyDescent="0.2">
      <c r="A413" s="102" t="s">
        <v>35</v>
      </c>
      <c r="B413" s="96" t="s">
        <v>46</v>
      </c>
      <c r="C413" s="215" t="s">
        <v>515</v>
      </c>
      <c r="D413" s="215" t="s">
        <v>318</v>
      </c>
      <c r="E413" s="117" t="s">
        <v>317</v>
      </c>
      <c r="F413" s="87" t="s">
        <v>318</v>
      </c>
      <c r="G413" s="101" t="s">
        <v>334</v>
      </c>
      <c r="H413" s="87" t="s">
        <v>159</v>
      </c>
      <c r="I413" s="53">
        <v>9</v>
      </c>
      <c r="J413" s="55" t="s">
        <v>6</v>
      </c>
      <c r="K413" s="320">
        <f t="shared" si="163"/>
        <v>0</v>
      </c>
      <c r="L413" s="320">
        <f t="shared" si="164"/>
        <v>0</v>
      </c>
      <c r="M413" s="313"/>
      <c r="N413" s="313"/>
      <c r="O413" s="313"/>
      <c r="P413" s="313"/>
      <c r="Q413" s="313"/>
      <c r="R413" s="313"/>
      <c r="S413" s="320">
        <f t="shared" si="165"/>
        <v>0</v>
      </c>
      <c r="T413" s="320">
        <f t="shared" si="166"/>
        <v>0</v>
      </c>
      <c r="U413" s="313"/>
      <c r="V413" s="313"/>
      <c r="W413" s="313"/>
      <c r="X413" s="313"/>
      <c r="Y413" s="313"/>
      <c r="Z413" s="313"/>
      <c r="AA413" s="320">
        <f t="shared" si="167"/>
        <v>0</v>
      </c>
      <c r="AB413" s="320">
        <f t="shared" si="168"/>
        <v>0</v>
      </c>
      <c r="AC413" s="313"/>
      <c r="AD413" s="313"/>
      <c r="AE413" s="313"/>
      <c r="AF413" s="313"/>
      <c r="AG413" s="313"/>
      <c r="AH413" s="313"/>
      <c r="AI413" s="320">
        <f t="shared" si="169"/>
        <v>0</v>
      </c>
      <c r="AJ413" s="320">
        <f t="shared" si="170"/>
        <v>0</v>
      </c>
      <c r="AK413" s="313"/>
      <c r="AL413" s="313"/>
      <c r="AM413" s="313"/>
      <c r="AN413" s="313"/>
      <c r="AO413" s="313"/>
      <c r="AP413" s="313"/>
      <c r="AQ413" s="320">
        <f t="shared" si="171"/>
        <v>0</v>
      </c>
      <c r="AR413" s="320">
        <f t="shared" si="172"/>
        <v>0</v>
      </c>
      <c r="AS413" s="313"/>
      <c r="AT413" s="313"/>
      <c r="AU413" s="313"/>
      <c r="AV413" s="313"/>
      <c r="AW413" s="313"/>
      <c r="AX413" s="313"/>
      <c r="AY413" s="320">
        <f t="shared" si="153"/>
        <v>0</v>
      </c>
      <c r="AZ413" s="320">
        <f t="shared" si="154"/>
        <v>0</v>
      </c>
      <c r="BA413" s="372">
        <f t="shared" si="155"/>
        <v>0</v>
      </c>
      <c r="BB413" s="372">
        <f t="shared" si="156"/>
        <v>0</v>
      </c>
      <c r="BC413" s="372">
        <f t="shared" si="157"/>
        <v>0</v>
      </c>
      <c r="BD413" s="372">
        <f t="shared" si="158"/>
        <v>0</v>
      </c>
      <c r="BE413" s="372">
        <f t="shared" si="159"/>
        <v>0</v>
      </c>
      <c r="BF413" s="372">
        <f t="shared" si="160"/>
        <v>0</v>
      </c>
      <c r="BG413" s="315"/>
      <c r="BH413" s="313"/>
      <c r="BI413" s="313"/>
      <c r="BJ413" s="313"/>
      <c r="BK413" s="313"/>
      <c r="BL413" s="314"/>
      <c r="BM413" s="921">
        <f t="shared" si="161"/>
        <v>0</v>
      </c>
      <c r="BN413" s="912"/>
      <c r="BO413" s="912"/>
      <c r="BP413" s="912"/>
      <c r="BQ413" s="912"/>
      <c r="BR413" s="912"/>
      <c r="BS413" s="912"/>
      <c r="BT413" s="912"/>
      <c r="BU413" s="912"/>
      <c r="BV413" s="912"/>
      <c r="BW413" s="912"/>
      <c r="BX413" s="910">
        <f t="shared" si="162"/>
        <v>0</v>
      </c>
      <c r="BY413" s="912"/>
      <c r="BZ413" s="912"/>
      <c r="CA413" s="912"/>
      <c r="CB413" s="922"/>
    </row>
    <row r="414" spans="1:80" s="173" customFormat="1" ht="31.5" customHeight="1" x14ac:dyDescent="0.2">
      <c r="A414" s="102" t="s">
        <v>35</v>
      </c>
      <c r="B414" s="96" t="s">
        <v>46</v>
      </c>
      <c r="C414" s="215" t="s">
        <v>515</v>
      </c>
      <c r="D414" s="215" t="s">
        <v>318</v>
      </c>
      <c r="E414" s="117" t="s">
        <v>317</v>
      </c>
      <c r="F414" s="87" t="s">
        <v>318</v>
      </c>
      <c r="G414" s="101" t="s">
        <v>334</v>
      </c>
      <c r="H414" s="87" t="s">
        <v>159</v>
      </c>
      <c r="I414" s="53">
        <v>11</v>
      </c>
      <c r="J414" s="55" t="s">
        <v>6</v>
      </c>
      <c r="K414" s="320">
        <f t="shared" si="163"/>
        <v>0</v>
      </c>
      <c r="L414" s="320">
        <f t="shared" si="164"/>
        <v>0</v>
      </c>
      <c r="M414" s="313"/>
      <c r="N414" s="313"/>
      <c r="O414" s="313"/>
      <c r="P414" s="313"/>
      <c r="Q414" s="313"/>
      <c r="R414" s="313"/>
      <c r="S414" s="320">
        <f t="shared" si="165"/>
        <v>0</v>
      </c>
      <c r="T414" s="320">
        <f t="shared" si="166"/>
        <v>0</v>
      </c>
      <c r="U414" s="313"/>
      <c r="V414" s="313"/>
      <c r="W414" s="313"/>
      <c r="X414" s="313"/>
      <c r="Y414" s="313"/>
      <c r="Z414" s="313"/>
      <c r="AA414" s="320">
        <f t="shared" si="167"/>
        <v>0</v>
      </c>
      <c r="AB414" s="320">
        <f t="shared" si="168"/>
        <v>0</v>
      </c>
      <c r="AC414" s="313"/>
      <c r="AD414" s="313"/>
      <c r="AE414" s="313"/>
      <c r="AF414" s="313"/>
      <c r="AG414" s="313"/>
      <c r="AH414" s="313"/>
      <c r="AI414" s="320">
        <f t="shared" si="169"/>
        <v>0</v>
      </c>
      <c r="AJ414" s="320">
        <f t="shared" si="170"/>
        <v>0</v>
      </c>
      <c r="AK414" s="313"/>
      <c r="AL414" s="313"/>
      <c r="AM414" s="313"/>
      <c r="AN414" s="313"/>
      <c r="AO414" s="313"/>
      <c r="AP414" s="313"/>
      <c r="AQ414" s="320">
        <f t="shared" si="171"/>
        <v>0</v>
      </c>
      <c r="AR414" s="320">
        <f t="shared" si="172"/>
        <v>0</v>
      </c>
      <c r="AS414" s="313"/>
      <c r="AT414" s="313"/>
      <c r="AU414" s="313"/>
      <c r="AV414" s="313"/>
      <c r="AW414" s="313"/>
      <c r="AX414" s="313"/>
      <c r="AY414" s="320">
        <f t="shared" si="153"/>
        <v>0</v>
      </c>
      <c r="AZ414" s="320">
        <f t="shared" si="154"/>
        <v>0</v>
      </c>
      <c r="BA414" s="372">
        <f t="shared" si="155"/>
        <v>0</v>
      </c>
      <c r="BB414" s="372">
        <f t="shared" si="156"/>
        <v>0</v>
      </c>
      <c r="BC414" s="372">
        <f t="shared" si="157"/>
        <v>0</v>
      </c>
      <c r="BD414" s="372">
        <f t="shared" si="158"/>
        <v>0</v>
      </c>
      <c r="BE414" s="372">
        <f t="shared" si="159"/>
        <v>0</v>
      </c>
      <c r="BF414" s="372">
        <f t="shared" si="160"/>
        <v>0</v>
      </c>
      <c r="BG414" s="315"/>
      <c r="BH414" s="313"/>
      <c r="BI414" s="313"/>
      <c r="BJ414" s="313"/>
      <c r="BK414" s="313"/>
      <c r="BL414" s="314"/>
      <c r="BM414" s="921">
        <f t="shared" si="161"/>
        <v>0</v>
      </c>
      <c r="BN414" s="912"/>
      <c r="BO414" s="912"/>
      <c r="BP414" s="912"/>
      <c r="BQ414" s="912"/>
      <c r="BR414" s="912"/>
      <c r="BS414" s="912"/>
      <c r="BT414" s="912"/>
      <c r="BU414" s="912"/>
      <c r="BV414" s="912"/>
      <c r="BW414" s="912"/>
      <c r="BX414" s="910">
        <f t="shared" si="162"/>
        <v>0</v>
      </c>
      <c r="BY414" s="912"/>
      <c r="BZ414" s="912"/>
      <c r="CA414" s="912"/>
      <c r="CB414" s="922"/>
    </row>
    <row r="415" spans="1:80" s="173" customFormat="1" ht="31.5" customHeight="1" x14ac:dyDescent="0.2">
      <c r="A415" s="102" t="s">
        <v>35</v>
      </c>
      <c r="B415" s="96" t="s">
        <v>46</v>
      </c>
      <c r="C415" s="215" t="s">
        <v>515</v>
      </c>
      <c r="D415" s="215" t="s">
        <v>602</v>
      </c>
      <c r="E415" s="117" t="s">
        <v>320</v>
      </c>
      <c r="F415" s="87" t="s">
        <v>321</v>
      </c>
      <c r="G415" s="101" t="s">
        <v>261</v>
      </c>
      <c r="H415" s="87" t="s">
        <v>72</v>
      </c>
      <c r="I415" s="53">
        <v>9</v>
      </c>
      <c r="J415" s="55" t="s">
        <v>6</v>
      </c>
      <c r="K415" s="320">
        <f t="shared" si="163"/>
        <v>0</v>
      </c>
      <c r="L415" s="320">
        <f t="shared" si="164"/>
        <v>0</v>
      </c>
      <c r="M415" s="313"/>
      <c r="N415" s="313"/>
      <c r="O415" s="313"/>
      <c r="P415" s="313"/>
      <c r="Q415" s="313"/>
      <c r="R415" s="313"/>
      <c r="S415" s="320">
        <f t="shared" si="165"/>
        <v>0</v>
      </c>
      <c r="T415" s="320">
        <f t="shared" si="166"/>
        <v>0</v>
      </c>
      <c r="U415" s="313"/>
      <c r="V415" s="313"/>
      <c r="W415" s="313"/>
      <c r="X415" s="313"/>
      <c r="Y415" s="313"/>
      <c r="Z415" s="313"/>
      <c r="AA415" s="320">
        <f t="shared" si="167"/>
        <v>0</v>
      </c>
      <c r="AB415" s="320">
        <f t="shared" si="168"/>
        <v>0</v>
      </c>
      <c r="AC415" s="313"/>
      <c r="AD415" s="313"/>
      <c r="AE415" s="313"/>
      <c r="AF415" s="313"/>
      <c r="AG415" s="313"/>
      <c r="AH415" s="313"/>
      <c r="AI415" s="320">
        <f t="shared" si="169"/>
        <v>0</v>
      </c>
      <c r="AJ415" s="320">
        <f t="shared" si="170"/>
        <v>0</v>
      </c>
      <c r="AK415" s="313"/>
      <c r="AL415" s="313"/>
      <c r="AM415" s="313"/>
      <c r="AN415" s="313"/>
      <c r="AO415" s="313"/>
      <c r="AP415" s="313"/>
      <c r="AQ415" s="320">
        <f t="shared" si="171"/>
        <v>0</v>
      </c>
      <c r="AR415" s="320">
        <f t="shared" si="172"/>
        <v>0</v>
      </c>
      <c r="AS415" s="313"/>
      <c r="AT415" s="313"/>
      <c r="AU415" s="313"/>
      <c r="AV415" s="313"/>
      <c r="AW415" s="313"/>
      <c r="AX415" s="313"/>
      <c r="AY415" s="320">
        <f t="shared" si="153"/>
        <v>0</v>
      </c>
      <c r="AZ415" s="320">
        <f t="shared" si="154"/>
        <v>0</v>
      </c>
      <c r="BA415" s="372">
        <f t="shared" si="155"/>
        <v>0</v>
      </c>
      <c r="BB415" s="372">
        <f t="shared" si="156"/>
        <v>0</v>
      </c>
      <c r="BC415" s="372">
        <f t="shared" si="157"/>
        <v>0</v>
      </c>
      <c r="BD415" s="372">
        <f t="shared" si="158"/>
        <v>0</v>
      </c>
      <c r="BE415" s="372">
        <f t="shared" si="159"/>
        <v>0</v>
      </c>
      <c r="BF415" s="372">
        <f t="shared" si="160"/>
        <v>0</v>
      </c>
      <c r="BG415" s="315"/>
      <c r="BH415" s="313"/>
      <c r="BI415" s="313"/>
      <c r="BJ415" s="313"/>
      <c r="BK415" s="313"/>
      <c r="BL415" s="314"/>
      <c r="BM415" s="921">
        <f t="shared" si="161"/>
        <v>0</v>
      </c>
      <c r="BN415" s="912"/>
      <c r="BO415" s="912"/>
      <c r="BP415" s="912"/>
      <c r="BQ415" s="912"/>
      <c r="BR415" s="912"/>
      <c r="BS415" s="912"/>
      <c r="BT415" s="912"/>
      <c r="BU415" s="912"/>
      <c r="BV415" s="912"/>
      <c r="BW415" s="912"/>
      <c r="BX415" s="910">
        <f t="shared" si="162"/>
        <v>0</v>
      </c>
      <c r="BY415" s="912"/>
      <c r="BZ415" s="912"/>
      <c r="CA415" s="912"/>
      <c r="CB415" s="922"/>
    </row>
    <row r="416" spans="1:80" s="173" customFormat="1" ht="31.5" customHeight="1" x14ac:dyDescent="0.2">
      <c r="A416" s="102" t="s">
        <v>35</v>
      </c>
      <c r="B416" s="96" t="s">
        <v>46</v>
      </c>
      <c r="C416" s="215" t="s">
        <v>515</v>
      </c>
      <c r="D416" s="215" t="s">
        <v>602</v>
      </c>
      <c r="E416" s="105" t="s">
        <v>322</v>
      </c>
      <c r="F416" s="81" t="s">
        <v>465</v>
      </c>
      <c r="G416" s="101" t="s">
        <v>277</v>
      </c>
      <c r="H416" s="87" t="s">
        <v>132</v>
      </c>
      <c r="I416" s="53">
        <v>11</v>
      </c>
      <c r="J416" s="53" t="s">
        <v>6</v>
      </c>
      <c r="K416" s="320">
        <f t="shared" si="163"/>
        <v>0</v>
      </c>
      <c r="L416" s="320">
        <f t="shared" si="164"/>
        <v>0</v>
      </c>
      <c r="M416" s="313"/>
      <c r="N416" s="313"/>
      <c r="O416" s="313"/>
      <c r="P416" s="313"/>
      <c r="Q416" s="313"/>
      <c r="R416" s="313"/>
      <c r="S416" s="320">
        <f t="shared" si="165"/>
        <v>0</v>
      </c>
      <c r="T416" s="320">
        <f t="shared" si="166"/>
        <v>0</v>
      </c>
      <c r="U416" s="313"/>
      <c r="V416" s="313"/>
      <c r="W416" s="313"/>
      <c r="X416" s="313"/>
      <c r="Y416" s="313"/>
      <c r="Z416" s="313"/>
      <c r="AA416" s="320">
        <f t="shared" si="167"/>
        <v>0</v>
      </c>
      <c r="AB416" s="320">
        <f t="shared" si="168"/>
        <v>0</v>
      </c>
      <c r="AC416" s="313"/>
      <c r="AD416" s="313"/>
      <c r="AE416" s="313"/>
      <c r="AF416" s="313"/>
      <c r="AG416" s="313"/>
      <c r="AH416" s="313"/>
      <c r="AI416" s="320">
        <f t="shared" si="169"/>
        <v>0</v>
      </c>
      <c r="AJ416" s="320">
        <f t="shared" si="170"/>
        <v>0</v>
      </c>
      <c r="AK416" s="313"/>
      <c r="AL416" s="313"/>
      <c r="AM416" s="313"/>
      <c r="AN416" s="313"/>
      <c r="AO416" s="313"/>
      <c r="AP416" s="313"/>
      <c r="AQ416" s="320">
        <f t="shared" si="171"/>
        <v>0</v>
      </c>
      <c r="AR416" s="320">
        <f t="shared" si="172"/>
        <v>0</v>
      </c>
      <c r="AS416" s="313"/>
      <c r="AT416" s="313"/>
      <c r="AU416" s="313"/>
      <c r="AV416" s="313"/>
      <c r="AW416" s="313"/>
      <c r="AX416" s="313"/>
      <c r="AY416" s="320">
        <f t="shared" si="153"/>
        <v>0</v>
      </c>
      <c r="AZ416" s="320">
        <f t="shared" si="154"/>
        <v>0</v>
      </c>
      <c r="BA416" s="372">
        <f t="shared" si="155"/>
        <v>0</v>
      </c>
      <c r="BB416" s="372">
        <f t="shared" si="156"/>
        <v>0</v>
      </c>
      <c r="BC416" s="372">
        <f t="shared" si="157"/>
        <v>0</v>
      </c>
      <c r="BD416" s="372">
        <f t="shared" si="158"/>
        <v>0</v>
      </c>
      <c r="BE416" s="372">
        <f t="shared" si="159"/>
        <v>0</v>
      </c>
      <c r="BF416" s="372">
        <f t="shared" si="160"/>
        <v>0</v>
      </c>
      <c r="BG416" s="315"/>
      <c r="BH416" s="313"/>
      <c r="BI416" s="313"/>
      <c r="BJ416" s="313"/>
      <c r="BK416" s="313"/>
      <c r="BL416" s="314"/>
      <c r="BM416" s="921">
        <f t="shared" si="161"/>
        <v>0</v>
      </c>
      <c r="BN416" s="912"/>
      <c r="BO416" s="912"/>
      <c r="BP416" s="912"/>
      <c r="BQ416" s="912"/>
      <c r="BR416" s="912"/>
      <c r="BS416" s="912"/>
      <c r="BT416" s="912"/>
      <c r="BU416" s="912"/>
      <c r="BV416" s="912"/>
      <c r="BW416" s="912"/>
      <c r="BX416" s="910">
        <f t="shared" si="162"/>
        <v>0</v>
      </c>
      <c r="BY416" s="912"/>
      <c r="BZ416" s="912"/>
      <c r="CA416" s="912"/>
      <c r="CB416" s="922"/>
    </row>
    <row r="417" spans="1:80" s="173" customFormat="1" ht="23.25" customHeight="1" x14ac:dyDescent="0.2">
      <c r="A417" s="102" t="s">
        <v>35</v>
      </c>
      <c r="B417" s="96" t="s">
        <v>46</v>
      </c>
      <c r="C417" s="215" t="s">
        <v>514</v>
      </c>
      <c r="D417" s="215" t="s">
        <v>598</v>
      </c>
      <c r="E417" s="215" t="s">
        <v>296</v>
      </c>
      <c r="F417" s="81" t="s">
        <v>7</v>
      </c>
      <c r="G417" s="153" t="s">
        <v>496</v>
      </c>
      <c r="H417" s="86" t="s">
        <v>497</v>
      </c>
      <c r="I417" s="53">
        <v>9</v>
      </c>
      <c r="J417" s="53" t="s">
        <v>6</v>
      </c>
      <c r="K417" s="320">
        <f t="shared" si="163"/>
        <v>0</v>
      </c>
      <c r="L417" s="320">
        <f t="shared" si="164"/>
        <v>0</v>
      </c>
      <c r="M417" s="313"/>
      <c r="N417" s="313"/>
      <c r="O417" s="313"/>
      <c r="P417" s="313"/>
      <c r="Q417" s="313"/>
      <c r="R417" s="313"/>
      <c r="S417" s="320">
        <f t="shared" si="165"/>
        <v>0</v>
      </c>
      <c r="T417" s="320">
        <f t="shared" si="166"/>
        <v>0</v>
      </c>
      <c r="U417" s="313"/>
      <c r="V417" s="313"/>
      <c r="W417" s="313"/>
      <c r="X417" s="313"/>
      <c r="Y417" s="313"/>
      <c r="Z417" s="313"/>
      <c r="AA417" s="320">
        <f t="shared" si="167"/>
        <v>0</v>
      </c>
      <c r="AB417" s="320">
        <f t="shared" si="168"/>
        <v>0</v>
      </c>
      <c r="AC417" s="313"/>
      <c r="AD417" s="313"/>
      <c r="AE417" s="313"/>
      <c r="AF417" s="313"/>
      <c r="AG417" s="313"/>
      <c r="AH417" s="313"/>
      <c r="AI417" s="320">
        <f t="shared" si="169"/>
        <v>0</v>
      </c>
      <c r="AJ417" s="320">
        <f t="shared" si="170"/>
        <v>0</v>
      </c>
      <c r="AK417" s="313"/>
      <c r="AL417" s="313"/>
      <c r="AM417" s="313"/>
      <c r="AN417" s="313"/>
      <c r="AO417" s="313"/>
      <c r="AP417" s="313"/>
      <c r="AQ417" s="320">
        <f t="shared" si="171"/>
        <v>0</v>
      </c>
      <c r="AR417" s="320">
        <f t="shared" si="172"/>
        <v>0</v>
      </c>
      <c r="AS417" s="313"/>
      <c r="AT417" s="313"/>
      <c r="AU417" s="313"/>
      <c r="AV417" s="313"/>
      <c r="AW417" s="313"/>
      <c r="AX417" s="313"/>
      <c r="AY417" s="320">
        <f t="shared" si="153"/>
        <v>0</v>
      </c>
      <c r="AZ417" s="320">
        <f t="shared" si="154"/>
        <v>0</v>
      </c>
      <c r="BA417" s="372">
        <f t="shared" si="155"/>
        <v>0</v>
      </c>
      <c r="BB417" s="372">
        <f t="shared" si="156"/>
        <v>0</v>
      </c>
      <c r="BC417" s="372">
        <f t="shared" si="157"/>
        <v>0</v>
      </c>
      <c r="BD417" s="372">
        <f t="shared" si="158"/>
        <v>0</v>
      </c>
      <c r="BE417" s="372">
        <f t="shared" si="159"/>
        <v>0</v>
      </c>
      <c r="BF417" s="372">
        <f t="shared" si="160"/>
        <v>0</v>
      </c>
      <c r="BG417" s="315"/>
      <c r="BH417" s="313"/>
      <c r="BI417" s="313"/>
      <c r="BJ417" s="313"/>
      <c r="BK417" s="313"/>
      <c r="BL417" s="314"/>
      <c r="BM417" s="921">
        <f t="shared" si="161"/>
        <v>0</v>
      </c>
      <c r="BN417" s="912"/>
      <c r="BO417" s="912"/>
      <c r="BP417" s="912"/>
      <c r="BQ417" s="912"/>
      <c r="BR417" s="912"/>
      <c r="BS417" s="912"/>
      <c r="BT417" s="912"/>
      <c r="BU417" s="912"/>
      <c r="BV417" s="912"/>
      <c r="BW417" s="912"/>
      <c r="BX417" s="910">
        <f t="shared" si="162"/>
        <v>0</v>
      </c>
      <c r="BY417" s="912"/>
      <c r="BZ417" s="912"/>
      <c r="CA417" s="912"/>
      <c r="CB417" s="922"/>
    </row>
    <row r="418" spans="1:80" s="173" customFormat="1" ht="23.25" customHeight="1" x14ac:dyDescent="0.2">
      <c r="A418" s="104" t="s">
        <v>42</v>
      </c>
      <c r="B418" s="105" t="s">
        <v>46</v>
      </c>
      <c r="C418" s="215" t="s">
        <v>515</v>
      </c>
      <c r="D418" s="215" t="s">
        <v>598</v>
      </c>
      <c r="E418" s="98" t="s">
        <v>297</v>
      </c>
      <c r="F418" s="86" t="s">
        <v>300</v>
      </c>
      <c r="G418" s="19" t="s">
        <v>240</v>
      </c>
      <c r="H418" s="86" t="s">
        <v>63</v>
      </c>
      <c r="I418" s="53">
        <v>9</v>
      </c>
      <c r="J418" s="55" t="s">
        <v>6</v>
      </c>
      <c r="K418" s="320">
        <f t="shared" si="163"/>
        <v>0</v>
      </c>
      <c r="L418" s="320">
        <f t="shared" si="164"/>
        <v>0</v>
      </c>
      <c r="M418" s="313"/>
      <c r="N418" s="313"/>
      <c r="O418" s="313"/>
      <c r="P418" s="313"/>
      <c r="Q418" s="313"/>
      <c r="R418" s="313"/>
      <c r="S418" s="320">
        <f t="shared" si="165"/>
        <v>0</v>
      </c>
      <c r="T418" s="320">
        <f t="shared" si="166"/>
        <v>0</v>
      </c>
      <c r="U418" s="313"/>
      <c r="V418" s="313"/>
      <c r="W418" s="313"/>
      <c r="X418" s="313"/>
      <c r="Y418" s="313"/>
      <c r="Z418" s="313"/>
      <c r="AA418" s="320">
        <f t="shared" si="167"/>
        <v>0</v>
      </c>
      <c r="AB418" s="320">
        <f t="shared" si="168"/>
        <v>0</v>
      </c>
      <c r="AC418" s="313"/>
      <c r="AD418" s="313"/>
      <c r="AE418" s="313"/>
      <c r="AF418" s="313"/>
      <c r="AG418" s="313"/>
      <c r="AH418" s="313"/>
      <c r="AI418" s="320">
        <f t="shared" si="169"/>
        <v>0</v>
      </c>
      <c r="AJ418" s="320">
        <f t="shared" si="170"/>
        <v>0</v>
      </c>
      <c r="AK418" s="313"/>
      <c r="AL418" s="313"/>
      <c r="AM418" s="313"/>
      <c r="AN418" s="313"/>
      <c r="AO418" s="313"/>
      <c r="AP418" s="313"/>
      <c r="AQ418" s="320">
        <f t="shared" si="171"/>
        <v>0</v>
      </c>
      <c r="AR418" s="320">
        <f t="shared" si="172"/>
        <v>0</v>
      </c>
      <c r="AS418" s="313"/>
      <c r="AT418" s="313"/>
      <c r="AU418" s="313"/>
      <c r="AV418" s="313"/>
      <c r="AW418" s="313"/>
      <c r="AX418" s="313"/>
      <c r="AY418" s="320">
        <f t="shared" si="153"/>
        <v>0</v>
      </c>
      <c r="AZ418" s="320">
        <f t="shared" si="154"/>
        <v>0</v>
      </c>
      <c r="BA418" s="372">
        <f t="shared" si="155"/>
        <v>0</v>
      </c>
      <c r="BB418" s="372">
        <f t="shared" si="156"/>
        <v>0</v>
      </c>
      <c r="BC418" s="372">
        <f t="shared" si="157"/>
        <v>0</v>
      </c>
      <c r="BD418" s="372">
        <f t="shared" si="158"/>
        <v>0</v>
      </c>
      <c r="BE418" s="372">
        <f t="shared" si="159"/>
        <v>0</v>
      </c>
      <c r="BF418" s="372">
        <f t="shared" si="160"/>
        <v>0</v>
      </c>
      <c r="BG418" s="315"/>
      <c r="BH418" s="313"/>
      <c r="BI418" s="313"/>
      <c r="BJ418" s="313"/>
      <c r="BK418" s="313"/>
      <c r="BL418" s="314"/>
      <c r="BM418" s="921">
        <f t="shared" si="161"/>
        <v>0</v>
      </c>
      <c r="BN418" s="912"/>
      <c r="BO418" s="912"/>
      <c r="BP418" s="912"/>
      <c r="BQ418" s="912"/>
      <c r="BR418" s="912"/>
      <c r="BS418" s="912"/>
      <c r="BT418" s="912"/>
      <c r="BU418" s="912"/>
      <c r="BV418" s="912"/>
      <c r="BW418" s="912"/>
      <c r="BX418" s="910">
        <f t="shared" si="162"/>
        <v>0</v>
      </c>
      <c r="BY418" s="912"/>
      <c r="BZ418" s="912"/>
      <c r="CA418" s="912"/>
      <c r="CB418" s="922"/>
    </row>
    <row r="419" spans="1:80" s="173" customFormat="1" ht="23.25" customHeight="1" x14ac:dyDescent="0.2">
      <c r="A419" s="104" t="s">
        <v>42</v>
      </c>
      <c r="B419" s="105" t="s">
        <v>46</v>
      </c>
      <c r="C419" s="157" t="s">
        <v>515</v>
      </c>
      <c r="D419" s="157" t="s">
        <v>598</v>
      </c>
      <c r="E419" s="19" t="s">
        <v>297</v>
      </c>
      <c r="F419" s="86" t="s">
        <v>300</v>
      </c>
      <c r="G419" s="19" t="s">
        <v>240</v>
      </c>
      <c r="H419" s="86" t="s">
        <v>63</v>
      </c>
      <c r="I419" s="56">
        <v>9</v>
      </c>
      <c r="J419" s="56" t="s">
        <v>12</v>
      </c>
      <c r="K419" s="320">
        <f t="shared" si="163"/>
        <v>0</v>
      </c>
      <c r="L419" s="320">
        <f t="shared" si="164"/>
        <v>0</v>
      </c>
      <c r="M419" s="313"/>
      <c r="N419" s="313"/>
      <c r="O419" s="313"/>
      <c r="P419" s="313"/>
      <c r="Q419" s="313"/>
      <c r="R419" s="313"/>
      <c r="S419" s="320">
        <f t="shared" si="165"/>
        <v>0</v>
      </c>
      <c r="T419" s="320">
        <f t="shared" si="166"/>
        <v>0</v>
      </c>
      <c r="U419" s="313"/>
      <c r="V419" s="313"/>
      <c r="W419" s="313"/>
      <c r="X419" s="313"/>
      <c r="Y419" s="313"/>
      <c r="Z419" s="313"/>
      <c r="AA419" s="320">
        <f t="shared" si="167"/>
        <v>0</v>
      </c>
      <c r="AB419" s="320">
        <f t="shared" si="168"/>
        <v>0</v>
      </c>
      <c r="AC419" s="313"/>
      <c r="AD419" s="313"/>
      <c r="AE419" s="313"/>
      <c r="AF419" s="313"/>
      <c r="AG419" s="313"/>
      <c r="AH419" s="313"/>
      <c r="AI419" s="320">
        <f t="shared" si="169"/>
        <v>0</v>
      </c>
      <c r="AJ419" s="320">
        <f t="shared" si="170"/>
        <v>0</v>
      </c>
      <c r="AK419" s="313"/>
      <c r="AL419" s="313"/>
      <c r="AM419" s="313"/>
      <c r="AN419" s="313"/>
      <c r="AO419" s="313"/>
      <c r="AP419" s="313"/>
      <c r="AQ419" s="320">
        <f t="shared" si="171"/>
        <v>0</v>
      </c>
      <c r="AR419" s="320">
        <f t="shared" si="172"/>
        <v>0</v>
      </c>
      <c r="AS419" s="313"/>
      <c r="AT419" s="313"/>
      <c r="AU419" s="313"/>
      <c r="AV419" s="313"/>
      <c r="AW419" s="313"/>
      <c r="AX419" s="313"/>
      <c r="AY419" s="320">
        <f t="shared" si="153"/>
        <v>0</v>
      </c>
      <c r="AZ419" s="320">
        <f t="shared" si="154"/>
        <v>0</v>
      </c>
      <c r="BA419" s="372">
        <f t="shared" si="155"/>
        <v>0</v>
      </c>
      <c r="BB419" s="372">
        <f t="shared" si="156"/>
        <v>0</v>
      </c>
      <c r="BC419" s="372">
        <f t="shared" si="157"/>
        <v>0</v>
      </c>
      <c r="BD419" s="372">
        <f t="shared" si="158"/>
        <v>0</v>
      </c>
      <c r="BE419" s="372">
        <f t="shared" si="159"/>
        <v>0</v>
      </c>
      <c r="BF419" s="372">
        <f t="shared" si="160"/>
        <v>0</v>
      </c>
      <c r="BG419" s="315"/>
      <c r="BH419" s="313"/>
      <c r="BI419" s="313"/>
      <c r="BJ419" s="313"/>
      <c r="BK419" s="313"/>
      <c r="BL419" s="314"/>
      <c r="BM419" s="921">
        <f t="shared" si="161"/>
        <v>0</v>
      </c>
      <c r="BN419" s="912"/>
      <c r="BO419" s="912"/>
      <c r="BP419" s="912"/>
      <c r="BQ419" s="912"/>
      <c r="BR419" s="912"/>
      <c r="BS419" s="912"/>
      <c r="BT419" s="912"/>
      <c r="BU419" s="912"/>
      <c r="BV419" s="912"/>
      <c r="BW419" s="912"/>
      <c r="BX419" s="910">
        <f t="shared" si="162"/>
        <v>0</v>
      </c>
      <c r="BY419" s="912"/>
      <c r="BZ419" s="912"/>
      <c r="CA419" s="912"/>
      <c r="CB419" s="922"/>
    </row>
    <row r="420" spans="1:80" s="173" customFormat="1" ht="15" customHeight="1" x14ac:dyDescent="0.2">
      <c r="A420" s="104" t="s">
        <v>42</v>
      </c>
      <c r="B420" s="105" t="s">
        <v>46</v>
      </c>
      <c r="C420" s="157" t="s">
        <v>515</v>
      </c>
      <c r="D420" s="157" t="s">
        <v>598</v>
      </c>
      <c r="E420" s="98" t="s">
        <v>297</v>
      </c>
      <c r="F420" s="86" t="s">
        <v>300</v>
      </c>
      <c r="G420" s="19" t="s">
        <v>240</v>
      </c>
      <c r="H420" s="86" t="s">
        <v>63</v>
      </c>
      <c r="I420" s="56">
        <v>11</v>
      </c>
      <c r="J420" s="57" t="s">
        <v>12</v>
      </c>
      <c r="K420" s="320">
        <f t="shared" si="163"/>
        <v>0</v>
      </c>
      <c r="L420" s="320">
        <f t="shared" si="164"/>
        <v>0</v>
      </c>
      <c r="M420" s="313"/>
      <c r="N420" s="313"/>
      <c r="O420" s="313"/>
      <c r="P420" s="313"/>
      <c r="Q420" s="313"/>
      <c r="R420" s="313"/>
      <c r="S420" s="320">
        <f t="shared" si="165"/>
        <v>0</v>
      </c>
      <c r="T420" s="320">
        <f t="shared" si="166"/>
        <v>0</v>
      </c>
      <c r="U420" s="313"/>
      <c r="V420" s="313"/>
      <c r="W420" s="313"/>
      <c r="X420" s="313"/>
      <c r="Y420" s="313"/>
      <c r="Z420" s="313"/>
      <c r="AA420" s="320">
        <f t="shared" si="167"/>
        <v>0</v>
      </c>
      <c r="AB420" s="320">
        <f t="shared" si="168"/>
        <v>0</v>
      </c>
      <c r="AC420" s="313"/>
      <c r="AD420" s="313"/>
      <c r="AE420" s="313"/>
      <c r="AF420" s="313"/>
      <c r="AG420" s="313"/>
      <c r="AH420" s="313"/>
      <c r="AI420" s="320">
        <f t="shared" si="169"/>
        <v>0</v>
      </c>
      <c r="AJ420" s="320">
        <f t="shared" si="170"/>
        <v>0</v>
      </c>
      <c r="AK420" s="313"/>
      <c r="AL420" s="313"/>
      <c r="AM420" s="313"/>
      <c r="AN420" s="313"/>
      <c r="AO420" s="313"/>
      <c r="AP420" s="313"/>
      <c r="AQ420" s="320">
        <f t="shared" si="171"/>
        <v>0</v>
      </c>
      <c r="AR420" s="320">
        <f t="shared" si="172"/>
        <v>0</v>
      </c>
      <c r="AS420" s="313"/>
      <c r="AT420" s="313"/>
      <c r="AU420" s="313"/>
      <c r="AV420" s="313"/>
      <c r="AW420" s="313"/>
      <c r="AX420" s="313"/>
      <c r="AY420" s="320">
        <f t="shared" si="153"/>
        <v>0</v>
      </c>
      <c r="AZ420" s="320">
        <f t="shared" si="154"/>
        <v>0</v>
      </c>
      <c r="BA420" s="372">
        <f t="shared" si="155"/>
        <v>0</v>
      </c>
      <c r="BB420" s="372">
        <f t="shared" si="156"/>
        <v>0</v>
      </c>
      <c r="BC420" s="372">
        <f t="shared" si="157"/>
        <v>0</v>
      </c>
      <c r="BD420" s="372">
        <f t="shared" si="158"/>
        <v>0</v>
      </c>
      <c r="BE420" s="372">
        <f t="shared" si="159"/>
        <v>0</v>
      </c>
      <c r="BF420" s="372">
        <f t="shared" si="160"/>
        <v>0</v>
      </c>
      <c r="BG420" s="315"/>
      <c r="BH420" s="313"/>
      <c r="BI420" s="313"/>
      <c r="BJ420" s="313"/>
      <c r="BK420" s="313"/>
      <c r="BL420" s="314"/>
      <c r="BM420" s="921">
        <f t="shared" si="161"/>
        <v>0</v>
      </c>
      <c r="BN420" s="912"/>
      <c r="BO420" s="912"/>
      <c r="BP420" s="912"/>
      <c r="BQ420" s="912"/>
      <c r="BR420" s="912"/>
      <c r="BS420" s="912"/>
      <c r="BT420" s="912"/>
      <c r="BU420" s="912"/>
      <c r="BV420" s="912"/>
      <c r="BW420" s="912"/>
      <c r="BX420" s="910">
        <f t="shared" si="162"/>
        <v>0</v>
      </c>
      <c r="BY420" s="912"/>
      <c r="BZ420" s="912"/>
      <c r="CA420" s="912"/>
      <c r="CB420" s="922"/>
    </row>
    <row r="421" spans="1:80" s="173" customFormat="1" ht="15" customHeight="1" x14ac:dyDescent="0.2">
      <c r="A421" s="104" t="s">
        <v>42</v>
      </c>
      <c r="B421" s="105" t="s">
        <v>46</v>
      </c>
      <c r="C421" s="157" t="s">
        <v>515</v>
      </c>
      <c r="D421" s="157" t="s">
        <v>598</v>
      </c>
      <c r="E421" s="98" t="s">
        <v>297</v>
      </c>
      <c r="F421" s="86" t="s">
        <v>300</v>
      </c>
      <c r="G421" s="19" t="s">
        <v>262</v>
      </c>
      <c r="H421" s="86" t="s">
        <v>110</v>
      </c>
      <c r="I421" s="56">
        <v>9</v>
      </c>
      <c r="J421" s="57" t="s">
        <v>6</v>
      </c>
      <c r="K421" s="320">
        <f t="shared" si="163"/>
        <v>0</v>
      </c>
      <c r="L421" s="320">
        <f t="shared" si="164"/>
        <v>0</v>
      </c>
      <c r="M421" s="313"/>
      <c r="N421" s="313"/>
      <c r="O421" s="313"/>
      <c r="P421" s="313"/>
      <c r="Q421" s="313"/>
      <c r="R421" s="313"/>
      <c r="S421" s="320">
        <f t="shared" si="165"/>
        <v>0</v>
      </c>
      <c r="T421" s="320">
        <f t="shared" si="166"/>
        <v>0</v>
      </c>
      <c r="U421" s="313"/>
      <c r="V421" s="313"/>
      <c r="W421" s="313"/>
      <c r="X421" s="313"/>
      <c r="Y421" s="313"/>
      <c r="Z421" s="313"/>
      <c r="AA421" s="320">
        <f t="shared" si="167"/>
        <v>0</v>
      </c>
      <c r="AB421" s="320">
        <f t="shared" si="168"/>
        <v>0</v>
      </c>
      <c r="AC421" s="313"/>
      <c r="AD421" s="313"/>
      <c r="AE421" s="313"/>
      <c r="AF421" s="313"/>
      <c r="AG421" s="313"/>
      <c r="AH421" s="313"/>
      <c r="AI421" s="320">
        <f t="shared" si="169"/>
        <v>0</v>
      </c>
      <c r="AJ421" s="320">
        <f t="shared" si="170"/>
        <v>0</v>
      </c>
      <c r="AK421" s="313"/>
      <c r="AL421" s="313"/>
      <c r="AM421" s="313"/>
      <c r="AN421" s="313"/>
      <c r="AO421" s="313"/>
      <c r="AP421" s="313"/>
      <c r="AQ421" s="320">
        <f t="shared" si="171"/>
        <v>0</v>
      </c>
      <c r="AR421" s="320">
        <f t="shared" si="172"/>
        <v>0</v>
      </c>
      <c r="AS421" s="313"/>
      <c r="AT421" s="313"/>
      <c r="AU421" s="313"/>
      <c r="AV421" s="313"/>
      <c r="AW421" s="313"/>
      <c r="AX421" s="313"/>
      <c r="AY421" s="320">
        <f t="shared" si="153"/>
        <v>0</v>
      </c>
      <c r="AZ421" s="320">
        <f t="shared" si="154"/>
        <v>0</v>
      </c>
      <c r="BA421" s="372">
        <f t="shared" si="155"/>
        <v>0</v>
      </c>
      <c r="BB421" s="372">
        <f t="shared" si="156"/>
        <v>0</v>
      </c>
      <c r="BC421" s="372">
        <f t="shared" si="157"/>
        <v>0</v>
      </c>
      <c r="BD421" s="372">
        <f t="shared" si="158"/>
        <v>0</v>
      </c>
      <c r="BE421" s="372">
        <f t="shared" si="159"/>
        <v>0</v>
      </c>
      <c r="BF421" s="372">
        <f t="shared" si="160"/>
        <v>0</v>
      </c>
      <c r="BG421" s="315"/>
      <c r="BH421" s="313"/>
      <c r="BI421" s="313"/>
      <c r="BJ421" s="313"/>
      <c r="BK421" s="313"/>
      <c r="BL421" s="314"/>
      <c r="BM421" s="921">
        <f t="shared" si="161"/>
        <v>0</v>
      </c>
      <c r="BN421" s="912"/>
      <c r="BO421" s="912"/>
      <c r="BP421" s="912"/>
      <c r="BQ421" s="912"/>
      <c r="BR421" s="912"/>
      <c r="BS421" s="912"/>
      <c r="BT421" s="912"/>
      <c r="BU421" s="912"/>
      <c r="BV421" s="912"/>
      <c r="BW421" s="912"/>
      <c r="BX421" s="910">
        <f t="shared" si="162"/>
        <v>0</v>
      </c>
      <c r="BY421" s="912"/>
      <c r="BZ421" s="912"/>
      <c r="CA421" s="912"/>
      <c r="CB421" s="922"/>
    </row>
    <row r="422" spans="1:80" s="173" customFormat="1" ht="15" customHeight="1" x14ac:dyDescent="0.2">
      <c r="A422" s="104" t="s">
        <v>42</v>
      </c>
      <c r="B422" s="105" t="s">
        <v>46</v>
      </c>
      <c r="C422" s="157" t="s">
        <v>515</v>
      </c>
      <c r="D422" s="157" t="s">
        <v>598</v>
      </c>
      <c r="E422" s="116" t="s">
        <v>296</v>
      </c>
      <c r="F422" s="86" t="s">
        <v>7</v>
      </c>
      <c r="G422" s="19" t="s">
        <v>203</v>
      </c>
      <c r="H422" s="83" t="s">
        <v>136</v>
      </c>
      <c r="I422" s="56">
        <v>9</v>
      </c>
      <c r="J422" s="57" t="s">
        <v>6</v>
      </c>
      <c r="K422" s="320">
        <f t="shared" si="163"/>
        <v>0</v>
      </c>
      <c r="L422" s="320">
        <f t="shared" si="164"/>
        <v>0</v>
      </c>
      <c r="M422" s="313"/>
      <c r="N422" s="313"/>
      <c r="O422" s="313"/>
      <c r="P422" s="313"/>
      <c r="Q422" s="313"/>
      <c r="R422" s="313"/>
      <c r="S422" s="320">
        <f t="shared" si="165"/>
        <v>0</v>
      </c>
      <c r="T422" s="320">
        <f t="shared" si="166"/>
        <v>0</v>
      </c>
      <c r="U422" s="313"/>
      <c r="V422" s="313"/>
      <c r="W422" s="313"/>
      <c r="X422" s="313"/>
      <c r="Y422" s="313"/>
      <c r="Z422" s="313"/>
      <c r="AA422" s="320">
        <f t="shared" si="167"/>
        <v>0</v>
      </c>
      <c r="AB422" s="320">
        <f t="shared" si="168"/>
        <v>0</v>
      </c>
      <c r="AC422" s="313"/>
      <c r="AD422" s="313"/>
      <c r="AE422" s="313"/>
      <c r="AF422" s="313"/>
      <c r="AG422" s="313"/>
      <c r="AH422" s="313"/>
      <c r="AI422" s="320">
        <f t="shared" si="169"/>
        <v>0</v>
      </c>
      <c r="AJ422" s="320">
        <f t="shared" si="170"/>
        <v>0</v>
      </c>
      <c r="AK422" s="313"/>
      <c r="AL422" s="313"/>
      <c r="AM422" s="313"/>
      <c r="AN422" s="313"/>
      <c r="AO422" s="313"/>
      <c r="AP422" s="313"/>
      <c r="AQ422" s="320">
        <f t="shared" si="171"/>
        <v>0</v>
      </c>
      <c r="AR422" s="320">
        <f t="shared" si="172"/>
        <v>0</v>
      </c>
      <c r="AS422" s="313"/>
      <c r="AT422" s="313"/>
      <c r="AU422" s="313"/>
      <c r="AV422" s="313"/>
      <c r="AW422" s="313"/>
      <c r="AX422" s="313"/>
      <c r="AY422" s="320">
        <f t="shared" si="153"/>
        <v>0</v>
      </c>
      <c r="AZ422" s="320">
        <f t="shared" si="154"/>
        <v>0</v>
      </c>
      <c r="BA422" s="372">
        <f t="shared" si="155"/>
        <v>0</v>
      </c>
      <c r="BB422" s="372">
        <f t="shared" si="156"/>
        <v>0</v>
      </c>
      <c r="BC422" s="372">
        <f t="shared" si="157"/>
        <v>0</v>
      </c>
      <c r="BD422" s="372">
        <f t="shared" si="158"/>
        <v>0</v>
      </c>
      <c r="BE422" s="372">
        <f t="shared" si="159"/>
        <v>0</v>
      </c>
      <c r="BF422" s="372">
        <f t="shared" si="160"/>
        <v>0</v>
      </c>
      <c r="BG422" s="315"/>
      <c r="BH422" s="313"/>
      <c r="BI422" s="313"/>
      <c r="BJ422" s="313"/>
      <c r="BK422" s="313"/>
      <c r="BL422" s="314"/>
      <c r="BM422" s="921">
        <f t="shared" si="161"/>
        <v>0</v>
      </c>
      <c r="BN422" s="912"/>
      <c r="BO422" s="912"/>
      <c r="BP422" s="912"/>
      <c r="BQ422" s="912"/>
      <c r="BR422" s="912"/>
      <c r="BS422" s="912"/>
      <c r="BT422" s="912"/>
      <c r="BU422" s="912"/>
      <c r="BV422" s="912"/>
      <c r="BW422" s="912"/>
      <c r="BX422" s="910">
        <f t="shared" si="162"/>
        <v>0</v>
      </c>
      <c r="BY422" s="912"/>
      <c r="BZ422" s="912"/>
      <c r="CA422" s="912"/>
      <c r="CB422" s="922"/>
    </row>
    <row r="423" spans="1:80" s="173" customFormat="1" ht="21" customHeight="1" x14ac:dyDescent="0.2">
      <c r="A423" s="104" t="s">
        <v>42</v>
      </c>
      <c r="B423" s="105" t="s">
        <v>46</v>
      </c>
      <c r="C423" s="157" t="s">
        <v>515</v>
      </c>
      <c r="D423" s="157" t="s">
        <v>598</v>
      </c>
      <c r="E423" s="116" t="s">
        <v>296</v>
      </c>
      <c r="F423" s="86" t="s">
        <v>7</v>
      </c>
      <c r="G423" s="19" t="s">
        <v>213</v>
      </c>
      <c r="H423" s="86" t="s">
        <v>127</v>
      </c>
      <c r="I423" s="56">
        <v>11</v>
      </c>
      <c r="J423" s="57" t="s">
        <v>12</v>
      </c>
      <c r="K423" s="320">
        <f t="shared" si="163"/>
        <v>0</v>
      </c>
      <c r="L423" s="320">
        <f t="shared" si="164"/>
        <v>0</v>
      </c>
      <c r="M423" s="313"/>
      <c r="N423" s="313"/>
      <c r="O423" s="313"/>
      <c r="P423" s="313"/>
      <c r="Q423" s="313"/>
      <c r="R423" s="313"/>
      <c r="S423" s="320">
        <f t="shared" si="165"/>
        <v>0</v>
      </c>
      <c r="T423" s="320">
        <f t="shared" si="166"/>
        <v>0</v>
      </c>
      <c r="U423" s="313"/>
      <c r="V423" s="313"/>
      <c r="W423" s="313"/>
      <c r="X423" s="313"/>
      <c r="Y423" s="313"/>
      <c r="Z423" s="313"/>
      <c r="AA423" s="320">
        <f t="shared" si="167"/>
        <v>0</v>
      </c>
      <c r="AB423" s="320">
        <f t="shared" si="168"/>
        <v>0</v>
      </c>
      <c r="AC423" s="313"/>
      <c r="AD423" s="313"/>
      <c r="AE423" s="313"/>
      <c r="AF423" s="313"/>
      <c r="AG423" s="313"/>
      <c r="AH423" s="313"/>
      <c r="AI423" s="320">
        <f t="shared" si="169"/>
        <v>0</v>
      </c>
      <c r="AJ423" s="320">
        <f t="shared" si="170"/>
        <v>0</v>
      </c>
      <c r="AK423" s="313"/>
      <c r="AL423" s="313"/>
      <c r="AM423" s="313"/>
      <c r="AN423" s="313"/>
      <c r="AO423" s="313"/>
      <c r="AP423" s="313"/>
      <c r="AQ423" s="320">
        <f t="shared" si="171"/>
        <v>0</v>
      </c>
      <c r="AR423" s="320">
        <f t="shared" si="172"/>
        <v>0</v>
      </c>
      <c r="AS423" s="313"/>
      <c r="AT423" s="313"/>
      <c r="AU423" s="313"/>
      <c r="AV423" s="313"/>
      <c r="AW423" s="313"/>
      <c r="AX423" s="313"/>
      <c r="AY423" s="320">
        <f t="shared" si="153"/>
        <v>0</v>
      </c>
      <c r="AZ423" s="320">
        <f t="shared" si="154"/>
        <v>0</v>
      </c>
      <c r="BA423" s="372">
        <f t="shared" si="155"/>
        <v>0</v>
      </c>
      <c r="BB423" s="372">
        <f t="shared" si="156"/>
        <v>0</v>
      </c>
      <c r="BC423" s="372">
        <f t="shared" si="157"/>
        <v>0</v>
      </c>
      <c r="BD423" s="372">
        <f t="shared" si="158"/>
        <v>0</v>
      </c>
      <c r="BE423" s="372">
        <f t="shared" si="159"/>
        <v>0</v>
      </c>
      <c r="BF423" s="372">
        <f t="shared" si="160"/>
        <v>0</v>
      </c>
      <c r="BG423" s="315"/>
      <c r="BH423" s="313"/>
      <c r="BI423" s="313"/>
      <c r="BJ423" s="313"/>
      <c r="BK423" s="313"/>
      <c r="BL423" s="314"/>
      <c r="BM423" s="921">
        <f t="shared" si="161"/>
        <v>0</v>
      </c>
      <c r="BN423" s="912"/>
      <c r="BO423" s="912"/>
      <c r="BP423" s="912"/>
      <c r="BQ423" s="912"/>
      <c r="BR423" s="912"/>
      <c r="BS423" s="912"/>
      <c r="BT423" s="912"/>
      <c r="BU423" s="912"/>
      <c r="BV423" s="912"/>
      <c r="BW423" s="912"/>
      <c r="BX423" s="910">
        <f t="shared" si="162"/>
        <v>0</v>
      </c>
      <c r="BY423" s="912"/>
      <c r="BZ423" s="912"/>
      <c r="CA423" s="912"/>
      <c r="CB423" s="922"/>
    </row>
    <row r="424" spans="1:80" s="173" customFormat="1" ht="21" customHeight="1" x14ac:dyDescent="0.2">
      <c r="A424" s="104" t="s">
        <v>42</v>
      </c>
      <c r="B424" s="105" t="s">
        <v>46</v>
      </c>
      <c r="C424" s="157" t="s">
        <v>515</v>
      </c>
      <c r="D424" s="157" t="s">
        <v>598</v>
      </c>
      <c r="E424" s="116" t="s">
        <v>296</v>
      </c>
      <c r="F424" s="86" t="s">
        <v>7</v>
      </c>
      <c r="G424" s="19" t="s">
        <v>213</v>
      </c>
      <c r="H424" s="86" t="s">
        <v>127</v>
      </c>
      <c r="I424" s="56">
        <v>9</v>
      </c>
      <c r="J424" s="57" t="s">
        <v>6</v>
      </c>
      <c r="K424" s="320">
        <f t="shared" si="163"/>
        <v>0</v>
      </c>
      <c r="L424" s="320">
        <f t="shared" si="164"/>
        <v>0</v>
      </c>
      <c r="M424" s="313"/>
      <c r="N424" s="313"/>
      <c r="O424" s="313"/>
      <c r="P424" s="313"/>
      <c r="Q424" s="313"/>
      <c r="R424" s="313"/>
      <c r="S424" s="320">
        <f t="shared" si="165"/>
        <v>0</v>
      </c>
      <c r="T424" s="320">
        <f t="shared" si="166"/>
        <v>0</v>
      </c>
      <c r="U424" s="313"/>
      <c r="V424" s="313"/>
      <c r="W424" s="313"/>
      <c r="X424" s="313"/>
      <c r="Y424" s="313"/>
      <c r="Z424" s="313"/>
      <c r="AA424" s="320">
        <f t="shared" si="167"/>
        <v>0</v>
      </c>
      <c r="AB424" s="320">
        <f t="shared" si="168"/>
        <v>0</v>
      </c>
      <c r="AC424" s="313"/>
      <c r="AD424" s="313"/>
      <c r="AE424" s="313"/>
      <c r="AF424" s="313"/>
      <c r="AG424" s="313"/>
      <c r="AH424" s="313"/>
      <c r="AI424" s="320">
        <f t="shared" si="169"/>
        <v>0</v>
      </c>
      <c r="AJ424" s="320">
        <f t="shared" si="170"/>
        <v>0</v>
      </c>
      <c r="AK424" s="313"/>
      <c r="AL424" s="313"/>
      <c r="AM424" s="313"/>
      <c r="AN424" s="313"/>
      <c r="AO424" s="313"/>
      <c r="AP424" s="313"/>
      <c r="AQ424" s="320">
        <f t="shared" si="171"/>
        <v>0</v>
      </c>
      <c r="AR424" s="320">
        <f t="shared" si="172"/>
        <v>0</v>
      </c>
      <c r="AS424" s="313"/>
      <c r="AT424" s="313"/>
      <c r="AU424" s="313"/>
      <c r="AV424" s="313"/>
      <c r="AW424" s="313"/>
      <c r="AX424" s="313"/>
      <c r="AY424" s="320">
        <f t="shared" si="153"/>
        <v>0</v>
      </c>
      <c r="AZ424" s="320">
        <f t="shared" si="154"/>
        <v>0</v>
      </c>
      <c r="BA424" s="372">
        <f t="shared" si="155"/>
        <v>0</v>
      </c>
      <c r="BB424" s="372">
        <f t="shared" si="156"/>
        <v>0</v>
      </c>
      <c r="BC424" s="372">
        <f t="shared" si="157"/>
        <v>0</v>
      </c>
      <c r="BD424" s="372">
        <f t="shared" si="158"/>
        <v>0</v>
      </c>
      <c r="BE424" s="372">
        <f t="shared" si="159"/>
        <v>0</v>
      </c>
      <c r="BF424" s="372">
        <f t="shared" si="160"/>
        <v>0</v>
      </c>
      <c r="BG424" s="315"/>
      <c r="BH424" s="313"/>
      <c r="BI424" s="313"/>
      <c r="BJ424" s="313"/>
      <c r="BK424" s="313"/>
      <c r="BL424" s="314"/>
      <c r="BM424" s="921">
        <f t="shared" si="161"/>
        <v>0</v>
      </c>
      <c r="BN424" s="912"/>
      <c r="BO424" s="912"/>
      <c r="BP424" s="912"/>
      <c r="BQ424" s="912"/>
      <c r="BR424" s="912"/>
      <c r="BS424" s="912"/>
      <c r="BT424" s="912"/>
      <c r="BU424" s="912"/>
      <c r="BV424" s="912"/>
      <c r="BW424" s="912"/>
      <c r="BX424" s="910">
        <f t="shared" si="162"/>
        <v>0</v>
      </c>
      <c r="BY424" s="912"/>
      <c r="BZ424" s="912"/>
      <c r="CA424" s="912"/>
      <c r="CB424" s="922"/>
    </row>
    <row r="425" spans="1:80" s="173" customFormat="1" ht="21" customHeight="1" x14ac:dyDescent="0.2">
      <c r="A425" s="104" t="s">
        <v>42</v>
      </c>
      <c r="B425" s="105" t="s">
        <v>46</v>
      </c>
      <c r="C425" s="157" t="s">
        <v>515</v>
      </c>
      <c r="D425" s="157" t="s">
        <v>598</v>
      </c>
      <c r="E425" s="116" t="s">
        <v>296</v>
      </c>
      <c r="F425" s="86" t="s">
        <v>7</v>
      </c>
      <c r="G425" s="218" t="s">
        <v>213</v>
      </c>
      <c r="H425" s="219" t="s">
        <v>127</v>
      </c>
      <c r="I425" s="220">
        <v>9</v>
      </c>
      <c r="J425" s="221" t="s">
        <v>12</v>
      </c>
      <c r="K425" s="320">
        <f t="shared" si="163"/>
        <v>0</v>
      </c>
      <c r="L425" s="320">
        <f t="shared" si="164"/>
        <v>0</v>
      </c>
      <c r="M425" s="313"/>
      <c r="N425" s="313"/>
      <c r="O425" s="313"/>
      <c r="P425" s="313"/>
      <c r="Q425" s="313"/>
      <c r="R425" s="313"/>
      <c r="S425" s="320">
        <f t="shared" si="165"/>
        <v>0</v>
      </c>
      <c r="T425" s="320">
        <f t="shared" si="166"/>
        <v>0</v>
      </c>
      <c r="U425" s="313"/>
      <c r="V425" s="313"/>
      <c r="W425" s="313"/>
      <c r="X425" s="313"/>
      <c r="Y425" s="313"/>
      <c r="Z425" s="313"/>
      <c r="AA425" s="320">
        <f t="shared" si="167"/>
        <v>0</v>
      </c>
      <c r="AB425" s="320">
        <f t="shared" si="168"/>
        <v>0</v>
      </c>
      <c r="AC425" s="313"/>
      <c r="AD425" s="313"/>
      <c r="AE425" s="313"/>
      <c r="AF425" s="313"/>
      <c r="AG425" s="313"/>
      <c r="AH425" s="313"/>
      <c r="AI425" s="320">
        <f t="shared" si="169"/>
        <v>0</v>
      </c>
      <c r="AJ425" s="320">
        <f t="shared" si="170"/>
        <v>0</v>
      </c>
      <c r="AK425" s="313"/>
      <c r="AL425" s="313"/>
      <c r="AM425" s="313"/>
      <c r="AN425" s="313"/>
      <c r="AO425" s="313"/>
      <c r="AP425" s="313"/>
      <c r="AQ425" s="320">
        <f t="shared" si="171"/>
        <v>0</v>
      </c>
      <c r="AR425" s="320">
        <f t="shared" si="172"/>
        <v>0</v>
      </c>
      <c r="AS425" s="313"/>
      <c r="AT425" s="313"/>
      <c r="AU425" s="313"/>
      <c r="AV425" s="313"/>
      <c r="AW425" s="313"/>
      <c r="AX425" s="313"/>
      <c r="AY425" s="320">
        <f t="shared" si="153"/>
        <v>0</v>
      </c>
      <c r="AZ425" s="320">
        <f t="shared" si="154"/>
        <v>0</v>
      </c>
      <c r="BA425" s="372">
        <f t="shared" si="155"/>
        <v>0</v>
      </c>
      <c r="BB425" s="372">
        <f t="shared" si="156"/>
        <v>0</v>
      </c>
      <c r="BC425" s="372">
        <f t="shared" si="157"/>
        <v>0</v>
      </c>
      <c r="BD425" s="372">
        <f t="shared" si="158"/>
        <v>0</v>
      </c>
      <c r="BE425" s="372">
        <f t="shared" si="159"/>
        <v>0</v>
      </c>
      <c r="BF425" s="372">
        <f t="shared" si="160"/>
        <v>0</v>
      </c>
      <c r="BG425" s="315"/>
      <c r="BH425" s="313"/>
      <c r="BI425" s="313"/>
      <c r="BJ425" s="313"/>
      <c r="BK425" s="313"/>
      <c r="BL425" s="314"/>
      <c r="BM425" s="921">
        <f t="shared" si="161"/>
        <v>0</v>
      </c>
      <c r="BN425" s="912"/>
      <c r="BO425" s="912"/>
      <c r="BP425" s="912"/>
      <c r="BQ425" s="912"/>
      <c r="BR425" s="912"/>
      <c r="BS425" s="912"/>
      <c r="BT425" s="912"/>
      <c r="BU425" s="912"/>
      <c r="BV425" s="912"/>
      <c r="BW425" s="912"/>
      <c r="BX425" s="910">
        <f t="shared" si="162"/>
        <v>0</v>
      </c>
      <c r="BY425" s="912"/>
      <c r="BZ425" s="912"/>
      <c r="CA425" s="912"/>
      <c r="CB425" s="922"/>
    </row>
    <row r="426" spans="1:80" s="173" customFormat="1" ht="21" customHeight="1" x14ac:dyDescent="0.2">
      <c r="A426" s="104" t="s">
        <v>42</v>
      </c>
      <c r="B426" s="105" t="s">
        <v>46</v>
      </c>
      <c r="C426" s="157" t="s">
        <v>515</v>
      </c>
      <c r="D426" s="157" t="s">
        <v>598</v>
      </c>
      <c r="E426" s="116" t="s">
        <v>301</v>
      </c>
      <c r="F426" s="81" t="s">
        <v>302</v>
      </c>
      <c r="G426" s="19" t="s">
        <v>690</v>
      </c>
      <c r="H426" s="86" t="s">
        <v>691</v>
      </c>
      <c r="I426" s="56">
        <v>9</v>
      </c>
      <c r="J426" s="57" t="s">
        <v>6</v>
      </c>
      <c r="K426" s="320">
        <f t="shared" si="163"/>
        <v>0</v>
      </c>
      <c r="L426" s="320">
        <f t="shared" si="164"/>
        <v>0</v>
      </c>
      <c r="M426" s="313"/>
      <c r="N426" s="313"/>
      <c r="O426" s="313"/>
      <c r="P426" s="313"/>
      <c r="Q426" s="313"/>
      <c r="R426" s="313"/>
      <c r="S426" s="320">
        <f t="shared" si="165"/>
        <v>0</v>
      </c>
      <c r="T426" s="320">
        <f t="shared" si="166"/>
        <v>0</v>
      </c>
      <c r="U426" s="313"/>
      <c r="V426" s="313"/>
      <c r="W426" s="313"/>
      <c r="X426" s="313"/>
      <c r="Y426" s="313"/>
      <c r="Z426" s="313"/>
      <c r="AA426" s="320">
        <f t="shared" si="167"/>
        <v>0</v>
      </c>
      <c r="AB426" s="320">
        <f t="shared" si="168"/>
        <v>0</v>
      </c>
      <c r="AC426" s="313"/>
      <c r="AD426" s="313"/>
      <c r="AE426" s="313"/>
      <c r="AF426" s="313"/>
      <c r="AG426" s="313"/>
      <c r="AH426" s="313"/>
      <c r="AI426" s="320">
        <f t="shared" si="169"/>
        <v>0</v>
      </c>
      <c r="AJ426" s="320">
        <f t="shared" si="170"/>
        <v>0</v>
      </c>
      <c r="AK426" s="313"/>
      <c r="AL426" s="313"/>
      <c r="AM426" s="313"/>
      <c r="AN426" s="313"/>
      <c r="AO426" s="313"/>
      <c r="AP426" s="313"/>
      <c r="AQ426" s="320">
        <f t="shared" si="171"/>
        <v>0</v>
      </c>
      <c r="AR426" s="320">
        <f t="shared" si="172"/>
        <v>0</v>
      </c>
      <c r="AS426" s="313"/>
      <c r="AT426" s="313"/>
      <c r="AU426" s="313"/>
      <c r="AV426" s="313"/>
      <c r="AW426" s="313"/>
      <c r="AX426" s="313"/>
      <c r="AY426" s="320">
        <f t="shared" si="153"/>
        <v>0</v>
      </c>
      <c r="AZ426" s="320">
        <f t="shared" si="154"/>
        <v>0</v>
      </c>
      <c r="BA426" s="372">
        <f t="shared" si="155"/>
        <v>0</v>
      </c>
      <c r="BB426" s="372">
        <f t="shared" si="156"/>
        <v>0</v>
      </c>
      <c r="BC426" s="372">
        <f t="shared" si="157"/>
        <v>0</v>
      </c>
      <c r="BD426" s="372">
        <f t="shared" si="158"/>
        <v>0</v>
      </c>
      <c r="BE426" s="372">
        <f t="shared" si="159"/>
        <v>0</v>
      </c>
      <c r="BF426" s="372">
        <f t="shared" si="160"/>
        <v>0</v>
      </c>
      <c r="BG426" s="315"/>
      <c r="BH426" s="313"/>
      <c r="BI426" s="313"/>
      <c r="BJ426" s="313"/>
      <c r="BK426" s="313"/>
      <c r="BL426" s="314"/>
      <c r="BM426" s="921">
        <f t="shared" si="161"/>
        <v>0</v>
      </c>
      <c r="BN426" s="912"/>
      <c r="BO426" s="912"/>
      <c r="BP426" s="912"/>
      <c r="BQ426" s="912"/>
      <c r="BR426" s="912"/>
      <c r="BS426" s="912"/>
      <c r="BT426" s="912"/>
      <c r="BU426" s="912"/>
      <c r="BV426" s="912"/>
      <c r="BW426" s="912"/>
      <c r="BX426" s="910">
        <f t="shared" si="162"/>
        <v>0</v>
      </c>
      <c r="BY426" s="912"/>
      <c r="BZ426" s="912"/>
      <c r="CA426" s="912"/>
      <c r="CB426" s="922"/>
    </row>
    <row r="427" spans="1:80" s="173" customFormat="1" ht="15" customHeight="1" x14ac:dyDescent="0.2">
      <c r="A427" s="104" t="s">
        <v>42</v>
      </c>
      <c r="B427" s="105" t="s">
        <v>46</v>
      </c>
      <c r="C427" s="157" t="s">
        <v>515</v>
      </c>
      <c r="D427" s="157" t="s">
        <v>598</v>
      </c>
      <c r="E427" s="116" t="s">
        <v>301</v>
      </c>
      <c r="F427" s="81" t="s">
        <v>302</v>
      </c>
      <c r="G427" s="19" t="s">
        <v>677</v>
      </c>
      <c r="H427" s="86" t="s">
        <v>678</v>
      </c>
      <c r="I427" s="56">
        <v>9</v>
      </c>
      <c r="J427" s="57" t="s">
        <v>6</v>
      </c>
      <c r="K427" s="320">
        <f t="shared" si="163"/>
        <v>0</v>
      </c>
      <c r="L427" s="320">
        <f t="shared" si="164"/>
        <v>0</v>
      </c>
      <c r="M427" s="313"/>
      <c r="N427" s="313"/>
      <c r="O427" s="313"/>
      <c r="P427" s="313"/>
      <c r="Q427" s="313"/>
      <c r="R427" s="313"/>
      <c r="S427" s="320">
        <f t="shared" si="165"/>
        <v>0</v>
      </c>
      <c r="T427" s="320">
        <f t="shared" si="166"/>
        <v>0</v>
      </c>
      <c r="U427" s="313"/>
      <c r="V427" s="313"/>
      <c r="W427" s="313"/>
      <c r="X427" s="313"/>
      <c r="Y427" s="313"/>
      <c r="Z427" s="313"/>
      <c r="AA427" s="320">
        <f t="shared" si="167"/>
        <v>0</v>
      </c>
      <c r="AB427" s="320">
        <f t="shared" si="168"/>
        <v>0</v>
      </c>
      <c r="AC427" s="313"/>
      <c r="AD427" s="313"/>
      <c r="AE427" s="313"/>
      <c r="AF427" s="313"/>
      <c r="AG427" s="313"/>
      <c r="AH427" s="313"/>
      <c r="AI427" s="320">
        <f t="shared" si="169"/>
        <v>0</v>
      </c>
      <c r="AJ427" s="320">
        <f t="shared" si="170"/>
        <v>0</v>
      </c>
      <c r="AK427" s="313"/>
      <c r="AL427" s="313"/>
      <c r="AM427" s="313"/>
      <c r="AN427" s="313"/>
      <c r="AO427" s="313"/>
      <c r="AP427" s="313"/>
      <c r="AQ427" s="320">
        <f t="shared" si="171"/>
        <v>0</v>
      </c>
      <c r="AR427" s="320">
        <f t="shared" si="172"/>
        <v>0</v>
      </c>
      <c r="AS427" s="313"/>
      <c r="AT427" s="313"/>
      <c r="AU427" s="313"/>
      <c r="AV427" s="313"/>
      <c r="AW427" s="313"/>
      <c r="AX427" s="313"/>
      <c r="AY427" s="320">
        <f t="shared" si="153"/>
        <v>0</v>
      </c>
      <c r="AZ427" s="320">
        <f t="shared" si="154"/>
        <v>0</v>
      </c>
      <c r="BA427" s="372">
        <f t="shared" si="155"/>
        <v>0</v>
      </c>
      <c r="BB427" s="372">
        <f t="shared" si="156"/>
        <v>0</v>
      </c>
      <c r="BC427" s="372">
        <f t="shared" si="157"/>
        <v>0</v>
      </c>
      <c r="BD427" s="372">
        <f t="shared" si="158"/>
        <v>0</v>
      </c>
      <c r="BE427" s="372">
        <f t="shared" si="159"/>
        <v>0</v>
      </c>
      <c r="BF427" s="372">
        <f t="shared" si="160"/>
        <v>0</v>
      </c>
      <c r="BG427" s="315"/>
      <c r="BH427" s="313"/>
      <c r="BI427" s="313"/>
      <c r="BJ427" s="313"/>
      <c r="BK427" s="313"/>
      <c r="BL427" s="314"/>
      <c r="BM427" s="921">
        <f t="shared" si="161"/>
        <v>0</v>
      </c>
      <c r="BN427" s="912"/>
      <c r="BO427" s="912"/>
      <c r="BP427" s="912"/>
      <c r="BQ427" s="912"/>
      <c r="BR427" s="912"/>
      <c r="BS427" s="912"/>
      <c r="BT427" s="912"/>
      <c r="BU427" s="912"/>
      <c r="BV427" s="912"/>
      <c r="BW427" s="912"/>
      <c r="BX427" s="910">
        <f t="shared" si="162"/>
        <v>0</v>
      </c>
      <c r="BY427" s="912"/>
      <c r="BZ427" s="912"/>
      <c r="CA427" s="912"/>
      <c r="CB427" s="922"/>
    </row>
    <row r="428" spans="1:80" s="173" customFormat="1" ht="15" customHeight="1" x14ac:dyDescent="0.2">
      <c r="A428" s="104" t="s">
        <v>42</v>
      </c>
      <c r="B428" s="105" t="s">
        <v>46</v>
      </c>
      <c r="C428" s="215" t="s">
        <v>515</v>
      </c>
      <c r="D428" s="215" t="s">
        <v>598</v>
      </c>
      <c r="E428" s="116" t="s">
        <v>282</v>
      </c>
      <c r="F428" s="86" t="s">
        <v>288</v>
      </c>
      <c r="G428" s="19" t="s">
        <v>200</v>
      </c>
      <c r="H428" s="86" t="s">
        <v>56</v>
      </c>
      <c r="I428" s="56">
        <v>9</v>
      </c>
      <c r="J428" s="57" t="s">
        <v>6</v>
      </c>
      <c r="K428" s="320">
        <f t="shared" si="163"/>
        <v>0</v>
      </c>
      <c r="L428" s="320">
        <f t="shared" si="164"/>
        <v>0</v>
      </c>
      <c r="M428" s="313"/>
      <c r="N428" s="313"/>
      <c r="O428" s="313"/>
      <c r="P428" s="313"/>
      <c r="Q428" s="313"/>
      <c r="R428" s="313"/>
      <c r="S428" s="320">
        <f t="shared" si="165"/>
        <v>0</v>
      </c>
      <c r="T428" s="320">
        <f t="shared" si="166"/>
        <v>0</v>
      </c>
      <c r="U428" s="313"/>
      <c r="V428" s="313"/>
      <c r="W428" s="313"/>
      <c r="X428" s="313"/>
      <c r="Y428" s="313"/>
      <c r="Z428" s="313"/>
      <c r="AA428" s="320">
        <f t="shared" si="167"/>
        <v>0</v>
      </c>
      <c r="AB428" s="320">
        <f t="shared" si="168"/>
        <v>0</v>
      </c>
      <c r="AC428" s="313"/>
      <c r="AD428" s="313"/>
      <c r="AE428" s="313"/>
      <c r="AF428" s="313"/>
      <c r="AG428" s="313"/>
      <c r="AH428" s="313"/>
      <c r="AI428" s="320">
        <f t="shared" si="169"/>
        <v>0</v>
      </c>
      <c r="AJ428" s="320">
        <f t="shared" si="170"/>
        <v>0</v>
      </c>
      <c r="AK428" s="313"/>
      <c r="AL428" s="313"/>
      <c r="AM428" s="313"/>
      <c r="AN428" s="313"/>
      <c r="AO428" s="313"/>
      <c r="AP428" s="313"/>
      <c r="AQ428" s="320">
        <f t="shared" si="171"/>
        <v>0</v>
      </c>
      <c r="AR428" s="320">
        <f t="shared" si="172"/>
        <v>0</v>
      </c>
      <c r="AS428" s="313"/>
      <c r="AT428" s="313"/>
      <c r="AU428" s="313"/>
      <c r="AV428" s="313"/>
      <c r="AW428" s="313"/>
      <c r="AX428" s="313"/>
      <c r="AY428" s="320">
        <f t="shared" si="153"/>
        <v>0</v>
      </c>
      <c r="AZ428" s="320">
        <f t="shared" si="154"/>
        <v>0</v>
      </c>
      <c r="BA428" s="372">
        <f t="shared" si="155"/>
        <v>0</v>
      </c>
      <c r="BB428" s="372">
        <f t="shared" si="156"/>
        <v>0</v>
      </c>
      <c r="BC428" s="372">
        <f t="shared" si="157"/>
        <v>0</v>
      </c>
      <c r="BD428" s="372">
        <f t="shared" si="158"/>
        <v>0</v>
      </c>
      <c r="BE428" s="372">
        <f t="shared" si="159"/>
        <v>0</v>
      </c>
      <c r="BF428" s="372">
        <f t="shared" si="160"/>
        <v>0</v>
      </c>
      <c r="BG428" s="315"/>
      <c r="BH428" s="313"/>
      <c r="BI428" s="313"/>
      <c r="BJ428" s="313"/>
      <c r="BK428" s="313"/>
      <c r="BL428" s="314"/>
      <c r="BM428" s="921">
        <f t="shared" si="161"/>
        <v>0</v>
      </c>
      <c r="BN428" s="912"/>
      <c r="BO428" s="912"/>
      <c r="BP428" s="912"/>
      <c r="BQ428" s="912"/>
      <c r="BR428" s="912"/>
      <c r="BS428" s="912"/>
      <c r="BT428" s="912"/>
      <c r="BU428" s="912"/>
      <c r="BV428" s="912"/>
      <c r="BW428" s="912"/>
      <c r="BX428" s="910">
        <f t="shared" si="162"/>
        <v>0</v>
      </c>
      <c r="BY428" s="912"/>
      <c r="BZ428" s="912"/>
      <c r="CA428" s="912"/>
      <c r="CB428" s="922"/>
    </row>
    <row r="429" spans="1:80" s="174" customFormat="1" ht="15" customHeight="1" x14ac:dyDescent="0.2">
      <c r="A429" s="104" t="s">
        <v>42</v>
      </c>
      <c r="B429" s="105" t="s">
        <v>46</v>
      </c>
      <c r="C429" s="215" t="s">
        <v>515</v>
      </c>
      <c r="D429" s="215" t="s">
        <v>598</v>
      </c>
      <c r="E429" s="116" t="s">
        <v>282</v>
      </c>
      <c r="F429" s="86" t="s">
        <v>288</v>
      </c>
      <c r="G429" s="19" t="s">
        <v>200</v>
      </c>
      <c r="H429" s="86" t="s">
        <v>56</v>
      </c>
      <c r="I429" s="56">
        <v>9</v>
      </c>
      <c r="J429" s="57" t="s">
        <v>12</v>
      </c>
      <c r="K429" s="320">
        <f t="shared" si="163"/>
        <v>0</v>
      </c>
      <c r="L429" s="320">
        <f t="shared" si="164"/>
        <v>0</v>
      </c>
      <c r="M429" s="313"/>
      <c r="N429" s="313"/>
      <c r="O429" s="313"/>
      <c r="P429" s="313"/>
      <c r="Q429" s="313"/>
      <c r="R429" s="313"/>
      <c r="S429" s="320">
        <f t="shared" si="165"/>
        <v>0</v>
      </c>
      <c r="T429" s="320">
        <f t="shared" si="166"/>
        <v>0</v>
      </c>
      <c r="U429" s="313"/>
      <c r="V429" s="313"/>
      <c r="W429" s="313"/>
      <c r="X429" s="313"/>
      <c r="Y429" s="313"/>
      <c r="Z429" s="313"/>
      <c r="AA429" s="320">
        <f t="shared" si="167"/>
        <v>0</v>
      </c>
      <c r="AB429" s="320">
        <f t="shared" si="168"/>
        <v>0</v>
      </c>
      <c r="AC429" s="313"/>
      <c r="AD429" s="313"/>
      <c r="AE429" s="313"/>
      <c r="AF429" s="313"/>
      <c r="AG429" s="313"/>
      <c r="AH429" s="313"/>
      <c r="AI429" s="320">
        <f t="shared" si="169"/>
        <v>0</v>
      </c>
      <c r="AJ429" s="320">
        <f t="shared" si="170"/>
        <v>0</v>
      </c>
      <c r="AK429" s="313"/>
      <c r="AL429" s="313"/>
      <c r="AM429" s="313"/>
      <c r="AN429" s="313"/>
      <c r="AO429" s="313"/>
      <c r="AP429" s="313"/>
      <c r="AQ429" s="320">
        <f t="shared" si="171"/>
        <v>0</v>
      </c>
      <c r="AR429" s="320">
        <f t="shared" si="172"/>
        <v>0</v>
      </c>
      <c r="AS429" s="313"/>
      <c r="AT429" s="313"/>
      <c r="AU429" s="313"/>
      <c r="AV429" s="313"/>
      <c r="AW429" s="313"/>
      <c r="AX429" s="313"/>
      <c r="AY429" s="320">
        <f t="shared" si="153"/>
        <v>0</v>
      </c>
      <c r="AZ429" s="320">
        <f t="shared" si="154"/>
        <v>0</v>
      </c>
      <c r="BA429" s="372">
        <f t="shared" si="155"/>
        <v>0</v>
      </c>
      <c r="BB429" s="372">
        <f t="shared" si="156"/>
        <v>0</v>
      </c>
      <c r="BC429" s="372">
        <f t="shared" si="157"/>
        <v>0</v>
      </c>
      <c r="BD429" s="372">
        <f t="shared" si="158"/>
        <v>0</v>
      </c>
      <c r="BE429" s="372">
        <f t="shared" si="159"/>
        <v>0</v>
      </c>
      <c r="BF429" s="372">
        <f t="shared" si="160"/>
        <v>0</v>
      </c>
      <c r="BG429" s="315"/>
      <c r="BH429" s="313"/>
      <c r="BI429" s="313"/>
      <c r="BJ429" s="313"/>
      <c r="BK429" s="313"/>
      <c r="BL429" s="314"/>
      <c r="BM429" s="921">
        <f t="shared" si="161"/>
        <v>0</v>
      </c>
      <c r="BN429" s="912"/>
      <c r="BO429" s="912"/>
      <c r="BP429" s="912"/>
      <c r="BQ429" s="912"/>
      <c r="BR429" s="912"/>
      <c r="BS429" s="912"/>
      <c r="BT429" s="912"/>
      <c r="BU429" s="912"/>
      <c r="BV429" s="912"/>
      <c r="BW429" s="912"/>
      <c r="BX429" s="910">
        <f t="shared" si="162"/>
        <v>0</v>
      </c>
      <c r="BY429" s="912"/>
      <c r="BZ429" s="912"/>
      <c r="CA429" s="912"/>
      <c r="CB429" s="922"/>
    </row>
    <row r="430" spans="1:80" s="173" customFormat="1" ht="15" customHeight="1" x14ac:dyDescent="0.2">
      <c r="A430" s="104" t="s">
        <v>42</v>
      </c>
      <c r="B430" s="105" t="s">
        <v>46</v>
      </c>
      <c r="C430" s="157" t="s">
        <v>515</v>
      </c>
      <c r="D430" s="157" t="s">
        <v>598</v>
      </c>
      <c r="E430" s="116" t="s">
        <v>282</v>
      </c>
      <c r="F430" s="86" t="s">
        <v>288</v>
      </c>
      <c r="G430" s="19" t="s">
        <v>200</v>
      </c>
      <c r="H430" s="86" t="s">
        <v>56</v>
      </c>
      <c r="I430" s="56">
        <v>11</v>
      </c>
      <c r="J430" s="57" t="s">
        <v>12</v>
      </c>
      <c r="K430" s="320">
        <f t="shared" si="163"/>
        <v>0</v>
      </c>
      <c r="L430" s="320">
        <f t="shared" si="164"/>
        <v>0</v>
      </c>
      <c r="M430" s="313"/>
      <c r="N430" s="313"/>
      <c r="O430" s="313"/>
      <c r="P430" s="313"/>
      <c r="Q430" s="313"/>
      <c r="R430" s="313"/>
      <c r="S430" s="320">
        <f t="shared" si="165"/>
        <v>0</v>
      </c>
      <c r="T430" s="320">
        <f t="shared" si="166"/>
        <v>0</v>
      </c>
      <c r="U430" s="313"/>
      <c r="V430" s="313"/>
      <c r="W430" s="313"/>
      <c r="X430" s="313"/>
      <c r="Y430" s="313"/>
      <c r="Z430" s="313"/>
      <c r="AA430" s="320">
        <f t="shared" si="167"/>
        <v>0</v>
      </c>
      <c r="AB430" s="320">
        <f t="shared" si="168"/>
        <v>0</v>
      </c>
      <c r="AC430" s="313"/>
      <c r="AD430" s="313"/>
      <c r="AE430" s="313"/>
      <c r="AF430" s="313"/>
      <c r="AG430" s="313"/>
      <c r="AH430" s="313"/>
      <c r="AI430" s="320">
        <f t="shared" si="169"/>
        <v>0</v>
      </c>
      <c r="AJ430" s="320">
        <f t="shared" si="170"/>
        <v>0</v>
      </c>
      <c r="AK430" s="313"/>
      <c r="AL430" s="313"/>
      <c r="AM430" s="313"/>
      <c r="AN430" s="313"/>
      <c r="AO430" s="313"/>
      <c r="AP430" s="313"/>
      <c r="AQ430" s="320">
        <f t="shared" si="171"/>
        <v>0</v>
      </c>
      <c r="AR430" s="320">
        <f t="shared" si="172"/>
        <v>0</v>
      </c>
      <c r="AS430" s="313"/>
      <c r="AT430" s="313"/>
      <c r="AU430" s="313"/>
      <c r="AV430" s="313"/>
      <c r="AW430" s="313"/>
      <c r="AX430" s="313"/>
      <c r="AY430" s="320">
        <f t="shared" si="153"/>
        <v>0</v>
      </c>
      <c r="AZ430" s="320">
        <f t="shared" si="154"/>
        <v>0</v>
      </c>
      <c r="BA430" s="372">
        <f t="shared" si="155"/>
        <v>0</v>
      </c>
      <c r="BB430" s="372">
        <f t="shared" si="156"/>
        <v>0</v>
      </c>
      <c r="BC430" s="372">
        <f t="shared" si="157"/>
        <v>0</v>
      </c>
      <c r="BD430" s="372">
        <f t="shared" si="158"/>
        <v>0</v>
      </c>
      <c r="BE430" s="372">
        <f t="shared" si="159"/>
        <v>0</v>
      </c>
      <c r="BF430" s="372">
        <f t="shared" si="160"/>
        <v>0</v>
      </c>
      <c r="BG430" s="315"/>
      <c r="BH430" s="313"/>
      <c r="BI430" s="313"/>
      <c r="BJ430" s="313"/>
      <c r="BK430" s="313"/>
      <c r="BL430" s="314"/>
      <c r="BM430" s="921">
        <f t="shared" si="161"/>
        <v>0</v>
      </c>
      <c r="BN430" s="912"/>
      <c r="BO430" s="912"/>
      <c r="BP430" s="912"/>
      <c r="BQ430" s="912"/>
      <c r="BR430" s="912"/>
      <c r="BS430" s="912"/>
      <c r="BT430" s="912"/>
      <c r="BU430" s="912"/>
      <c r="BV430" s="912"/>
      <c r="BW430" s="912"/>
      <c r="BX430" s="910">
        <f t="shared" si="162"/>
        <v>0</v>
      </c>
      <c r="BY430" s="912"/>
      <c r="BZ430" s="912"/>
      <c r="CA430" s="912"/>
      <c r="CB430" s="922"/>
    </row>
    <row r="431" spans="1:80" s="174" customFormat="1" ht="21" customHeight="1" x14ac:dyDescent="0.2">
      <c r="A431" s="104" t="s">
        <v>42</v>
      </c>
      <c r="B431" s="96" t="s">
        <v>46</v>
      </c>
      <c r="C431" s="157" t="s">
        <v>515</v>
      </c>
      <c r="D431" s="157" t="s">
        <v>598</v>
      </c>
      <c r="E431" s="116" t="s">
        <v>282</v>
      </c>
      <c r="F431" s="86" t="s">
        <v>288</v>
      </c>
      <c r="G431" s="98" t="s">
        <v>201</v>
      </c>
      <c r="H431" s="83" t="s">
        <v>86</v>
      </c>
      <c r="I431" s="56">
        <v>9</v>
      </c>
      <c r="J431" s="57" t="s">
        <v>6</v>
      </c>
      <c r="K431" s="320">
        <f t="shared" si="163"/>
        <v>0</v>
      </c>
      <c r="L431" s="320">
        <f t="shared" si="164"/>
        <v>0</v>
      </c>
      <c r="M431" s="316"/>
      <c r="N431" s="316"/>
      <c r="O431" s="316"/>
      <c r="P431" s="316"/>
      <c r="Q431" s="316"/>
      <c r="R431" s="316"/>
      <c r="S431" s="320">
        <f t="shared" si="165"/>
        <v>0</v>
      </c>
      <c r="T431" s="320">
        <f t="shared" si="166"/>
        <v>0</v>
      </c>
      <c r="U431" s="316"/>
      <c r="V431" s="316"/>
      <c r="W431" s="316"/>
      <c r="X431" s="316"/>
      <c r="Y431" s="316"/>
      <c r="Z431" s="316"/>
      <c r="AA431" s="320">
        <f t="shared" si="167"/>
        <v>0</v>
      </c>
      <c r="AB431" s="320">
        <f t="shared" si="168"/>
        <v>0</v>
      </c>
      <c r="AC431" s="316"/>
      <c r="AD431" s="316"/>
      <c r="AE431" s="316"/>
      <c r="AF431" s="316"/>
      <c r="AG431" s="316"/>
      <c r="AH431" s="316"/>
      <c r="AI431" s="320">
        <f t="shared" si="169"/>
        <v>0</v>
      </c>
      <c r="AJ431" s="320">
        <f t="shared" si="170"/>
        <v>0</v>
      </c>
      <c r="AK431" s="316"/>
      <c r="AL431" s="316"/>
      <c r="AM431" s="316"/>
      <c r="AN431" s="316"/>
      <c r="AO431" s="316"/>
      <c r="AP431" s="316"/>
      <c r="AQ431" s="320">
        <f t="shared" si="171"/>
        <v>0</v>
      </c>
      <c r="AR431" s="320">
        <f t="shared" si="172"/>
        <v>0</v>
      </c>
      <c r="AS431" s="316"/>
      <c r="AT431" s="316"/>
      <c r="AU431" s="316"/>
      <c r="AV431" s="316"/>
      <c r="AW431" s="316"/>
      <c r="AX431" s="316"/>
      <c r="AY431" s="320">
        <f t="shared" si="153"/>
        <v>0</v>
      </c>
      <c r="AZ431" s="320">
        <f t="shared" si="154"/>
        <v>0</v>
      </c>
      <c r="BA431" s="372">
        <f t="shared" si="155"/>
        <v>0</v>
      </c>
      <c r="BB431" s="372">
        <f t="shared" si="156"/>
        <v>0</v>
      </c>
      <c r="BC431" s="372">
        <f t="shared" si="157"/>
        <v>0</v>
      </c>
      <c r="BD431" s="372">
        <f t="shared" si="158"/>
        <v>0</v>
      </c>
      <c r="BE431" s="372">
        <f t="shared" si="159"/>
        <v>0</v>
      </c>
      <c r="BF431" s="372">
        <f t="shared" si="160"/>
        <v>0</v>
      </c>
      <c r="BG431" s="315"/>
      <c r="BH431" s="316"/>
      <c r="BI431" s="316"/>
      <c r="BJ431" s="316"/>
      <c r="BK431" s="316"/>
      <c r="BL431" s="319"/>
      <c r="BM431" s="921">
        <f t="shared" si="161"/>
        <v>0</v>
      </c>
      <c r="BN431" s="912"/>
      <c r="BO431" s="912"/>
      <c r="BP431" s="912"/>
      <c r="BQ431" s="912"/>
      <c r="BR431" s="912"/>
      <c r="BS431" s="912"/>
      <c r="BT431" s="912"/>
      <c r="BU431" s="912"/>
      <c r="BV431" s="912"/>
      <c r="BW431" s="912"/>
      <c r="BX431" s="910">
        <f t="shared" si="162"/>
        <v>0</v>
      </c>
      <c r="BY431" s="912"/>
      <c r="BZ431" s="912"/>
      <c r="CA431" s="912"/>
      <c r="CB431" s="922"/>
    </row>
    <row r="432" spans="1:80" s="174" customFormat="1" ht="21" customHeight="1" x14ac:dyDescent="0.2">
      <c r="A432" s="104" t="s">
        <v>42</v>
      </c>
      <c r="B432" s="105" t="s">
        <v>46</v>
      </c>
      <c r="C432" s="157" t="s">
        <v>515</v>
      </c>
      <c r="D432" s="157" t="s">
        <v>598</v>
      </c>
      <c r="E432" s="116" t="s">
        <v>282</v>
      </c>
      <c r="F432" s="86" t="s">
        <v>288</v>
      </c>
      <c r="G432" s="19" t="s">
        <v>201</v>
      </c>
      <c r="H432" s="85" t="s">
        <v>86</v>
      </c>
      <c r="I432" s="56">
        <v>9</v>
      </c>
      <c r="J432" s="56" t="s">
        <v>12</v>
      </c>
      <c r="K432" s="320">
        <f t="shared" si="163"/>
        <v>0</v>
      </c>
      <c r="L432" s="320">
        <f t="shared" si="164"/>
        <v>0</v>
      </c>
      <c r="M432" s="316"/>
      <c r="N432" s="316"/>
      <c r="O432" s="316"/>
      <c r="P432" s="316"/>
      <c r="Q432" s="316"/>
      <c r="R432" s="316"/>
      <c r="S432" s="320">
        <f t="shared" si="165"/>
        <v>0</v>
      </c>
      <c r="T432" s="320">
        <f t="shared" si="166"/>
        <v>0</v>
      </c>
      <c r="U432" s="316"/>
      <c r="V432" s="316"/>
      <c r="W432" s="316"/>
      <c r="X432" s="316"/>
      <c r="Y432" s="316"/>
      <c r="Z432" s="316"/>
      <c r="AA432" s="320">
        <f t="shared" si="167"/>
        <v>0</v>
      </c>
      <c r="AB432" s="320">
        <f t="shared" si="168"/>
        <v>0</v>
      </c>
      <c r="AC432" s="316"/>
      <c r="AD432" s="316"/>
      <c r="AE432" s="316"/>
      <c r="AF432" s="316"/>
      <c r="AG432" s="316"/>
      <c r="AH432" s="316"/>
      <c r="AI432" s="320">
        <f t="shared" si="169"/>
        <v>0</v>
      </c>
      <c r="AJ432" s="320">
        <f t="shared" si="170"/>
        <v>0</v>
      </c>
      <c r="AK432" s="316"/>
      <c r="AL432" s="316"/>
      <c r="AM432" s="316"/>
      <c r="AN432" s="316"/>
      <c r="AO432" s="316"/>
      <c r="AP432" s="316"/>
      <c r="AQ432" s="320">
        <f t="shared" si="171"/>
        <v>0</v>
      </c>
      <c r="AR432" s="320">
        <f t="shared" si="172"/>
        <v>0</v>
      </c>
      <c r="AS432" s="316"/>
      <c r="AT432" s="316"/>
      <c r="AU432" s="316"/>
      <c r="AV432" s="316"/>
      <c r="AW432" s="316"/>
      <c r="AX432" s="316"/>
      <c r="AY432" s="320">
        <f t="shared" si="153"/>
        <v>0</v>
      </c>
      <c r="AZ432" s="320">
        <f t="shared" si="154"/>
        <v>0</v>
      </c>
      <c r="BA432" s="372">
        <f t="shared" si="155"/>
        <v>0</v>
      </c>
      <c r="BB432" s="372">
        <f t="shared" si="156"/>
        <v>0</v>
      </c>
      <c r="BC432" s="372">
        <f t="shared" si="157"/>
        <v>0</v>
      </c>
      <c r="BD432" s="372">
        <f t="shared" si="158"/>
        <v>0</v>
      </c>
      <c r="BE432" s="372">
        <f t="shared" si="159"/>
        <v>0</v>
      </c>
      <c r="BF432" s="372">
        <f t="shared" si="160"/>
        <v>0</v>
      </c>
      <c r="BG432" s="315"/>
      <c r="BH432" s="316"/>
      <c r="BI432" s="316"/>
      <c r="BJ432" s="316"/>
      <c r="BK432" s="316"/>
      <c r="BL432" s="319"/>
      <c r="BM432" s="921">
        <f t="shared" si="161"/>
        <v>0</v>
      </c>
      <c r="BN432" s="912"/>
      <c r="BO432" s="912"/>
      <c r="BP432" s="912"/>
      <c r="BQ432" s="912"/>
      <c r="BR432" s="912"/>
      <c r="BS432" s="912"/>
      <c r="BT432" s="912"/>
      <c r="BU432" s="912"/>
      <c r="BV432" s="912"/>
      <c r="BW432" s="912"/>
      <c r="BX432" s="910">
        <f t="shared" si="162"/>
        <v>0</v>
      </c>
      <c r="BY432" s="912"/>
      <c r="BZ432" s="912"/>
      <c r="CA432" s="912"/>
      <c r="CB432" s="922"/>
    </row>
    <row r="433" spans="1:80" s="174" customFormat="1" ht="21" customHeight="1" x14ac:dyDescent="0.2">
      <c r="A433" s="104" t="s">
        <v>42</v>
      </c>
      <c r="B433" s="105" t="s">
        <v>46</v>
      </c>
      <c r="C433" s="157" t="s">
        <v>515</v>
      </c>
      <c r="D433" s="157" t="s">
        <v>598</v>
      </c>
      <c r="E433" s="116" t="s">
        <v>282</v>
      </c>
      <c r="F433" s="86" t="s">
        <v>288</v>
      </c>
      <c r="G433" s="19" t="s">
        <v>201</v>
      </c>
      <c r="H433" s="85" t="s">
        <v>86</v>
      </c>
      <c r="I433" s="56">
        <v>11</v>
      </c>
      <c r="J433" s="56" t="s">
        <v>12</v>
      </c>
      <c r="K433" s="320">
        <f t="shared" si="163"/>
        <v>0</v>
      </c>
      <c r="L433" s="320">
        <f t="shared" si="164"/>
        <v>0</v>
      </c>
      <c r="M433" s="316"/>
      <c r="N433" s="316"/>
      <c r="O433" s="316"/>
      <c r="P433" s="316"/>
      <c r="Q433" s="316"/>
      <c r="R433" s="316"/>
      <c r="S433" s="320">
        <f t="shared" si="165"/>
        <v>0</v>
      </c>
      <c r="T433" s="320">
        <f t="shared" si="166"/>
        <v>0</v>
      </c>
      <c r="U433" s="316"/>
      <c r="V433" s="316"/>
      <c r="W433" s="316"/>
      <c r="X433" s="316"/>
      <c r="Y433" s="316"/>
      <c r="Z433" s="316"/>
      <c r="AA433" s="320">
        <f t="shared" si="167"/>
        <v>0</v>
      </c>
      <c r="AB433" s="320">
        <f t="shared" si="168"/>
        <v>0</v>
      </c>
      <c r="AC433" s="316"/>
      <c r="AD433" s="316"/>
      <c r="AE433" s="316"/>
      <c r="AF433" s="316"/>
      <c r="AG433" s="316"/>
      <c r="AH433" s="316"/>
      <c r="AI433" s="320">
        <f t="shared" si="169"/>
        <v>0</v>
      </c>
      <c r="AJ433" s="320">
        <f t="shared" si="170"/>
        <v>0</v>
      </c>
      <c r="AK433" s="316"/>
      <c r="AL433" s="316"/>
      <c r="AM433" s="316"/>
      <c r="AN433" s="316"/>
      <c r="AO433" s="316"/>
      <c r="AP433" s="316"/>
      <c r="AQ433" s="320">
        <f t="shared" si="171"/>
        <v>0</v>
      </c>
      <c r="AR433" s="320">
        <f t="shared" si="172"/>
        <v>0</v>
      </c>
      <c r="AS433" s="316"/>
      <c r="AT433" s="316"/>
      <c r="AU433" s="316"/>
      <c r="AV433" s="316"/>
      <c r="AW433" s="316"/>
      <c r="AX433" s="316"/>
      <c r="AY433" s="320">
        <f t="shared" si="153"/>
        <v>0</v>
      </c>
      <c r="AZ433" s="320">
        <f t="shared" si="154"/>
        <v>0</v>
      </c>
      <c r="BA433" s="372">
        <f t="shared" si="155"/>
        <v>0</v>
      </c>
      <c r="BB433" s="372">
        <f t="shared" si="156"/>
        <v>0</v>
      </c>
      <c r="BC433" s="372">
        <f t="shared" si="157"/>
        <v>0</v>
      </c>
      <c r="BD433" s="372">
        <f t="shared" si="158"/>
        <v>0</v>
      </c>
      <c r="BE433" s="372">
        <f t="shared" si="159"/>
        <v>0</v>
      </c>
      <c r="BF433" s="372">
        <f t="shared" si="160"/>
        <v>0</v>
      </c>
      <c r="BG433" s="315"/>
      <c r="BH433" s="316"/>
      <c r="BI433" s="316"/>
      <c r="BJ433" s="316"/>
      <c r="BK433" s="316"/>
      <c r="BL433" s="319"/>
      <c r="BM433" s="921">
        <f t="shared" si="161"/>
        <v>0</v>
      </c>
      <c r="BN433" s="912"/>
      <c r="BO433" s="912"/>
      <c r="BP433" s="912"/>
      <c r="BQ433" s="912"/>
      <c r="BR433" s="912"/>
      <c r="BS433" s="912"/>
      <c r="BT433" s="912"/>
      <c r="BU433" s="912"/>
      <c r="BV433" s="912"/>
      <c r="BW433" s="912"/>
      <c r="BX433" s="910">
        <f t="shared" si="162"/>
        <v>0</v>
      </c>
      <c r="BY433" s="912"/>
      <c r="BZ433" s="912"/>
      <c r="CA433" s="912"/>
      <c r="CB433" s="922"/>
    </row>
    <row r="434" spans="1:80" s="174" customFormat="1" ht="21" customHeight="1" x14ac:dyDescent="0.2">
      <c r="A434" s="104" t="s">
        <v>42</v>
      </c>
      <c r="B434" s="96" t="s">
        <v>46</v>
      </c>
      <c r="C434" s="157" t="s">
        <v>515</v>
      </c>
      <c r="D434" s="157" t="s">
        <v>599</v>
      </c>
      <c r="E434" s="98" t="s">
        <v>290</v>
      </c>
      <c r="F434" s="83" t="s">
        <v>292</v>
      </c>
      <c r="G434" s="19" t="s">
        <v>235</v>
      </c>
      <c r="H434" s="83" t="s">
        <v>109</v>
      </c>
      <c r="I434" s="56">
        <v>9</v>
      </c>
      <c r="J434" s="57" t="s">
        <v>6</v>
      </c>
      <c r="K434" s="320">
        <f t="shared" si="163"/>
        <v>0</v>
      </c>
      <c r="L434" s="320">
        <f t="shared" si="164"/>
        <v>0</v>
      </c>
      <c r="M434" s="316"/>
      <c r="N434" s="316"/>
      <c r="O434" s="316"/>
      <c r="P434" s="316"/>
      <c r="Q434" s="316"/>
      <c r="R434" s="316"/>
      <c r="S434" s="320">
        <f t="shared" si="165"/>
        <v>0</v>
      </c>
      <c r="T434" s="320">
        <f t="shared" si="166"/>
        <v>0</v>
      </c>
      <c r="U434" s="316"/>
      <c r="V434" s="316"/>
      <c r="W434" s="316"/>
      <c r="X434" s="316"/>
      <c r="Y434" s="316"/>
      <c r="Z434" s="316"/>
      <c r="AA434" s="320">
        <f t="shared" si="167"/>
        <v>0</v>
      </c>
      <c r="AB434" s="320">
        <f t="shared" si="168"/>
        <v>0</v>
      </c>
      <c r="AC434" s="316"/>
      <c r="AD434" s="316"/>
      <c r="AE434" s="316"/>
      <c r="AF434" s="316"/>
      <c r="AG434" s="316"/>
      <c r="AH434" s="316"/>
      <c r="AI434" s="320">
        <f t="shared" si="169"/>
        <v>0</v>
      </c>
      <c r="AJ434" s="320">
        <f t="shared" si="170"/>
        <v>0</v>
      </c>
      <c r="AK434" s="316"/>
      <c r="AL434" s="316"/>
      <c r="AM434" s="316"/>
      <c r="AN434" s="316"/>
      <c r="AO434" s="316"/>
      <c r="AP434" s="316"/>
      <c r="AQ434" s="320">
        <f t="shared" si="171"/>
        <v>0</v>
      </c>
      <c r="AR434" s="320">
        <f t="shared" si="172"/>
        <v>0</v>
      </c>
      <c r="AS434" s="316"/>
      <c r="AT434" s="316"/>
      <c r="AU434" s="316"/>
      <c r="AV434" s="316"/>
      <c r="AW434" s="316"/>
      <c r="AX434" s="316"/>
      <c r="AY434" s="320">
        <f t="shared" si="153"/>
        <v>0</v>
      </c>
      <c r="AZ434" s="320">
        <f t="shared" si="154"/>
        <v>0</v>
      </c>
      <c r="BA434" s="372">
        <f t="shared" si="155"/>
        <v>0</v>
      </c>
      <c r="BB434" s="372">
        <f t="shared" si="156"/>
        <v>0</v>
      </c>
      <c r="BC434" s="372">
        <f t="shared" si="157"/>
        <v>0</v>
      </c>
      <c r="BD434" s="372">
        <f t="shared" si="158"/>
        <v>0</v>
      </c>
      <c r="BE434" s="372">
        <f t="shared" si="159"/>
        <v>0</v>
      </c>
      <c r="BF434" s="372">
        <f t="shared" si="160"/>
        <v>0</v>
      </c>
      <c r="BG434" s="315"/>
      <c r="BH434" s="316"/>
      <c r="BI434" s="316"/>
      <c r="BJ434" s="316"/>
      <c r="BK434" s="316"/>
      <c r="BL434" s="319"/>
      <c r="BM434" s="921">
        <f t="shared" si="161"/>
        <v>0</v>
      </c>
      <c r="BN434" s="912"/>
      <c r="BO434" s="912"/>
      <c r="BP434" s="912"/>
      <c r="BQ434" s="912"/>
      <c r="BR434" s="912"/>
      <c r="BS434" s="912"/>
      <c r="BT434" s="912"/>
      <c r="BU434" s="912"/>
      <c r="BV434" s="912"/>
      <c r="BW434" s="912"/>
      <c r="BX434" s="910">
        <f t="shared" si="162"/>
        <v>0</v>
      </c>
      <c r="BY434" s="912"/>
      <c r="BZ434" s="912"/>
      <c r="CA434" s="912"/>
      <c r="CB434" s="922"/>
    </row>
    <row r="435" spans="1:80" s="174" customFormat="1" ht="21" customHeight="1" x14ac:dyDescent="0.2">
      <c r="A435" s="104" t="s">
        <v>42</v>
      </c>
      <c r="B435" s="105" t="s">
        <v>46</v>
      </c>
      <c r="C435" s="157" t="s">
        <v>515</v>
      </c>
      <c r="D435" s="157" t="s">
        <v>599</v>
      </c>
      <c r="E435" s="19" t="s">
        <v>290</v>
      </c>
      <c r="F435" s="85" t="s">
        <v>292</v>
      </c>
      <c r="G435" s="19" t="s">
        <v>235</v>
      </c>
      <c r="H435" s="85" t="s">
        <v>109</v>
      </c>
      <c r="I435" s="56">
        <v>9</v>
      </c>
      <c r="J435" s="56" t="s">
        <v>12</v>
      </c>
      <c r="K435" s="320">
        <f t="shared" si="163"/>
        <v>0</v>
      </c>
      <c r="L435" s="320">
        <f t="shared" si="164"/>
        <v>0</v>
      </c>
      <c r="M435" s="316"/>
      <c r="N435" s="316"/>
      <c r="O435" s="316"/>
      <c r="P435" s="316"/>
      <c r="Q435" s="316"/>
      <c r="R435" s="316"/>
      <c r="S435" s="320">
        <f t="shared" si="165"/>
        <v>0</v>
      </c>
      <c r="T435" s="320">
        <f t="shared" si="166"/>
        <v>0</v>
      </c>
      <c r="U435" s="316"/>
      <c r="V435" s="316"/>
      <c r="W435" s="316"/>
      <c r="X435" s="316"/>
      <c r="Y435" s="316"/>
      <c r="Z435" s="316"/>
      <c r="AA435" s="320">
        <f t="shared" si="167"/>
        <v>0</v>
      </c>
      <c r="AB435" s="320">
        <f t="shared" si="168"/>
        <v>0</v>
      </c>
      <c r="AC435" s="316"/>
      <c r="AD435" s="316"/>
      <c r="AE435" s="316"/>
      <c r="AF435" s="316"/>
      <c r="AG435" s="316"/>
      <c r="AH435" s="316"/>
      <c r="AI435" s="320">
        <f t="shared" si="169"/>
        <v>0</v>
      </c>
      <c r="AJ435" s="320">
        <f t="shared" si="170"/>
        <v>0</v>
      </c>
      <c r="AK435" s="316"/>
      <c r="AL435" s="316"/>
      <c r="AM435" s="316"/>
      <c r="AN435" s="316"/>
      <c r="AO435" s="316"/>
      <c r="AP435" s="316"/>
      <c r="AQ435" s="320">
        <f t="shared" si="171"/>
        <v>0</v>
      </c>
      <c r="AR435" s="320">
        <f t="shared" si="172"/>
        <v>0</v>
      </c>
      <c r="AS435" s="316"/>
      <c r="AT435" s="316"/>
      <c r="AU435" s="316"/>
      <c r="AV435" s="316"/>
      <c r="AW435" s="316"/>
      <c r="AX435" s="316"/>
      <c r="AY435" s="320">
        <f t="shared" si="153"/>
        <v>0</v>
      </c>
      <c r="AZ435" s="320">
        <f t="shared" si="154"/>
        <v>0</v>
      </c>
      <c r="BA435" s="372">
        <f t="shared" si="155"/>
        <v>0</v>
      </c>
      <c r="BB435" s="372">
        <f t="shared" si="156"/>
        <v>0</v>
      </c>
      <c r="BC435" s="372">
        <f t="shared" si="157"/>
        <v>0</v>
      </c>
      <c r="BD435" s="372">
        <f t="shared" si="158"/>
        <v>0</v>
      </c>
      <c r="BE435" s="372">
        <f t="shared" si="159"/>
        <v>0</v>
      </c>
      <c r="BF435" s="372">
        <f t="shared" si="160"/>
        <v>0</v>
      </c>
      <c r="BG435" s="315"/>
      <c r="BH435" s="316"/>
      <c r="BI435" s="316"/>
      <c r="BJ435" s="316"/>
      <c r="BK435" s="316"/>
      <c r="BL435" s="319"/>
      <c r="BM435" s="921">
        <f t="shared" si="161"/>
        <v>0</v>
      </c>
      <c r="BN435" s="912"/>
      <c r="BO435" s="912"/>
      <c r="BP435" s="912"/>
      <c r="BQ435" s="912"/>
      <c r="BR435" s="912"/>
      <c r="BS435" s="912"/>
      <c r="BT435" s="912"/>
      <c r="BU435" s="912"/>
      <c r="BV435" s="912"/>
      <c r="BW435" s="912"/>
      <c r="BX435" s="910">
        <f t="shared" si="162"/>
        <v>0</v>
      </c>
      <c r="BY435" s="912"/>
      <c r="BZ435" s="912"/>
      <c r="CA435" s="912"/>
      <c r="CB435" s="922"/>
    </row>
    <row r="436" spans="1:80" s="174" customFormat="1" ht="21" customHeight="1" x14ac:dyDescent="0.2">
      <c r="A436" s="104" t="s">
        <v>42</v>
      </c>
      <c r="B436" s="105" t="s">
        <v>46</v>
      </c>
      <c r="C436" s="157" t="s">
        <v>515</v>
      </c>
      <c r="D436" s="157" t="s">
        <v>599</v>
      </c>
      <c r="E436" s="98" t="s">
        <v>290</v>
      </c>
      <c r="F436" s="83" t="s">
        <v>292</v>
      </c>
      <c r="G436" s="19" t="s">
        <v>235</v>
      </c>
      <c r="H436" s="83" t="s">
        <v>109</v>
      </c>
      <c r="I436" s="56">
        <v>11</v>
      </c>
      <c r="J436" s="57" t="s">
        <v>12</v>
      </c>
      <c r="K436" s="320">
        <f t="shared" si="163"/>
        <v>0</v>
      </c>
      <c r="L436" s="320">
        <f t="shared" si="164"/>
        <v>0</v>
      </c>
      <c r="M436" s="316"/>
      <c r="N436" s="316"/>
      <c r="O436" s="316"/>
      <c r="P436" s="316"/>
      <c r="Q436" s="316"/>
      <c r="R436" s="316"/>
      <c r="S436" s="320">
        <f t="shared" si="165"/>
        <v>0</v>
      </c>
      <c r="T436" s="320">
        <f t="shared" si="166"/>
        <v>0</v>
      </c>
      <c r="U436" s="316"/>
      <c r="V436" s="316"/>
      <c r="W436" s="316"/>
      <c r="X436" s="316"/>
      <c r="Y436" s="316"/>
      <c r="Z436" s="316"/>
      <c r="AA436" s="320">
        <f t="shared" si="167"/>
        <v>0</v>
      </c>
      <c r="AB436" s="320">
        <f t="shared" si="168"/>
        <v>0</v>
      </c>
      <c r="AC436" s="316"/>
      <c r="AD436" s="316"/>
      <c r="AE436" s="316"/>
      <c r="AF436" s="316"/>
      <c r="AG436" s="316"/>
      <c r="AH436" s="316"/>
      <c r="AI436" s="320">
        <f t="shared" si="169"/>
        <v>0</v>
      </c>
      <c r="AJ436" s="320">
        <f t="shared" si="170"/>
        <v>0</v>
      </c>
      <c r="AK436" s="316"/>
      <c r="AL436" s="316"/>
      <c r="AM436" s="316"/>
      <c r="AN436" s="316"/>
      <c r="AO436" s="316"/>
      <c r="AP436" s="316"/>
      <c r="AQ436" s="320">
        <f t="shared" si="171"/>
        <v>0</v>
      </c>
      <c r="AR436" s="320">
        <f t="shared" si="172"/>
        <v>0</v>
      </c>
      <c r="AS436" s="316"/>
      <c r="AT436" s="316"/>
      <c r="AU436" s="316"/>
      <c r="AV436" s="316"/>
      <c r="AW436" s="316"/>
      <c r="AX436" s="316"/>
      <c r="AY436" s="320">
        <f t="shared" si="153"/>
        <v>0</v>
      </c>
      <c r="AZ436" s="320">
        <f t="shared" si="154"/>
        <v>0</v>
      </c>
      <c r="BA436" s="372">
        <f t="shared" si="155"/>
        <v>0</v>
      </c>
      <c r="BB436" s="372">
        <f t="shared" si="156"/>
        <v>0</v>
      </c>
      <c r="BC436" s="372">
        <f t="shared" si="157"/>
        <v>0</v>
      </c>
      <c r="BD436" s="372">
        <f t="shared" si="158"/>
        <v>0</v>
      </c>
      <c r="BE436" s="372">
        <f t="shared" si="159"/>
        <v>0</v>
      </c>
      <c r="BF436" s="372">
        <f t="shared" si="160"/>
        <v>0</v>
      </c>
      <c r="BG436" s="315"/>
      <c r="BH436" s="316"/>
      <c r="BI436" s="316"/>
      <c r="BJ436" s="316"/>
      <c r="BK436" s="316"/>
      <c r="BL436" s="319"/>
      <c r="BM436" s="921">
        <f t="shared" si="161"/>
        <v>0</v>
      </c>
      <c r="BN436" s="912"/>
      <c r="BO436" s="912"/>
      <c r="BP436" s="912"/>
      <c r="BQ436" s="912"/>
      <c r="BR436" s="912"/>
      <c r="BS436" s="912"/>
      <c r="BT436" s="912"/>
      <c r="BU436" s="912"/>
      <c r="BV436" s="912"/>
      <c r="BW436" s="912"/>
      <c r="BX436" s="910">
        <f t="shared" si="162"/>
        <v>0</v>
      </c>
      <c r="BY436" s="912"/>
      <c r="BZ436" s="912"/>
      <c r="CA436" s="912"/>
      <c r="CB436" s="922"/>
    </row>
    <row r="437" spans="1:80" s="174" customFormat="1" ht="21" customHeight="1" x14ac:dyDescent="0.2">
      <c r="A437" s="104" t="s">
        <v>42</v>
      </c>
      <c r="B437" s="96" t="s">
        <v>46</v>
      </c>
      <c r="C437" s="215" t="s">
        <v>515</v>
      </c>
      <c r="D437" s="215" t="s">
        <v>600</v>
      </c>
      <c r="E437" s="98" t="s">
        <v>283</v>
      </c>
      <c r="F437" s="82" t="s">
        <v>5</v>
      </c>
      <c r="G437" s="19" t="s">
        <v>194</v>
      </c>
      <c r="H437" s="83" t="s">
        <v>117</v>
      </c>
      <c r="I437" s="56">
        <v>9</v>
      </c>
      <c r="J437" s="57" t="s">
        <v>6</v>
      </c>
      <c r="K437" s="320">
        <f t="shared" si="163"/>
        <v>0</v>
      </c>
      <c r="L437" s="320">
        <f t="shared" si="164"/>
        <v>0</v>
      </c>
      <c r="M437" s="316"/>
      <c r="N437" s="316"/>
      <c r="O437" s="316"/>
      <c r="P437" s="316"/>
      <c r="Q437" s="316"/>
      <c r="R437" s="316"/>
      <c r="S437" s="320">
        <f t="shared" si="165"/>
        <v>0</v>
      </c>
      <c r="T437" s="320">
        <f t="shared" si="166"/>
        <v>0</v>
      </c>
      <c r="U437" s="316"/>
      <c r="V437" s="316"/>
      <c r="W437" s="316"/>
      <c r="X437" s="316"/>
      <c r="Y437" s="316"/>
      <c r="Z437" s="316"/>
      <c r="AA437" s="320">
        <f t="shared" si="167"/>
        <v>0</v>
      </c>
      <c r="AB437" s="320">
        <f t="shared" si="168"/>
        <v>0</v>
      </c>
      <c r="AC437" s="316"/>
      <c r="AD437" s="316"/>
      <c r="AE437" s="316"/>
      <c r="AF437" s="316"/>
      <c r="AG437" s="316"/>
      <c r="AH437" s="316"/>
      <c r="AI437" s="320">
        <f t="shared" si="169"/>
        <v>0</v>
      </c>
      <c r="AJ437" s="320">
        <f t="shared" si="170"/>
        <v>0</v>
      </c>
      <c r="AK437" s="316"/>
      <c r="AL437" s="316"/>
      <c r="AM437" s="316"/>
      <c r="AN437" s="316"/>
      <c r="AO437" s="316"/>
      <c r="AP437" s="316"/>
      <c r="AQ437" s="320">
        <f t="shared" si="171"/>
        <v>0</v>
      </c>
      <c r="AR437" s="320">
        <f t="shared" si="172"/>
        <v>0</v>
      </c>
      <c r="AS437" s="316"/>
      <c r="AT437" s="316"/>
      <c r="AU437" s="316"/>
      <c r="AV437" s="316"/>
      <c r="AW437" s="316"/>
      <c r="AX437" s="316"/>
      <c r="AY437" s="320">
        <f t="shared" si="153"/>
        <v>0</v>
      </c>
      <c r="AZ437" s="320">
        <f t="shared" si="154"/>
        <v>0</v>
      </c>
      <c r="BA437" s="372">
        <f t="shared" si="155"/>
        <v>0</v>
      </c>
      <c r="BB437" s="372">
        <f t="shared" si="156"/>
        <v>0</v>
      </c>
      <c r="BC437" s="372">
        <f t="shared" si="157"/>
        <v>0</v>
      </c>
      <c r="BD437" s="372">
        <f t="shared" si="158"/>
        <v>0</v>
      </c>
      <c r="BE437" s="372">
        <f t="shared" si="159"/>
        <v>0</v>
      </c>
      <c r="BF437" s="372">
        <f t="shared" si="160"/>
        <v>0</v>
      </c>
      <c r="BG437" s="315"/>
      <c r="BH437" s="316"/>
      <c r="BI437" s="316"/>
      <c r="BJ437" s="316"/>
      <c r="BK437" s="316"/>
      <c r="BL437" s="319"/>
      <c r="BM437" s="921">
        <f t="shared" si="161"/>
        <v>0</v>
      </c>
      <c r="BN437" s="912"/>
      <c r="BO437" s="912"/>
      <c r="BP437" s="912"/>
      <c r="BQ437" s="912"/>
      <c r="BR437" s="912"/>
      <c r="BS437" s="912"/>
      <c r="BT437" s="912"/>
      <c r="BU437" s="912"/>
      <c r="BV437" s="912"/>
      <c r="BW437" s="912"/>
      <c r="BX437" s="910">
        <f t="shared" si="162"/>
        <v>0</v>
      </c>
      <c r="BY437" s="912"/>
      <c r="BZ437" s="912"/>
      <c r="CA437" s="912"/>
      <c r="CB437" s="922"/>
    </row>
    <row r="438" spans="1:80" s="173" customFormat="1" ht="21" customHeight="1" x14ac:dyDescent="0.2">
      <c r="A438" s="104" t="s">
        <v>42</v>
      </c>
      <c r="B438" s="105" t="s">
        <v>46</v>
      </c>
      <c r="C438" s="215" t="s">
        <v>515</v>
      </c>
      <c r="D438" s="215" t="s">
        <v>600</v>
      </c>
      <c r="E438" s="19" t="s">
        <v>283</v>
      </c>
      <c r="F438" s="82" t="s">
        <v>5</v>
      </c>
      <c r="G438" s="19" t="s">
        <v>194</v>
      </c>
      <c r="H438" s="85" t="s">
        <v>117</v>
      </c>
      <c r="I438" s="56">
        <v>9</v>
      </c>
      <c r="J438" s="56" t="s">
        <v>12</v>
      </c>
      <c r="K438" s="320">
        <f t="shared" si="163"/>
        <v>0</v>
      </c>
      <c r="L438" s="320">
        <f t="shared" si="164"/>
        <v>0</v>
      </c>
      <c r="M438" s="316"/>
      <c r="N438" s="316"/>
      <c r="O438" s="316"/>
      <c r="P438" s="316"/>
      <c r="Q438" s="316"/>
      <c r="R438" s="316"/>
      <c r="S438" s="320">
        <f t="shared" si="165"/>
        <v>0</v>
      </c>
      <c r="T438" s="320">
        <f t="shared" si="166"/>
        <v>0</v>
      </c>
      <c r="U438" s="316"/>
      <c r="V438" s="316"/>
      <c r="W438" s="316"/>
      <c r="X438" s="316"/>
      <c r="Y438" s="316"/>
      <c r="Z438" s="316"/>
      <c r="AA438" s="320">
        <f t="shared" si="167"/>
        <v>0</v>
      </c>
      <c r="AB438" s="320">
        <f t="shared" si="168"/>
        <v>0</v>
      </c>
      <c r="AC438" s="316"/>
      <c r="AD438" s="316"/>
      <c r="AE438" s="316"/>
      <c r="AF438" s="316"/>
      <c r="AG438" s="316"/>
      <c r="AH438" s="316"/>
      <c r="AI438" s="320">
        <f t="shared" si="169"/>
        <v>0</v>
      </c>
      <c r="AJ438" s="320">
        <f t="shared" si="170"/>
        <v>0</v>
      </c>
      <c r="AK438" s="316"/>
      <c r="AL438" s="316"/>
      <c r="AM438" s="316"/>
      <c r="AN438" s="316"/>
      <c r="AO438" s="316"/>
      <c r="AP438" s="316"/>
      <c r="AQ438" s="320">
        <f t="shared" si="171"/>
        <v>0</v>
      </c>
      <c r="AR438" s="320">
        <f t="shared" si="172"/>
        <v>0</v>
      </c>
      <c r="AS438" s="316"/>
      <c r="AT438" s="316"/>
      <c r="AU438" s="316"/>
      <c r="AV438" s="316"/>
      <c r="AW438" s="316"/>
      <c r="AX438" s="316"/>
      <c r="AY438" s="320">
        <f t="shared" si="153"/>
        <v>0</v>
      </c>
      <c r="AZ438" s="320">
        <f t="shared" si="154"/>
        <v>0</v>
      </c>
      <c r="BA438" s="372">
        <f t="shared" si="155"/>
        <v>0</v>
      </c>
      <c r="BB438" s="372">
        <f t="shared" si="156"/>
        <v>0</v>
      </c>
      <c r="BC438" s="372">
        <f t="shared" si="157"/>
        <v>0</v>
      </c>
      <c r="BD438" s="372">
        <f t="shared" si="158"/>
        <v>0</v>
      </c>
      <c r="BE438" s="372">
        <f t="shared" si="159"/>
        <v>0</v>
      </c>
      <c r="BF438" s="372">
        <f t="shared" si="160"/>
        <v>0</v>
      </c>
      <c r="BG438" s="315"/>
      <c r="BH438" s="316"/>
      <c r="BI438" s="316"/>
      <c r="BJ438" s="316"/>
      <c r="BK438" s="316"/>
      <c r="BL438" s="319"/>
      <c r="BM438" s="921">
        <f t="shared" si="161"/>
        <v>0</v>
      </c>
      <c r="BN438" s="912"/>
      <c r="BO438" s="912"/>
      <c r="BP438" s="912"/>
      <c r="BQ438" s="912"/>
      <c r="BR438" s="912"/>
      <c r="BS438" s="912"/>
      <c r="BT438" s="912"/>
      <c r="BU438" s="912"/>
      <c r="BV438" s="912"/>
      <c r="BW438" s="912"/>
      <c r="BX438" s="910">
        <f t="shared" si="162"/>
        <v>0</v>
      </c>
      <c r="BY438" s="912"/>
      <c r="BZ438" s="912"/>
      <c r="CA438" s="912"/>
      <c r="CB438" s="922"/>
    </row>
    <row r="439" spans="1:80" s="173" customFormat="1" ht="21" customHeight="1" x14ac:dyDescent="0.2">
      <c r="A439" s="104" t="s">
        <v>42</v>
      </c>
      <c r="B439" s="105" t="s">
        <v>46</v>
      </c>
      <c r="C439" s="215" t="s">
        <v>515</v>
      </c>
      <c r="D439" s="215" t="s">
        <v>600</v>
      </c>
      <c r="E439" s="19" t="s">
        <v>283</v>
      </c>
      <c r="F439" s="82" t="s">
        <v>5</v>
      </c>
      <c r="G439" s="19" t="s">
        <v>194</v>
      </c>
      <c r="H439" s="85" t="s">
        <v>117</v>
      </c>
      <c r="I439" s="56">
        <v>11</v>
      </c>
      <c r="J439" s="56" t="s">
        <v>12</v>
      </c>
      <c r="K439" s="320">
        <f t="shared" si="163"/>
        <v>0</v>
      </c>
      <c r="L439" s="320">
        <f t="shared" si="164"/>
        <v>0</v>
      </c>
      <c r="M439" s="316"/>
      <c r="N439" s="316"/>
      <c r="O439" s="316"/>
      <c r="P439" s="316"/>
      <c r="Q439" s="316"/>
      <c r="R439" s="316"/>
      <c r="S439" s="320">
        <f t="shared" si="165"/>
        <v>0</v>
      </c>
      <c r="T439" s="320">
        <f t="shared" si="166"/>
        <v>0</v>
      </c>
      <c r="U439" s="316"/>
      <c r="V439" s="316"/>
      <c r="W439" s="316"/>
      <c r="X439" s="316"/>
      <c r="Y439" s="316"/>
      <c r="Z439" s="316"/>
      <c r="AA439" s="320">
        <f t="shared" si="167"/>
        <v>0</v>
      </c>
      <c r="AB439" s="320">
        <f t="shared" si="168"/>
        <v>0</v>
      </c>
      <c r="AC439" s="316"/>
      <c r="AD439" s="316"/>
      <c r="AE439" s="316"/>
      <c r="AF439" s="316"/>
      <c r="AG439" s="316"/>
      <c r="AH439" s="316"/>
      <c r="AI439" s="320">
        <f t="shared" si="169"/>
        <v>0</v>
      </c>
      <c r="AJ439" s="320">
        <f t="shared" si="170"/>
        <v>0</v>
      </c>
      <c r="AK439" s="316"/>
      <c r="AL439" s="316"/>
      <c r="AM439" s="316"/>
      <c r="AN439" s="316"/>
      <c r="AO439" s="316"/>
      <c r="AP439" s="316"/>
      <c r="AQ439" s="320">
        <f t="shared" si="171"/>
        <v>0</v>
      </c>
      <c r="AR439" s="320">
        <f t="shared" si="172"/>
        <v>0</v>
      </c>
      <c r="AS439" s="316"/>
      <c r="AT439" s="316"/>
      <c r="AU439" s="316"/>
      <c r="AV439" s="316"/>
      <c r="AW439" s="316"/>
      <c r="AX439" s="316"/>
      <c r="AY439" s="320">
        <f t="shared" si="153"/>
        <v>0</v>
      </c>
      <c r="AZ439" s="320">
        <f t="shared" si="154"/>
        <v>0</v>
      </c>
      <c r="BA439" s="372">
        <f t="shared" si="155"/>
        <v>0</v>
      </c>
      <c r="BB439" s="372">
        <f t="shared" si="156"/>
        <v>0</v>
      </c>
      <c r="BC439" s="372">
        <f t="shared" si="157"/>
        <v>0</v>
      </c>
      <c r="BD439" s="372">
        <f t="shared" si="158"/>
        <v>0</v>
      </c>
      <c r="BE439" s="372">
        <f t="shared" si="159"/>
        <v>0</v>
      </c>
      <c r="BF439" s="372">
        <f t="shared" si="160"/>
        <v>0</v>
      </c>
      <c r="BG439" s="315"/>
      <c r="BH439" s="316"/>
      <c r="BI439" s="316"/>
      <c r="BJ439" s="316"/>
      <c r="BK439" s="316"/>
      <c r="BL439" s="319"/>
      <c r="BM439" s="921">
        <f t="shared" si="161"/>
        <v>0</v>
      </c>
      <c r="BN439" s="912"/>
      <c r="BO439" s="912"/>
      <c r="BP439" s="912"/>
      <c r="BQ439" s="912"/>
      <c r="BR439" s="912"/>
      <c r="BS439" s="912"/>
      <c r="BT439" s="912"/>
      <c r="BU439" s="912"/>
      <c r="BV439" s="912"/>
      <c r="BW439" s="912"/>
      <c r="BX439" s="910">
        <f t="shared" si="162"/>
        <v>0</v>
      </c>
      <c r="BY439" s="912"/>
      <c r="BZ439" s="912"/>
      <c r="CA439" s="912"/>
      <c r="CB439" s="922"/>
    </row>
    <row r="440" spans="1:80" s="174" customFormat="1" ht="21" customHeight="1" x14ac:dyDescent="0.2">
      <c r="A440" s="104" t="s">
        <v>42</v>
      </c>
      <c r="B440" s="105" t="s">
        <v>46</v>
      </c>
      <c r="C440" s="215" t="s">
        <v>515</v>
      </c>
      <c r="D440" s="215" t="s">
        <v>600</v>
      </c>
      <c r="E440" s="98" t="s">
        <v>283</v>
      </c>
      <c r="F440" s="83" t="s">
        <v>5</v>
      </c>
      <c r="G440" s="19" t="s">
        <v>346</v>
      </c>
      <c r="H440" s="83" t="s">
        <v>138</v>
      </c>
      <c r="I440" s="56">
        <v>9</v>
      </c>
      <c r="J440" s="57" t="s">
        <v>6</v>
      </c>
      <c r="K440" s="320">
        <f t="shared" si="163"/>
        <v>0</v>
      </c>
      <c r="L440" s="320">
        <f t="shared" si="164"/>
        <v>0</v>
      </c>
      <c r="M440" s="316"/>
      <c r="N440" s="316"/>
      <c r="O440" s="316"/>
      <c r="P440" s="316"/>
      <c r="Q440" s="316"/>
      <c r="R440" s="316"/>
      <c r="S440" s="320">
        <f t="shared" si="165"/>
        <v>0</v>
      </c>
      <c r="T440" s="320">
        <f t="shared" si="166"/>
        <v>0</v>
      </c>
      <c r="U440" s="316"/>
      <c r="V440" s="316"/>
      <c r="W440" s="316"/>
      <c r="X440" s="316"/>
      <c r="Y440" s="316"/>
      <c r="Z440" s="316"/>
      <c r="AA440" s="320">
        <f t="shared" si="167"/>
        <v>0</v>
      </c>
      <c r="AB440" s="320">
        <f t="shared" si="168"/>
        <v>0</v>
      </c>
      <c r="AC440" s="316"/>
      <c r="AD440" s="316"/>
      <c r="AE440" s="316"/>
      <c r="AF440" s="316"/>
      <c r="AG440" s="316"/>
      <c r="AH440" s="316"/>
      <c r="AI440" s="320">
        <f t="shared" si="169"/>
        <v>0</v>
      </c>
      <c r="AJ440" s="320">
        <f t="shared" si="170"/>
        <v>0</v>
      </c>
      <c r="AK440" s="316"/>
      <c r="AL440" s="316"/>
      <c r="AM440" s="316"/>
      <c r="AN440" s="316"/>
      <c r="AO440" s="316"/>
      <c r="AP440" s="316"/>
      <c r="AQ440" s="320">
        <f t="shared" si="171"/>
        <v>0</v>
      </c>
      <c r="AR440" s="320">
        <f t="shared" si="172"/>
        <v>0</v>
      </c>
      <c r="AS440" s="316"/>
      <c r="AT440" s="316"/>
      <c r="AU440" s="316"/>
      <c r="AV440" s="316"/>
      <c r="AW440" s="316"/>
      <c r="AX440" s="316"/>
      <c r="AY440" s="320">
        <f t="shared" si="153"/>
        <v>0</v>
      </c>
      <c r="AZ440" s="320">
        <f t="shared" si="154"/>
        <v>0</v>
      </c>
      <c r="BA440" s="372">
        <f t="shared" si="155"/>
        <v>0</v>
      </c>
      <c r="BB440" s="372">
        <f t="shared" si="156"/>
        <v>0</v>
      </c>
      <c r="BC440" s="372">
        <f t="shared" si="157"/>
        <v>0</v>
      </c>
      <c r="BD440" s="372">
        <f t="shared" si="158"/>
        <v>0</v>
      </c>
      <c r="BE440" s="372">
        <f t="shared" si="159"/>
        <v>0</v>
      </c>
      <c r="BF440" s="372">
        <f t="shared" si="160"/>
        <v>0</v>
      </c>
      <c r="BG440" s="315"/>
      <c r="BH440" s="316"/>
      <c r="BI440" s="316"/>
      <c r="BJ440" s="316"/>
      <c r="BK440" s="316"/>
      <c r="BL440" s="319"/>
      <c r="BM440" s="921">
        <f t="shared" si="161"/>
        <v>0</v>
      </c>
      <c r="BN440" s="912"/>
      <c r="BO440" s="912"/>
      <c r="BP440" s="912"/>
      <c r="BQ440" s="912"/>
      <c r="BR440" s="912"/>
      <c r="BS440" s="912"/>
      <c r="BT440" s="912"/>
      <c r="BU440" s="912"/>
      <c r="BV440" s="912"/>
      <c r="BW440" s="912"/>
      <c r="BX440" s="910">
        <f t="shared" si="162"/>
        <v>0</v>
      </c>
      <c r="BY440" s="912"/>
      <c r="BZ440" s="912"/>
      <c r="CA440" s="912"/>
      <c r="CB440" s="922"/>
    </row>
    <row r="441" spans="1:80" s="173" customFormat="1" ht="21" customHeight="1" x14ac:dyDescent="0.2">
      <c r="A441" s="104" t="s">
        <v>42</v>
      </c>
      <c r="B441" s="105" t="s">
        <v>46</v>
      </c>
      <c r="C441" s="215" t="s">
        <v>515</v>
      </c>
      <c r="D441" s="215" t="s">
        <v>600</v>
      </c>
      <c r="E441" s="98" t="s">
        <v>283</v>
      </c>
      <c r="F441" s="83" t="s">
        <v>5</v>
      </c>
      <c r="G441" s="19" t="s">
        <v>346</v>
      </c>
      <c r="H441" s="83" t="s">
        <v>138</v>
      </c>
      <c r="I441" s="56">
        <v>9</v>
      </c>
      <c r="J441" s="57" t="s">
        <v>12</v>
      </c>
      <c r="K441" s="320">
        <f t="shared" si="163"/>
        <v>0</v>
      </c>
      <c r="L441" s="320">
        <f t="shared" si="164"/>
        <v>0</v>
      </c>
      <c r="M441" s="316"/>
      <c r="N441" s="316"/>
      <c r="O441" s="316"/>
      <c r="P441" s="316"/>
      <c r="Q441" s="316"/>
      <c r="R441" s="316"/>
      <c r="S441" s="320">
        <f t="shared" si="165"/>
        <v>0</v>
      </c>
      <c r="T441" s="320">
        <f t="shared" si="166"/>
        <v>0</v>
      </c>
      <c r="U441" s="316"/>
      <c r="V441" s="316"/>
      <c r="W441" s="316"/>
      <c r="X441" s="316"/>
      <c r="Y441" s="316"/>
      <c r="Z441" s="316"/>
      <c r="AA441" s="320">
        <f t="shared" si="167"/>
        <v>0</v>
      </c>
      <c r="AB441" s="320">
        <f t="shared" si="168"/>
        <v>0</v>
      </c>
      <c r="AC441" s="316"/>
      <c r="AD441" s="316"/>
      <c r="AE441" s="316"/>
      <c r="AF441" s="316"/>
      <c r="AG441" s="316"/>
      <c r="AH441" s="316"/>
      <c r="AI441" s="320">
        <f t="shared" si="169"/>
        <v>0</v>
      </c>
      <c r="AJ441" s="320">
        <f t="shared" si="170"/>
        <v>0</v>
      </c>
      <c r="AK441" s="316"/>
      <c r="AL441" s="316"/>
      <c r="AM441" s="316"/>
      <c r="AN441" s="316"/>
      <c r="AO441" s="316"/>
      <c r="AP441" s="316"/>
      <c r="AQ441" s="320">
        <f t="shared" si="171"/>
        <v>0</v>
      </c>
      <c r="AR441" s="320">
        <f t="shared" si="172"/>
        <v>0</v>
      </c>
      <c r="AS441" s="316"/>
      <c r="AT441" s="316"/>
      <c r="AU441" s="316"/>
      <c r="AV441" s="316"/>
      <c r="AW441" s="316"/>
      <c r="AX441" s="316"/>
      <c r="AY441" s="320">
        <f t="shared" si="153"/>
        <v>0</v>
      </c>
      <c r="AZ441" s="320">
        <f t="shared" si="154"/>
        <v>0</v>
      </c>
      <c r="BA441" s="372">
        <f t="shared" si="155"/>
        <v>0</v>
      </c>
      <c r="BB441" s="372">
        <f t="shared" si="156"/>
        <v>0</v>
      </c>
      <c r="BC441" s="372">
        <f t="shared" si="157"/>
        <v>0</v>
      </c>
      <c r="BD441" s="372">
        <f t="shared" si="158"/>
        <v>0</v>
      </c>
      <c r="BE441" s="372">
        <f t="shared" si="159"/>
        <v>0</v>
      </c>
      <c r="BF441" s="372">
        <f t="shared" si="160"/>
        <v>0</v>
      </c>
      <c r="BG441" s="315"/>
      <c r="BH441" s="316"/>
      <c r="BI441" s="316"/>
      <c r="BJ441" s="316"/>
      <c r="BK441" s="316"/>
      <c r="BL441" s="319"/>
      <c r="BM441" s="921">
        <f t="shared" si="161"/>
        <v>0</v>
      </c>
      <c r="BN441" s="912"/>
      <c r="BO441" s="912"/>
      <c r="BP441" s="912"/>
      <c r="BQ441" s="912"/>
      <c r="BR441" s="912"/>
      <c r="BS441" s="912"/>
      <c r="BT441" s="912"/>
      <c r="BU441" s="912"/>
      <c r="BV441" s="912"/>
      <c r="BW441" s="912"/>
      <c r="BX441" s="910">
        <f t="shared" si="162"/>
        <v>0</v>
      </c>
      <c r="BY441" s="912"/>
      <c r="BZ441" s="912"/>
      <c r="CA441" s="912"/>
      <c r="CB441" s="922"/>
    </row>
    <row r="442" spans="1:80" s="173" customFormat="1" ht="21" customHeight="1" x14ac:dyDescent="0.2">
      <c r="A442" s="104" t="s">
        <v>42</v>
      </c>
      <c r="B442" s="105" t="s">
        <v>46</v>
      </c>
      <c r="C442" s="215" t="s">
        <v>515</v>
      </c>
      <c r="D442" s="215" t="s">
        <v>600</v>
      </c>
      <c r="E442" s="116" t="s">
        <v>299</v>
      </c>
      <c r="F442" s="86" t="s">
        <v>314</v>
      </c>
      <c r="G442" s="19" t="s">
        <v>211</v>
      </c>
      <c r="H442" s="85" t="s">
        <v>73</v>
      </c>
      <c r="I442" s="56">
        <v>9</v>
      </c>
      <c r="J442" s="56" t="s">
        <v>6</v>
      </c>
      <c r="K442" s="320">
        <f t="shared" si="163"/>
        <v>0</v>
      </c>
      <c r="L442" s="320">
        <f t="shared" si="164"/>
        <v>0</v>
      </c>
      <c r="M442" s="316"/>
      <c r="N442" s="316"/>
      <c r="O442" s="316"/>
      <c r="P442" s="316"/>
      <c r="Q442" s="316"/>
      <c r="R442" s="316"/>
      <c r="S442" s="320">
        <f t="shared" si="165"/>
        <v>0</v>
      </c>
      <c r="T442" s="320">
        <f t="shared" si="166"/>
        <v>0</v>
      </c>
      <c r="U442" s="316"/>
      <c r="V442" s="316"/>
      <c r="W442" s="316"/>
      <c r="X442" s="316"/>
      <c r="Y442" s="316"/>
      <c r="Z442" s="316"/>
      <c r="AA442" s="320">
        <f t="shared" si="167"/>
        <v>0</v>
      </c>
      <c r="AB442" s="320">
        <f t="shared" si="168"/>
        <v>0</v>
      </c>
      <c r="AC442" s="316"/>
      <c r="AD442" s="316"/>
      <c r="AE442" s="316"/>
      <c r="AF442" s="316"/>
      <c r="AG442" s="316"/>
      <c r="AH442" s="316"/>
      <c r="AI442" s="320">
        <f t="shared" si="169"/>
        <v>0</v>
      </c>
      <c r="AJ442" s="320">
        <f t="shared" si="170"/>
        <v>0</v>
      </c>
      <c r="AK442" s="316"/>
      <c r="AL442" s="316"/>
      <c r="AM442" s="316"/>
      <c r="AN442" s="316"/>
      <c r="AO442" s="316"/>
      <c r="AP442" s="316"/>
      <c r="AQ442" s="320">
        <f t="shared" si="171"/>
        <v>0</v>
      </c>
      <c r="AR442" s="320">
        <f t="shared" si="172"/>
        <v>0</v>
      </c>
      <c r="AS442" s="316"/>
      <c r="AT442" s="316"/>
      <c r="AU442" s="316"/>
      <c r="AV442" s="316"/>
      <c r="AW442" s="316"/>
      <c r="AX442" s="316"/>
      <c r="AY442" s="320">
        <f t="shared" si="153"/>
        <v>0</v>
      </c>
      <c r="AZ442" s="320">
        <f t="shared" si="154"/>
        <v>0</v>
      </c>
      <c r="BA442" s="372">
        <f t="shared" si="155"/>
        <v>0</v>
      </c>
      <c r="BB442" s="372">
        <f t="shared" si="156"/>
        <v>0</v>
      </c>
      <c r="BC442" s="372">
        <f t="shared" si="157"/>
        <v>0</v>
      </c>
      <c r="BD442" s="372">
        <f t="shared" si="158"/>
        <v>0</v>
      </c>
      <c r="BE442" s="372">
        <f t="shared" si="159"/>
        <v>0</v>
      </c>
      <c r="BF442" s="372">
        <f t="shared" si="160"/>
        <v>0</v>
      </c>
      <c r="BG442" s="315"/>
      <c r="BH442" s="316"/>
      <c r="BI442" s="316"/>
      <c r="BJ442" s="316"/>
      <c r="BK442" s="316"/>
      <c r="BL442" s="319"/>
      <c r="BM442" s="921">
        <f t="shared" si="161"/>
        <v>0</v>
      </c>
      <c r="BN442" s="912"/>
      <c r="BO442" s="912"/>
      <c r="BP442" s="912"/>
      <c r="BQ442" s="912"/>
      <c r="BR442" s="912"/>
      <c r="BS442" s="912"/>
      <c r="BT442" s="912"/>
      <c r="BU442" s="912"/>
      <c r="BV442" s="912"/>
      <c r="BW442" s="912"/>
      <c r="BX442" s="910">
        <f t="shared" si="162"/>
        <v>0</v>
      </c>
      <c r="BY442" s="912"/>
      <c r="BZ442" s="912"/>
      <c r="CA442" s="912"/>
      <c r="CB442" s="922"/>
    </row>
    <row r="443" spans="1:80" s="173" customFormat="1" ht="21" customHeight="1" x14ac:dyDescent="0.2">
      <c r="A443" s="104" t="s">
        <v>42</v>
      </c>
      <c r="B443" s="105" t="s">
        <v>46</v>
      </c>
      <c r="C443" s="215" t="s">
        <v>515</v>
      </c>
      <c r="D443" s="215" t="s">
        <v>600</v>
      </c>
      <c r="E443" s="116" t="s">
        <v>299</v>
      </c>
      <c r="F443" s="86" t="s">
        <v>314</v>
      </c>
      <c r="G443" s="19" t="s">
        <v>211</v>
      </c>
      <c r="H443" s="85" t="s">
        <v>73</v>
      </c>
      <c r="I443" s="56">
        <v>11</v>
      </c>
      <c r="J443" s="56" t="s">
        <v>6</v>
      </c>
      <c r="K443" s="320">
        <f t="shared" si="163"/>
        <v>0</v>
      </c>
      <c r="L443" s="320">
        <f t="shared" si="164"/>
        <v>0</v>
      </c>
      <c r="M443" s="316"/>
      <c r="N443" s="316"/>
      <c r="O443" s="316"/>
      <c r="P443" s="316"/>
      <c r="Q443" s="316"/>
      <c r="R443" s="316"/>
      <c r="S443" s="320">
        <f t="shared" si="165"/>
        <v>0</v>
      </c>
      <c r="T443" s="320">
        <f t="shared" si="166"/>
        <v>0</v>
      </c>
      <c r="U443" s="316"/>
      <c r="V443" s="316"/>
      <c r="W443" s="316"/>
      <c r="X443" s="316"/>
      <c r="Y443" s="316"/>
      <c r="Z443" s="316"/>
      <c r="AA443" s="320">
        <f t="shared" si="167"/>
        <v>0</v>
      </c>
      <c r="AB443" s="320">
        <f t="shared" si="168"/>
        <v>0</v>
      </c>
      <c r="AC443" s="316"/>
      <c r="AD443" s="316"/>
      <c r="AE443" s="316"/>
      <c r="AF443" s="316"/>
      <c r="AG443" s="316"/>
      <c r="AH443" s="316"/>
      <c r="AI443" s="320">
        <f t="shared" si="169"/>
        <v>0</v>
      </c>
      <c r="AJ443" s="320">
        <f t="shared" si="170"/>
        <v>0</v>
      </c>
      <c r="AK443" s="316"/>
      <c r="AL443" s="316"/>
      <c r="AM443" s="316"/>
      <c r="AN443" s="316"/>
      <c r="AO443" s="316"/>
      <c r="AP443" s="316"/>
      <c r="AQ443" s="320">
        <f t="shared" si="171"/>
        <v>0</v>
      </c>
      <c r="AR443" s="320">
        <f t="shared" si="172"/>
        <v>0</v>
      </c>
      <c r="AS443" s="316"/>
      <c r="AT443" s="316"/>
      <c r="AU443" s="316"/>
      <c r="AV443" s="316"/>
      <c r="AW443" s="316"/>
      <c r="AX443" s="316"/>
      <c r="AY443" s="320">
        <f t="shared" si="153"/>
        <v>0</v>
      </c>
      <c r="AZ443" s="320">
        <f t="shared" si="154"/>
        <v>0</v>
      </c>
      <c r="BA443" s="372">
        <f t="shared" si="155"/>
        <v>0</v>
      </c>
      <c r="BB443" s="372">
        <f t="shared" si="156"/>
        <v>0</v>
      </c>
      <c r="BC443" s="372">
        <f t="shared" si="157"/>
        <v>0</v>
      </c>
      <c r="BD443" s="372">
        <f t="shared" si="158"/>
        <v>0</v>
      </c>
      <c r="BE443" s="372">
        <f t="shared" si="159"/>
        <v>0</v>
      </c>
      <c r="BF443" s="372">
        <f t="shared" si="160"/>
        <v>0</v>
      </c>
      <c r="BG443" s="315"/>
      <c r="BH443" s="316"/>
      <c r="BI443" s="316"/>
      <c r="BJ443" s="316"/>
      <c r="BK443" s="316"/>
      <c r="BL443" s="319"/>
      <c r="BM443" s="921">
        <f t="shared" si="161"/>
        <v>0</v>
      </c>
      <c r="BN443" s="912"/>
      <c r="BO443" s="912"/>
      <c r="BP443" s="912"/>
      <c r="BQ443" s="912"/>
      <c r="BR443" s="912"/>
      <c r="BS443" s="912"/>
      <c r="BT443" s="912"/>
      <c r="BU443" s="912"/>
      <c r="BV443" s="912"/>
      <c r="BW443" s="912"/>
      <c r="BX443" s="910">
        <f t="shared" si="162"/>
        <v>0</v>
      </c>
      <c r="BY443" s="912"/>
      <c r="BZ443" s="912"/>
      <c r="CA443" s="912"/>
      <c r="CB443" s="922"/>
    </row>
    <row r="444" spans="1:80" s="173" customFormat="1" ht="21" customHeight="1" x14ac:dyDescent="0.2">
      <c r="A444" s="104" t="s">
        <v>42</v>
      </c>
      <c r="B444" s="105" t="s">
        <v>46</v>
      </c>
      <c r="C444" s="157" t="s">
        <v>515</v>
      </c>
      <c r="D444" s="157" t="s">
        <v>600</v>
      </c>
      <c r="E444" s="116" t="s">
        <v>299</v>
      </c>
      <c r="F444" s="86" t="s">
        <v>314</v>
      </c>
      <c r="G444" s="19" t="s">
        <v>211</v>
      </c>
      <c r="H444" s="85" t="s">
        <v>73</v>
      </c>
      <c r="I444" s="56">
        <v>11</v>
      </c>
      <c r="J444" s="56" t="s">
        <v>12</v>
      </c>
      <c r="K444" s="320">
        <f t="shared" si="163"/>
        <v>0</v>
      </c>
      <c r="L444" s="320">
        <f t="shared" si="164"/>
        <v>0</v>
      </c>
      <c r="M444" s="316"/>
      <c r="N444" s="316"/>
      <c r="O444" s="316"/>
      <c r="P444" s="316"/>
      <c r="Q444" s="316"/>
      <c r="R444" s="316"/>
      <c r="S444" s="320">
        <f t="shared" si="165"/>
        <v>0</v>
      </c>
      <c r="T444" s="320">
        <f t="shared" si="166"/>
        <v>0</v>
      </c>
      <c r="U444" s="316"/>
      <c r="V444" s="316"/>
      <c r="W444" s="316"/>
      <c r="X444" s="316"/>
      <c r="Y444" s="316"/>
      <c r="Z444" s="316"/>
      <c r="AA444" s="320">
        <f t="shared" si="167"/>
        <v>0</v>
      </c>
      <c r="AB444" s="320">
        <f t="shared" si="168"/>
        <v>0</v>
      </c>
      <c r="AC444" s="316"/>
      <c r="AD444" s="316"/>
      <c r="AE444" s="316"/>
      <c r="AF444" s="316"/>
      <c r="AG444" s="316"/>
      <c r="AH444" s="316"/>
      <c r="AI444" s="320">
        <f t="shared" si="169"/>
        <v>0</v>
      </c>
      <c r="AJ444" s="320">
        <f t="shared" si="170"/>
        <v>0</v>
      </c>
      <c r="AK444" s="316"/>
      <c r="AL444" s="316"/>
      <c r="AM444" s="316"/>
      <c r="AN444" s="316"/>
      <c r="AO444" s="316"/>
      <c r="AP444" s="316"/>
      <c r="AQ444" s="320">
        <f t="shared" si="171"/>
        <v>0</v>
      </c>
      <c r="AR444" s="320">
        <f t="shared" si="172"/>
        <v>0</v>
      </c>
      <c r="AS444" s="316"/>
      <c r="AT444" s="316"/>
      <c r="AU444" s="316"/>
      <c r="AV444" s="316"/>
      <c r="AW444" s="316"/>
      <c r="AX444" s="316"/>
      <c r="AY444" s="320">
        <f t="shared" si="153"/>
        <v>0</v>
      </c>
      <c r="AZ444" s="320">
        <f t="shared" si="154"/>
        <v>0</v>
      </c>
      <c r="BA444" s="372">
        <f t="shared" si="155"/>
        <v>0</v>
      </c>
      <c r="BB444" s="372">
        <f t="shared" si="156"/>
        <v>0</v>
      </c>
      <c r="BC444" s="372">
        <f t="shared" si="157"/>
        <v>0</v>
      </c>
      <c r="BD444" s="372">
        <f t="shared" si="158"/>
        <v>0</v>
      </c>
      <c r="BE444" s="372">
        <f t="shared" si="159"/>
        <v>0</v>
      </c>
      <c r="BF444" s="372">
        <f t="shared" si="160"/>
        <v>0</v>
      </c>
      <c r="BG444" s="315"/>
      <c r="BH444" s="316"/>
      <c r="BI444" s="316"/>
      <c r="BJ444" s="316"/>
      <c r="BK444" s="316"/>
      <c r="BL444" s="319"/>
      <c r="BM444" s="921">
        <f t="shared" si="161"/>
        <v>0</v>
      </c>
      <c r="BN444" s="912"/>
      <c r="BO444" s="912"/>
      <c r="BP444" s="912"/>
      <c r="BQ444" s="912"/>
      <c r="BR444" s="912"/>
      <c r="BS444" s="912"/>
      <c r="BT444" s="912"/>
      <c r="BU444" s="912"/>
      <c r="BV444" s="912"/>
      <c r="BW444" s="912"/>
      <c r="BX444" s="910">
        <f t="shared" si="162"/>
        <v>0</v>
      </c>
      <c r="BY444" s="912"/>
      <c r="BZ444" s="912"/>
      <c r="CA444" s="912"/>
      <c r="CB444" s="922"/>
    </row>
    <row r="445" spans="1:80" s="173" customFormat="1" ht="21" customHeight="1" x14ac:dyDescent="0.2">
      <c r="A445" s="104" t="s">
        <v>42</v>
      </c>
      <c r="B445" s="105" t="s">
        <v>46</v>
      </c>
      <c r="C445" s="157" t="s">
        <v>515</v>
      </c>
      <c r="D445" s="157" t="s">
        <v>600</v>
      </c>
      <c r="E445" s="116" t="s">
        <v>299</v>
      </c>
      <c r="F445" s="86" t="s">
        <v>314</v>
      </c>
      <c r="G445" s="19" t="s">
        <v>211</v>
      </c>
      <c r="H445" s="85" t="s">
        <v>73</v>
      </c>
      <c r="I445" s="56">
        <v>9</v>
      </c>
      <c r="J445" s="56" t="s">
        <v>12</v>
      </c>
      <c r="K445" s="320">
        <f t="shared" si="163"/>
        <v>0</v>
      </c>
      <c r="L445" s="320">
        <f t="shared" si="164"/>
        <v>0</v>
      </c>
      <c r="M445" s="316"/>
      <c r="N445" s="316"/>
      <c r="O445" s="316"/>
      <c r="P445" s="316"/>
      <c r="Q445" s="316"/>
      <c r="R445" s="316"/>
      <c r="S445" s="320">
        <f t="shared" si="165"/>
        <v>0</v>
      </c>
      <c r="T445" s="320">
        <f t="shared" si="166"/>
        <v>0</v>
      </c>
      <c r="U445" s="316"/>
      <c r="V445" s="316"/>
      <c r="W445" s="316"/>
      <c r="X445" s="316"/>
      <c r="Y445" s="316"/>
      <c r="Z445" s="316"/>
      <c r="AA445" s="320">
        <f t="shared" si="167"/>
        <v>0</v>
      </c>
      <c r="AB445" s="320">
        <f t="shared" si="168"/>
        <v>0</v>
      </c>
      <c r="AC445" s="316"/>
      <c r="AD445" s="316"/>
      <c r="AE445" s="316"/>
      <c r="AF445" s="316"/>
      <c r="AG445" s="316"/>
      <c r="AH445" s="316"/>
      <c r="AI445" s="320">
        <f t="shared" si="169"/>
        <v>0</v>
      </c>
      <c r="AJ445" s="320">
        <f t="shared" si="170"/>
        <v>0</v>
      </c>
      <c r="AK445" s="316"/>
      <c r="AL445" s="316"/>
      <c r="AM445" s="316"/>
      <c r="AN445" s="316"/>
      <c r="AO445" s="316"/>
      <c r="AP445" s="316"/>
      <c r="AQ445" s="320">
        <f t="shared" si="171"/>
        <v>0</v>
      </c>
      <c r="AR445" s="320">
        <f t="shared" si="172"/>
        <v>0</v>
      </c>
      <c r="AS445" s="316"/>
      <c r="AT445" s="316"/>
      <c r="AU445" s="316"/>
      <c r="AV445" s="316"/>
      <c r="AW445" s="316"/>
      <c r="AX445" s="316"/>
      <c r="AY445" s="320">
        <f t="shared" si="153"/>
        <v>0</v>
      </c>
      <c r="AZ445" s="320">
        <f t="shared" si="154"/>
        <v>0</v>
      </c>
      <c r="BA445" s="372">
        <f t="shared" si="155"/>
        <v>0</v>
      </c>
      <c r="BB445" s="372">
        <f t="shared" si="156"/>
        <v>0</v>
      </c>
      <c r="BC445" s="372">
        <f t="shared" si="157"/>
        <v>0</v>
      </c>
      <c r="BD445" s="372">
        <f t="shared" si="158"/>
        <v>0</v>
      </c>
      <c r="BE445" s="372">
        <f t="shared" si="159"/>
        <v>0</v>
      </c>
      <c r="BF445" s="372">
        <f t="shared" si="160"/>
        <v>0</v>
      </c>
      <c r="BG445" s="315"/>
      <c r="BH445" s="316"/>
      <c r="BI445" s="316"/>
      <c r="BJ445" s="316"/>
      <c r="BK445" s="316"/>
      <c r="BL445" s="319"/>
      <c r="BM445" s="921">
        <f t="shared" si="161"/>
        <v>0</v>
      </c>
      <c r="BN445" s="912"/>
      <c r="BO445" s="912"/>
      <c r="BP445" s="912"/>
      <c r="BQ445" s="912"/>
      <c r="BR445" s="912"/>
      <c r="BS445" s="912"/>
      <c r="BT445" s="912"/>
      <c r="BU445" s="912"/>
      <c r="BV445" s="912"/>
      <c r="BW445" s="912"/>
      <c r="BX445" s="910">
        <f t="shared" si="162"/>
        <v>0</v>
      </c>
      <c r="BY445" s="912"/>
      <c r="BZ445" s="912"/>
      <c r="CA445" s="912"/>
      <c r="CB445" s="922"/>
    </row>
    <row r="446" spans="1:80" s="173" customFormat="1" ht="32.25" customHeight="1" x14ac:dyDescent="0.2">
      <c r="A446" s="94" t="s">
        <v>42</v>
      </c>
      <c r="B446" s="50" t="s">
        <v>46</v>
      </c>
      <c r="C446" s="157" t="s">
        <v>584</v>
      </c>
      <c r="D446" s="157" t="s">
        <v>598</v>
      </c>
      <c r="E446" s="105" t="s">
        <v>297</v>
      </c>
      <c r="F446" s="81" t="s">
        <v>300</v>
      </c>
      <c r="G446" s="19" t="s">
        <v>468</v>
      </c>
      <c r="H446" s="81" t="s">
        <v>469</v>
      </c>
      <c r="I446" s="49">
        <v>9</v>
      </c>
      <c r="J446" s="50" t="s">
        <v>6</v>
      </c>
      <c r="K446" s="320">
        <f t="shared" si="163"/>
        <v>0</v>
      </c>
      <c r="L446" s="320">
        <f t="shared" si="164"/>
        <v>0</v>
      </c>
      <c r="M446" s="316"/>
      <c r="N446" s="316"/>
      <c r="O446" s="316"/>
      <c r="P446" s="316"/>
      <c r="Q446" s="316"/>
      <c r="R446" s="316"/>
      <c r="S446" s="320">
        <f t="shared" si="165"/>
        <v>0</v>
      </c>
      <c r="T446" s="320">
        <f t="shared" si="166"/>
        <v>0</v>
      </c>
      <c r="U446" s="316"/>
      <c r="V446" s="316"/>
      <c r="W446" s="316"/>
      <c r="X446" s="316"/>
      <c r="Y446" s="316"/>
      <c r="Z446" s="316"/>
      <c r="AA446" s="320">
        <f t="shared" si="167"/>
        <v>0</v>
      </c>
      <c r="AB446" s="320">
        <f t="shared" si="168"/>
        <v>0</v>
      </c>
      <c r="AC446" s="316"/>
      <c r="AD446" s="316"/>
      <c r="AE446" s="316"/>
      <c r="AF446" s="316"/>
      <c r="AG446" s="316"/>
      <c r="AH446" s="316"/>
      <c r="AI446" s="320">
        <f t="shared" si="169"/>
        <v>0</v>
      </c>
      <c r="AJ446" s="320">
        <f t="shared" si="170"/>
        <v>0</v>
      </c>
      <c r="AK446" s="316"/>
      <c r="AL446" s="316"/>
      <c r="AM446" s="316"/>
      <c r="AN446" s="316"/>
      <c r="AO446" s="316"/>
      <c r="AP446" s="316"/>
      <c r="AQ446" s="320">
        <f t="shared" si="171"/>
        <v>0</v>
      </c>
      <c r="AR446" s="320">
        <f t="shared" si="172"/>
        <v>0</v>
      </c>
      <c r="AS446" s="316"/>
      <c r="AT446" s="316"/>
      <c r="AU446" s="316"/>
      <c r="AV446" s="316"/>
      <c r="AW446" s="316"/>
      <c r="AX446" s="316"/>
      <c r="AY446" s="320">
        <f t="shared" si="153"/>
        <v>0</v>
      </c>
      <c r="AZ446" s="320">
        <f t="shared" si="154"/>
        <v>0</v>
      </c>
      <c r="BA446" s="372">
        <f t="shared" si="155"/>
        <v>0</v>
      </c>
      <c r="BB446" s="372">
        <f t="shared" si="156"/>
        <v>0</v>
      </c>
      <c r="BC446" s="372">
        <f t="shared" si="157"/>
        <v>0</v>
      </c>
      <c r="BD446" s="372">
        <f t="shared" si="158"/>
        <v>0</v>
      </c>
      <c r="BE446" s="372">
        <f t="shared" si="159"/>
        <v>0</v>
      </c>
      <c r="BF446" s="372">
        <f t="shared" si="160"/>
        <v>0</v>
      </c>
      <c r="BG446" s="315"/>
      <c r="BH446" s="316"/>
      <c r="BI446" s="316"/>
      <c r="BJ446" s="316"/>
      <c r="BK446" s="316"/>
      <c r="BL446" s="319"/>
      <c r="BM446" s="921">
        <f t="shared" si="161"/>
        <v>0</v>
      </c>
      <c r="BN446" s="912"/>
      <c r="BO446" s="912"/>
      <c r="BP446" s="912"/>
      <c r="BQ446" s="912"/>
      <c r="BR446" s="912"/>
      <c r="BS446" s="912"/>
      <c r="BT446" s="912"/>
      <c r="BU446" s="912"/>
      <c r="BV446" s="912"/>
      <c r="BW446" s="912"/>
      <c r="BX446" s="910">
        <f t="shared" si="162"/>
        <v>0</v>
      </c>
      <c r="BY446" s="912"/>
      <c r="BZ446" s="912"/>
      <c r="CA446" s="912"/>
      <c r="CB446" s="922"/>
    </row>
    <row r="447" spans="1:80" s="173" customFormat="1" ht="32.25" customHeight="1" x14ac:dyDescent="0.2">
      <c r="A447" s="94" t="s">
        <v>42</v>
      </c>
      <c r="B447" s="50" t="s">
        <v>46</v>
      </c>
      <c r="C447" s="157" t="s">
        <v>514</v>
      </c>
      <c r="D447" s="157" t="s">
        <v>598</v>
      </c>
      <c r="E447" s="105" t="s">
        <v>297</v>
      </c>
      <c r="F447" s="81" t="s">
        <v>300</v>
      </c>
      <c r="G447" s="19" t="s">
        <v>451</v>
      </c>
      <c r="H447" s="81" t="s">
        <v>452</v>
      </c>
      <c r="I447" s="49">
        <v>9</v>
      </c>
      <c r="J447" s="50" t="s">
        <v>6</v>
      </c>
      <c r="K447" s="320">
        <f t="shared" si="163"/>
        <v>0</v>
      </c>
      <c r="L447" s="320">
        <f t="shared" si="164"/>
        <v>0</v>
      </c>
      <c r="M447" s="316"/>
      <c r="N447" s="316"/>
      <c r="O447" s="316"/>
      <c r="P447" s="316"/>
      <c r="Q447" s="316"/>
      <c r="R447" s="316"/>
      <c r="S447" s="320">
        <f t="shared" si="165"/>
        <v>0</v>
      </c>
      <c r="T447" s="320">
        <f t="shared" si="166"/>
        <v>0</v>
      </c>
      <c r="U447" s="316"/>
      <c r="V447" s="316"/>
      <c r="W447" s="316"/>
      <c r="X447" s="316"/>
      <c r="Y447" s="316"/>
      <c r="Z447" s="316"/>
      <c r="AA447" s="320">
        <f t="shared" si="167"/>
        <v>0</v>
      </c>
      <c r="AB447" s="320">
        <f t="shared" si="168"/>
        <v>0</v>
      </c>
      <c r="AC447" s="316"/>
      <c r="AD447" s="316"/>
      <c r="AE447" s="316"/>
      <c r="AF447" s="316"/>
      <c r="AG447" s="316"/>
      <c r="AH447" s="316"/>
      <c r="AI447" s="320">
        <f t="shared" si="169"/>
        <v>0</v>
      </c>
      <c r="AJ447" s="320">
        <f t="shared" si="170"/>
        <v>0</v>
      </c>
      <c r="AK447" s="316"/>
      <c r="AL447" s="316"/>
      <c r="AM447" s="316"/>
      <c r="AN447" s="316"/>
      <c r="AO447" s="316"/>
      <c r="AP447" s="316"/>
      <c r="AQ447" s="320">
        <f t="shared" si="171"/>
        <v>0</v>
      </c>
      <c r="AR447" s="320">
        <f t="shared" si="172"/>
        <v>0</v>
      </c>
      <c r="AS447" s="316"/>
      <c r="AT447" s="316"/>
      <c r="AU447" s="316"/>
      <c r="AV447" s="316"/>
      <c r="AW447" s="316"/>
      <c r="AX447" s="316"/>
      <c r="AY447" s="320">
        <f t="shared" si="153"/>
        <v>0</v>
      </c>
      <c r="AZ447" s="320">
        <f t="shared" si="154"/>
        <v>0</v>
      </c>
      <c r="BA447" s="372">
        <f t="shared" si="155"/>
        <v>0</v>
      </c>
      <c r="BB447" s="372">
        <f t="shared" si="156"/>
        <v>0</v>
      </c>
      <c r="BC447" s="372">
        <f t="shared" si="157"/>
        <v>0</v>
      </c>
      <c r="BD447" s="372">
        <f t="shared" si="158"/>
        <v>0</v>
      </c>
      <c r="BE447" s="372">
        <f t="shared" si="159"/>
        <v>0</v>
      </c>
      <c r="BF447" s="372">
        <f t="shared" si="160"/>
        <v>0</v>
      </c>
      <c r="BG447" s="315"/>
      <c r="BH447" s="316"/>
      <c r="BI447" s="316"/>
      <c r="BJ447" s="316"/>
      <c r="BK447" s="316"/>
      <c r="BL447" s="319"/>
      <c r="BM447" s="921">
        <f t="shared" si="161"/>
        <v>0</v>
      </c>
      <c r="BN447" s="912"/>
      <c r="BO447" s="912"/>
      <c r="BP447" s="912"/>
      <c r="BQ447" s="912"/>
      <c r="BR447" s="912"/>
      <c r="BS447" s="912"/>
      <c r="BT447" s="912"/>
      <c r="BU447" s="912"/>
      <c r="BV447" s="912"/>
      <c r="BW447" s="912"/>
      <c r="BX447" s="910">
        <f t="shared" si="162"/>
        <v>0</v>
      </c>
      <c r="BY447" s="912"/>
      <c r="BZ447" s="912"/>
      <c r="CA447" s="912"/>
      <c r="CB447" s="922"/>
    </row>
    <row r="448" spans="1:80" s="173" customFormat="1" ht="32.25" customHeight="1" x14ac:dyDescent="0.2">
      <c r="A448" s="94" t="s">
        <v>42</v>
      </c>
      <c r="B448" s="50" t="s">
        <v>46</v>
      </c>
      <c r="C448" s="157" t="s">
        <v>584</v>
      </c>
      <c r="D448" s="157" t="s">
        <v>598</v>
      </c>
      <c r="E448" s="105" t="s">
        <v>297</v>
      </c>
      <c r="F448" s="81" t="s">
        <v>300</v>
      </c>
      <c r="G448" s="19" t="s">
        <v>451</v>
      </c>
      <c r="H448" s="81" t="s">
        <v>452</v>
      </c>
      <c r="I448" s="49">
        <v>9</v>
      </c>
      <c r="J448" s="50" t="s">
        <v>6</v>
      </c>
      <c r="K448" s="320">
        <f t="shared" si="163"/>
        <v>0</v>
      </c>
      <c r="L448" s="320">
        <f t="shared" si="164"/>
        <v>0</v>
      </c>
      <c r="M448" s="316"/>
      <c r="N448" s="316"/>
      <c r="O448" s="316"/>
      <c r="P448" s="316"/>
      <c r="Q448" s="316"/>
      <c r="R448" s="316"/>
      <c r="S448" s="320">
        <f t="shared" si="165"/>
        <v>0</v>
      </c>
      <c r="T448" s="320">
        <f t="shared" si="166"/>
        <v>0</v>
      </c>
      <c r="U448" s="316"/>
      <c r="V448" s="316"/>
      <c r="W448" s="316"/>
      <c r="X448" s="316"/>
      <c r="Y448" s="316"/>
      <c r="Z448" s="316"/>
      <c r="AA448" s="320">
        <f t="shared" si="167"/>
        <v>0</v>
      </c>
      <c r="AB448" s="320">
        <f t="shared" si="168"/>
        <v>0</v>
      </c>
      <c r="AC448" s="316"/>
      <c r="AD448" s="316"/>
      <c r="AE448" s="316"/>
      <c r="AF448" s="316"/>
      <c r="AG448" s="316"/>
      <c r="AH448" s="316"/>
      <c r="AI448" s="320">
        <f t="shared" si="169"/>
        <v>0</v>
      </c>
      <c r="AJ448" s="320">
        <f t="shared" si="170"/>
        <v>0</v>
      </c>
      <c r="AK448" s="316"/>
      <c r="AL448" s="316"/>
      <c r="AM448" s="316"/>
      <c r="AN448" s="316"/>
      <c r="AO448" s="316"/>
      <c r="AP448" s="316"/>
      <c r="AQ448" s="320">
        <f t="shared" si="171"/>
        <v>0</v>
      </c>
      <c r="AR448" s="320">
        <f t="shared" si="172"/>
        <v>0</v>
      </c>
      <c r="AS448" s="316"/>
      <c r="AT448" s="316"/>
      <c r="AU448" s="316"/>
      <c r="AV448" s="316"/>
      <c r="AW448" s="316"/>
      <c r="AX448" s="316"/>
      <c r="AY448" s="320">
        <f t="shared" si="153"/>
        <v>0</v>
      </c>
      <c r="AZ448" s="320">
        <f t="shared" si="154"/>
        <v>0</v>
      </c>
      <c r="BA448" s="372">
        <f t="shared" si="155"/>
        <v>0</v>
      </c>
      <c r="BB448" s="372">
        <f t="shared" si="156"/>
        <v>0</v>
      </c>
      <c r="BC448" s="372">
        <f t="shared" si="157"/>
        <v>0</v>
      </c>
      <c r="BD448" s="372">
        <f t="shared" si="158"/>
        <v>0</v>
      </c>
      <c r="BE448" s="372">
        <f t="shared" si="159"/>
        <v>0</v>
      </c>
      <c r="BF448" s="372">
        <f t="shared" si="160"/>
        <v>0</v>
      </c>
      <c r="BG448" s="315"/>
      <c r="BH448" s="316"/>
      <c r="BI448" s="316"/>
      <c r="BJ448" s="316"/>
      <c r="BK448" s="316"/>
      <c r="BL448" s="319"/>
      <c r="BM448" s="921">
        <f t="shared" si="161"/>
        <v>0</v>
      </c>
      <c r="BN448" s="912"/>
      <c r="BO448" s="912"/>
      <c r="BP448" s="912"/>
      <c r="BQ448" s="912"/>
      <c r="BR448" s="912"/>
      <c r="BS448" s="912"/>
      <c r="BT448" s="912"/>
      <c r="BU448" s="912"/>
      <c r="BV448" s="912"/>
      <c r="BW448" s="912"/>
      <c r="BX448" s="910">
        <f t="shared" si="162"/>
        <v>0</v>
      </c>
      <c r="BY448" s="912"/>
      <c r="BZ448" s="912"/>
      <c r="CA448" s="912"/>
      <c r="CB448" s="922"/>
    </row>
    <row r="449" spans="1:80" s="173" customFormat="1" ht="21" customHeight="1" x14ac:dyDescent="0.2">
      <c r="A449" s="94" t="s">
        <v>42</v>
      </c>
      <c r="B449" s="50" t="s">
        <v>46</v>
      </c>
      <c r="C449" s="157" t="s">
        <v>514</v>
      </c>
      <c r="D449" s="157" t="s">
        <v>598</v>
      </c>
      <c r="E449" s="105" t="s">
        <v>297</v>
      </c>
      <c r="F449" s="81" t="s">
        <v>300</v>
      </c>
      <c r="G449" s="19" t="s">
        <v>470</v>
      </c>
      <c r="H449" s="81" t="s">
        <v>471</v>
      </c>
      <c r="I449" s="49">
        <v>9</v>
      </c>
      <c r="J449" s="50" t="s">
        <v>6</v>
      </c>
      <c r="K449" s="320">
        <f t="shared" si="163"/>
        <v>0</v>
      </c>
      <c r="L449" s="320">
        <f t="shared" si="164"/>
        <v>0</v>
      </c>
      <c r="M449" s="316"/>
      <c r="N449" s="316"/>
      <c r="O449" s="316"/>
      <c r="P449" s="316"/>
      <c r="Q449" s="316"/>
      <c r="R449" s="316"/>
      <c r="S449" s="320">
        <f t="shared" si="165"/>
        <v>0</v>
      </c>
      <c r="T449" s="320">
        <f t="shared" si="166"/>
        <v>0</v>
      </c>
      <c r="U449" s="316"/>
      <c r="V449" s="316"/>
      <c r="W449" s="316"/>
      <c r="X449" s="316"/>
      <c r="Y449" s="316"/>
      <c r="Z449" s="316"/>
      <c r="AA449" s="320">
        <f t="shared" si="167"/>
        <v>0</v>
      </c>
      <c r="AB449" s="320">
        <f t="shared" si="168"/>
        <v>0</v>
      </c>
      <c r="AC449" s="316"/>
      <c r="AD449" s="316"/>
      <c r="AE449" s="316"/>
      <c r="AF449" s="316"/>
      <c r="AG449" s="316"/>
      <c r="AH449" s="316"/>
      <c r="AI449" s="320">
        <f t="shared" si="169"/>
        <v>0</v>
      </c>
      <c r="AJ449" s="320">
        <f t="shared" si="170"/>
        <v>0</v>
      </c>
      <c r="AK449" s="316"/>
      <c r="AL449" s="316"/>
      <c r="AM449" s="316"/>
      <c r="AN449" s="316"/>
      <c r="AO449" s="316"/>
      <c r="AP449" s="316"/>
      <c r="AQ449" s="320">
        <f t="shared" si="171"/>
        <v>0</v>
      </c>
      <c r="AR449" s="320">
        <f t="shared" si="172"/>
        <v>0</v>
      </c>
      <c r="AS449" s="316"/>
      <c r="AT449" s="316"/>
      <c r="AU449" s="316"/>
      <c r="AV449" s="316"/>
      <c r="AW449" s="316"/>
      <c r="AX449" s="316"/>
      <c r="AY449" s="320">
        <f t="shared" si="153"/>
        <v>0</v>
      </c>
      <c r="AZ449" s="320">
        <f t="shared" si="154"/>
        <v>0</v>
      </c>
      <c r="BA449" s="372">
        <f t="shared" si="155"/>
        <v>0</v>
      </c>
      <c r="BB449" s="372">
        <f t="shared" si="156"/>
        <v>0</v>
      </c>
      <c r="BC449" s="372">
        <f t="shared" si="157"/>
        <v>0</v>
      </c>
      <c r="BD449" s="372">
        <f t="shared" si="158"/>
        <v>0</v>
      </c>
      <c r="BE449" s="372">
        <f t="shared" si="159"/>
        <v>0</v>
      </c>
      <c r="BF449" s="372">
        <f t="shared" si="160"/>
        <v>0</v>
      </c>
      <c r="BG449" s="315"/>
      <c r="BH449" s="316"/>
      <c r="BI449" s="316"/>
      <c r="BJ449" s="316"/>
      <c r="BK449" s="316"/>
      <c r="BL449" s="319"/>
      <c r="BM449" s="921">
        <f t="shared" si="161"/>
        <v>0</v>
      </c>
      <c r="BN449" s="912"/>
      <c r="BO449" s="912"/>
      <c r="BP449" s="912"/>
      <c r="BQ449" s="912"/>
      <c r="BR449" s="912"/>
      <c r="BS449" s="912"/>
      <c r="BT449" s="912"/>
      <c r="BU449" s="912"/>
      <c r="BV449" s="912"/>
      <c r="BW449" s="912"/>
      <c r="BX449" s="910">
        <f t="shared" si="162"/>
        <v>0</v>
      </c>
      <c r="BY449" s="912"/>
      <c r="BZ449" s="912"/>
      <c r="CA449" s="912"/>
      <c r="CB449" s="922"/>
    </row>
    <row r="450" spans="1:80" s="173" customFormat="1" ht="21" customHeight="1" x14ac:dyDescent="0.2">
      <c r="A450" s="94" t="s">
        <v>42</v>
      </c>
      <c r="B450" s="50" t="s">
        <v>46</v>
      </c>
      <c r="C450" s="157" t="s">
        <v>584</v>
      </c>
      <c r="D450" s="157" t="s">
        <v>598</v>
      </c>
      <c r="E450" s="105" t="s">
        <v>297</v>
      </c>
      <c r="F450" s="81" t="s">
        <v>300</v>
      </c>
      <c r="G450" s="19" t="s">
        <v>470</v>
      </c>
      <c r="H450" s="81" t="s">
        <v>471</v>
      </c>
      <c r="I450" s="49">
        <v>9</v>
      </c>
      <c r="J450" s="50" t="s">
        <v>6</v>
      </c>
      <c r="K450" s="320">
        <f t="shared" si="163"/>
        <v>0</v>
      </c>
      <c r="L450" s="320">
        <f t="shared" si="164"/>
        <v>0</v>
      </c>
      <c r="M450" s="316"/>
      <c r="N450" s="316"/>
      <c r="O450" s="316"/>
      <c r="P450" s="316"/>
      <c r="Q450" s="316"/>
      <c r="R450" s="316"/>
      <c r="S450" s="320">
        <f t="shared" si="165"/>
        <v>0</v>
      </c>
      <c r="T450" s="320">
        <f t="shared" si="166"/>
        <v>0</v>
      </c>
      <c r="U450" s="316"/>
      <c r="V450" s="316"/>
      <c r="W450" s="316"/>
      <c r="X450" s="316"/>
      <c r="Y450" s="316"/>
      <c r="Z450" s="316"/>
      <c r="AA450" s="320">
        <f t="shared" si="167"/>
        <v>0</v>
      </c>
      <c r="AB450" s="320">
        <f t="shared" si="168"/>
        <v>0</v>
      </c>
      <c r="AC450" s="316"/>
      <c r="AD450" s="316"/>
      <c r="AE450" s="316"/>
      <c r="AF450" s="316"/>
      <c r="AG450" s="316"/>
      <c r="AH450" s="316"/>
      <c r="AI450" s="320">
        <f t="shared" si="169"/>
        <v>0</v>
      </c>
      <c r="AJ450" s="320">
        <f t="shared" si="170"/>
        <v>0</v>
      </c>
      <c r="AK450" s="316"/>
      <c r="AL450" s="316"/>
      <c r="AM450" s="316"/>
      <c r="AN450" s="316"/>
      <c r="AO450" s="316"/>
      <c r="AP450" s="316"/>
      <c r="AQ450" s="320">
        <f t="shared" si="171"/>
        <v>0</v>
      </c>
      <c r="AR450" s="320">
        <f t="shared" si="172"/>
        <v>0</v>
      </c>
      <c r="AS450" s="316"/>
      <c r="AT450" s="316"/>
      <c r="AU450" s="316"/>
      <c r="AV450" s="316"/>
      <c r="AW450" s="316"/>
      <c r="AX450" s="316"/>
      <c r="AY450" s="320">
        <f t="shared" si="153"/>
        <v>0</v>
      </c>
      <c r="AZ450" s="320">
        <f t="shared" si="154"/>
        <v>0</v>
      </c>
      <c r="BA450" s="372">
        <f t="shared" si="155"/>
        <v>0</v>
      </c>
      <c r="BB450" s="372">
        <f t="shared" si="156"/>
        <v>0</v>
      </c>
      <c r="BC450" s="372">
        <f t="shared" si="157"/>
        <v>0</v>
      </c>
      <c r="BD450" s="372">
        <f t="shared" si="158"/>
        <v>0</v>
      </c>
      <c r="BE450" s="372">
        <f t="shared" si="159"/>
        <v>0</v>
      </c>
      <c r="BF450" s="372">
        <f t="shared" si="160"/>
        <v>0</v>
      </c>
      <c r="BG450" s="315"/>
      <c r="BH450" s="316"/>
      <c r="BI450" s="316"/>
      <c r="BJ450" s="316"/>
      <c r="BK450" s="316"/>
      <c r="BL450" s="319"/>
      <c r="BM450" s="921">
        <f t="shared" si="161"/>
        <v>0</v>
      </c>
      <c r="BN450" s="912"/>
      <c r="BO450" s="912"/>
      <c r="BP450" s="912"/>
      <c r="BQ450" s="912"/>
      <c r="BR450" s="912"/>
      <c r="BS450" s="912"/>
      <c r="BT450" s="912"/>
      <c r="BU450" s="912"/>
      <c r="BV450" s="912"/>
      <c r="BW450" s="912"/>
      <c r="BX450" s="910">
        <f t="shared" si="162"/>
        <v>0</v>
      </c>
      <c r="BY450" s="912"/>
      <c r="BZ450" s="912"/>
      <c r="CA450" s="912"/>
      <c r="CB450" s="922"/>
    </row>
    <row r="451" spans="1:80" s="173" customFormat="1" ht="21" customHeight="1" x14ac:dyDescent="0.2">
      <c r="A451" s="94" t="s">
        <v>42</v>
      </c>
      <c r="B451" s="50" t="s">
        <v>46</v>
      </c>
      <c r="C451" s="157" t="s">
        <v>584</v>
      </c>
      <c r="D451" s="157" t="s">
        <v>599</v>
      </c>
      <c r="E451" s="105" t="s">
        <v>290</v>
      </c>
      <c r="F451" s="81" t="s">
        <v>292</v>
      </c>
      <c r="G451" s="19" t="s">
        <v>472</v>
      </c>
      <c r="H451" s="81" t="s">
        <v>473</v>
      </c>
      <c r="I451" s="49">
        <v>9</v>
      </c>
      <c r="J451" s="50" t="s">
        <v>6</v>
      </c>
      <c r="K451" s="320">
        <f t="shared" si="163"/>
        <v>0</v>
      </c>
      <c r="L451" s="320">
        <f t="shared" si="164"/>
        <v>0</v>
      </c>
      <c r="M451" s="316"/>
      <c r="N451" s="316"/>
      <c r="O451" s="316"/>
      <c r="P451" s="316"/>
      <c r="Q451" s="316"/>
      <c r="R451" s="316"/>
      <c r="S451" s="320">
        <f t="shared" si="165"/>
        <v>0</v>
      </c>
      <c r="T451" s="320">
        <f t="shared" si="166"/>
        <v>0</v>
      </c>
      <c r="U451" s="316"/>
      <c r="V451" s="316"/>
      <c r="W451" s="316"/>
      <c r="X451" s="316"/>
      <c r="Y451" s="316"/>
      <c r="Z451" s="316"/>
      <c r="AA451" s="320">
        <f t="shared" si="167"/>
        <v>0</v>
      </c>
      <c r="AB451" s="320">
        <f t="shared" si="168"/>
        <v>0</v>
      </c>
      <c r="AC451" s="316"/>
      <c r="AD451" s="316"/>
      <c r="AE451" s="316"/>
      <c r="AF451" s="316"/>
      <c r="AG451" s="316"/>
      <c r="AH451" s="316"/>
      <c r="AI451" s="320">
        <f t="shared" si="169"/>
        <v>0</v>
      </c>
      <c r="AJ451" s="320">
        <f t="shared" si="170"/>
        <v>0</v>
      </c>
      <c r="AK451" s="316"/>
      <c r="AL451" s="316"/>
      <c r="AM451" s="316"/>
      <c r="AN451" s="316"/>
      <c r="AO451" s="316"/>
      <c r="AP451" s="316"/>
      <c r="AQ451" s="320">
        <f t="shared" si="171"/>
        <v>0</v>
      </c>
      <c r="AR451" s="320">
        <f t="shared" si="172"/>
        <v>0</v>
      </c>
      <c r="AS451" s="316"/>
      <c r="AT451" s="316"/>
      <c r="AU451" s="316"/>
      <c r="AV451" s="316"/>
      <c r="AW451" s="316"/>
      <c r="AX451" s="316"/>
      <c r="AY451" s="320">
        <f t="shared" si="153"/>
        <v>0</v>
      </c>
      <c r="AZ451" s="320">
        <f t="shared" si="154"/>
        <v>0</v>
      </c>
      <c r="BA451" s="372">
        <f t="shared" si="155"/>
        <v>0</v>
      </c>
      <c r="BB451" s="372">
        <f t="shared" si="156"/>
        <v>0</v>
      </c>
      <c r="BC451" s="372">
        <f t="shared" si="157"/>
        <v>0</v>
      </c>
      <c r="BD451" s="372">
        <f t="shared" si="158"/>
        <v>0</v>
      </c>
      <c r="BE451" s="372">
        <f t="shared" si="159"/>
        <v>0</v>
      </c>
      <c r="BF451" s="372">
        <f t="shared" si="160"/>
        <v>0</v>
      </c>
      <c r="BG451" s="315"/>
      <c r="BH451" s="316"/>
      <c r="BI451" s="316"/>
      <c r="BJ451" s="316"/>
      <c r="BK451" s="316"/>
      <c r="BL451" s="319"/>
      <c r="BM451" s="921">
        <f t="shared" si="161"/>
        <v>0</v>
      </c>
      <c r="BN451" s="912"/>
      <c r="BO451" s="912"/>
      <c r="BP451" s="912"/>
      <c r="BQ451" s="912"/>
      <c r="BR451" s="912"/>
      <c r="BS451" s="912"/>
      <c r="BT451" s="912"/>
      <c r="BU451" s="912"/>
      <c r="BV451" s="912"/>
      <c r="BW451" s="912"/>
      <c r="BX451" s="910">
        <f t="shared" si="162"/>
        <v>0</v>
      </c>
      <c r="BY451" s="912"/>
      <c r="BZ451" s="912"/>
      <c r="CA451" s="912"/>
      <c r="CB451" s="922"/>
    </row>
    <row r="452" spans="1:80" s="173" customFormat="1" ht="30" customHeight="1" x14ac:dyDescent="0.2">
      <c r="A452" s="94" t="s">
        <v>42</v>
      </c>
      <c r="B452" s="50" t="s">
        <v>46</v>
      </c>
      <c r="C452" s="157" t="s">
        <v>584</v>
      </c>
      <c r="D452" s="157" t="s">
        <v>598</v>
      </c>
      <c r="E452" s="105" t="s">
        <v>297</v>
      </c>
      <c r="F452" s="81" t="s">
        <v>300</v>
      </c>
      <c r="G452" s="19" t="s">
        <v>468</v>
      </c>
      <c r="H452" s="81" t="s">
        <v>578</v>
      </c>
      <c r="I452" s="49">
        <v>9</v>
      </c>
      <c r="J452" s="50" t="s">
        <v>6</v>
      </c>
      <c r="K452" s="320">
        <f t="shared" si="163"/>
        <v>0</v>
      </c>
      <c r="L452" s="320">
        <f t="shared" si="164"/>
        <v>0</v>
      </c>
      <c r="M452" s="316"/>
      <c r="N452" s="316"/>
      <c r="O452" s="316"/>
      <c r="P452" s="316"/>
      <c r="Q452" s="316"/>
      <c r="R452" s="316"/>
      <c r="S452" s="320">
        <f t="shared" si="165"/>
        <v>0</v>
      </c>
      <c r="T452" s="320">
        <f t="shared" si="166"/>
        <v>0</v>
      </c>
      <c r="U452" s="316"/>
      <c r="V452" s="316"/>
      <c r="W452" s="316"/>
      <c r="X452" s="316"/>
      <c r="Y452" s="316"/>
      <c r="Z452" s="316"/>
      <c r="AA452" s="320">
        <f t="shared" si="167"/>
        <v>0</v>
      </c>
      <c r="AB452" s="320">
        <f t="shared" si="168"/>
        <v>0</v>
      </c>
      <c r="AC452" s="316"/>
      <c r="AD452" s="316"/>
      <c r="AE452" s="316"/>
      <c r="AF452" s="316"/>
      <c r="AG452" s="316"/>
      <c r="AH452" s="316"/>
      <c r="AI452" s="320">
        <f t="shared" si="169"/>
        <v>0</v>
      </c>
      <c r="AJ452" s="320">
        <f t="shared" si="170"/>
        <v>0</v>
      </c>
      <c r="AK452" s="316"/>
      <c r="AL452" s="316"/>
      <c r="AM452" s="316"/>
      <c r="AN452" s="316"/>
      <c r="AO452" s="316"/>
      <c r="AP452" s="316"/>
      <c r="AQ452" s="320">
        <f t="shared" si="171"/>
        <v>0</v>
      </c>
      <c r="AR452" s="320">
        <f t="shared" si="172"/>
        <v>0</v>
      </c>
      <c r="AS452" s="316"/>
      <c r="AT452" s="316"/>
      <c r="AU452" s="316"/>
      <c r="AV452" s="316"/>
      <c r="AW452" s="316"/>
      <c r="AX452" s="316"/>
      <c r="AY452" s="320">
        <f t="shared" si="153"/>
        <v>0</v>
      </c>
      <c r="AZ452" s="320">
        <f t="shared" si="154"/>
        <v>0</v>
      </c>
      <c r="BA452" s="372">
        <f t="shared" si="155"/>
        <v>0</v>
      </c>
      <c r="BB452" s="372">
        <f t="shared" si="156"/>
        <v>0</v>
      </c>
      <c r="BC452" s="372">
        <f t="shared" si="157"/>
        <v>0</v>
      </c>
      <c r="BD452" s="372">
        <f t="shared" si="158"/>
        <v>0</v>
      </c>
      <c r="BE452" s="372">
        <f t="shared" si="159"/>
        <v>0</v>
      </c>
      <c r="BF452" s="372">
        <f t="shared" si="160"/>
        <v>0</v>
      </c>
      <c r="BG452" s="315"/>
      <c r="BH452" s="316"/>
      <c r="BI452" s="316"/>
      <c r="BJ452" s="316"/>
      <c r="BK452" s="316"/>
      <c r="BL452" s="319"/>
      <c r="BM452" s="921">
        <f t="shared" si="161"/>
        <v>0</v>
      </c>
      <c r="BN452" s="912"/>
      <c r="BO452" s="912"/>
      <c r="BP452" s="912"/>
      <c r="BQ452" s="912"/>
      <c r="BR452" s="912"/>
      <c r="BS452" s="912"/>
      <c r="BT452" s="912"/>
      <c r="BU452" s="912"/>
      <c r="BV452" s="912"/>
      <c r="BW452" s="912"/>
      <c r="BX452" s="910">
        <f t="shared" si="162"/>
        <v>0</v>
      </c>
      <c r="BY452" s="912"/>
      <c r="BZ452" s="912"/>
      <c r="CA452" s="912"/>
      <c r="CB452" s="922"/>
    </row>
    <row r="453" spans="1:80" s="173" customFormat="1" ht="30" customHeight="1" x14ac:dyDescent="0.2">
      <c r="A453" s="214" t="s">
        <v>38</v>
      </c>
      <c r="B453" s="96" t="s">
        <v>46</v>
      </c>
      <c r="C453" s="157" t="s">
        <v>515</v>
      </c>
      <c r="D453" s="157" t="s">
        <v>598</v>
      </c>
      <c r="E453" s="116" t="s">
        <v>307</v>
      </c>
      <c r="F453" s="83" t="s">
        <v>308</v>
      </c>
      <c r="G453" s="98" t="s">
        <v>268</v>
      </c>
      <c r="H453" s="83" t="s">
        <v>152</v>
      </c>
      <c r="I453" s="56">
        <v>11</v>
      </c>
      <c r="J453" s="57" t="s">
        <v>12</v>
      </c>
      <c r="K453" s="455">
        <f t="shared" si="163"/>
        <v>0</v>
      </c>
      <c r="L453" s="455">
        <f t="shared" si="164"/>
        <v>0</v>
      </c>
      <c r="M453" s="454"/>
      <c r="N453" s="454"/>
      <c r="O453" s="454"/>
      <c r="P453" s="454"/>
      <c r="Q453" s="454"/>
      <c r="R453" s="454"/>
      <c r="S453" s="455">
        <f t="shared" si="165"/>
        <v>0</v>
      </c>
      <c r="T453" s="455">
        <f t="shared" si="166"/>
        <v>0</v>
      </c>
      <c r="U453" s="454"/>
      <c r="V453" s="454"/>
      <c r="W453" s="454"/>
      <c r="X453" s="454"/>
      <c r="Y453" s="454"/>
      <c r="Z453" s="454"/>
      <c r="AA453" s="455">
        <f t="shared" si="167"/>
        <v>0</v>
      </c>
      <c r="AB453" s="455">
        <f t="shared" si="168"/>
        <v>0</v>
      </c>
      <c r="AC453" s="454"/>
      <c r="AD453" s="454"/>
      <c r="AE453" s="454"/>
      <c r="AF453" s="454"/>
      <c r="AG453" s="454"/>
      <c r="AH453" s="454"/>
      <c r="AI453" s="455">
        <f t="shared" si="169"/>
        <v>0</v>
      </c>
      <c r="AJ453" s="455">
        <f t="shared" si="170"/>
        <v>0</v>
      </c>
      <c r="AK453" s="454"/>
      <c r="AL453" s="454"/>
      <c r="AM453" s="454"/>
      <c r="AN453" s="454"/>
      <c r="AO453" s="454"/>
      <c r="AP453" s="454"/>
      <c r="AQ453" s="455">
        <f t="shared" si="171"/>
        <v>0</v>
      </c>
      <c r="AR453" s="455">
        <f t="shared" si="172"/>
        <v>0</v>
      </c>
      <c r="AS453" s="454"/>
      <c r="AT453" s="454"/>
      <c r="AU453" s="454"/>
      <c r="AV453" s="454"/>
      <c r="AW453" s="454"/>
      <c r="AX453" s="454"/>
      <c r="AY453" s="455">
        <f t="shared" si="153"/>
        <v>0</v>
      </c>
      <c r="AZ453" s="455">
        <f t="shared" si="154"/>
        <v>0</v>
      </c>
      <c r="BA453" s="372">
        <f t="shared" si="155"/>
        <v>0</v>
      </c>
      <c r="BB453" s="372">
        <f t="shared" si="156"/>
        <v>0</v>
      </c>
      <c r="BC453" s="372">
        <f t="shared" si="157"/>
        <v>0</v>
      </c>
      <c r="BD453" s="372">
        <f t="shared" si="158"/>
        <v>0</v>
      </c>
      <c r="BE453" s="372">
        <f t="shared" si="159"/>
        <v>0</v>
      </c>
      <c r="BF453" s="372">
        <f t="shared" si="160"/>
        <v>0</v>
      </c>
      <c r="BG453" s="456"/>
      <c r="BH453" s="454"/>
      <c r="BI453" s="454"/>
      <c r="BJ453" s="454"/>
      <c r="BK453" s="454"/>
      <c r="BL453" s="457"/>
      <c r="BM453" s="921">
        <f t="shared" si="161"/>
        <v>0</v>
      </c>
      <c r="BN453" s="912"/>
      <c r="BO453" s="912"/>
      <c r="BP453" s="912"/>
      <c r="BQ453" s="912"/>
      <c r="BR453" s="912"/>
      <c r="BS453" s="912"/>
      <c r="BT453" s="912"/>
      <c r="BU453" s="912"/>
      <c r="BV453" s="912"/>
      <c r="BW453" s="912"/>
      <c r="BX453" s="910">
        <f t="shared" si="162"/>
        <v>0</v>
      </c>
      <c r="BY453" s="912"/>
      <c r="BZ453" s="912"/>
      <c r="CA453" s="912"/>
      <c r="CB453" s="922"/>
    </row>
    <row r="454" spans="1:80" s="173" customFormat="1" ht="30" customHeight="1" x14ac:dyDescent="0.2">
      <c r="A454" s="214" t="s">
        <v>38</v>
      </c>
      <c r="B454" s="96" t="s">
        <v>46</v>
      </c>
      <c r="C454" s="157" t="s">
        <v>515</v>
      </c>
      <c r="D454" s="157" t="s">
        <v>598</v>
      </c>
      <c r="E454" s="116" t="s">
        <v>307</v>
      </c>
      <c r="F454" s="83" t="s">
        <v>308</v>
      </c>
      <c r="G454" s="19" t="s">
        <v>268</v>
      </c>
      <c r="H454" s="81" t="s">
        <v>152</v>
      </c>
      <c r="I454" s="56">
        <v>9</v>
      </c>
      <c r="J454" s="57" t="s">
        <v>6</v>
      </c>
      <c r="K454" s="455">
        <f t="shared" si="163"/>
        <v>0</v>
      </c>
      <c r="L454" s="455">
        <f t="shared" si="164"/>
        <v>0</v>
      </c>
      <c r="M454" s="454"/>
      <c r="N454" s="454"/>
      <c r="O454" s="454"/>
      <c r="P454" s="454"/>
      <c r="Q454" s="454"/>
      <c r="R454" s="454"/>
      <c r="S454" s="455">
        <f t="shared" si="165"/>
        <v>0</v>
      </c>
      <c r="T454" s="455">
        <f t="shared" si="166"/>
        <v>0</v>
      </c>
      <c r="U454" s="454"/>
      <c r="V454" s="454"/>
      <c r="W454" s="454"/>
      <c r="X454" s="454"/>
      <c r="Y454" s="454"/>
      <c r="Z454" s="454"/>
      <c r="AA454" s="455">
        <f t="shared" si="167"/>
        <v>0</v>
      </c>
      <c r="AB454" s="455">
        <f t="shared" si="168"/>
        <v>0</v>
      </c>
      <c r="AC454" s="454"/>
      <c r="AD454" s="454"/>
      <c r="AE454" s="454"/>
      <c r="AF454" s="454"/>
      <c r="AG454" s="454"/>
      <c r="AH454" s="454"/>
      <c r="AI454" s="455">
        <f t="shared" si="169"/>
        <v>0</v>
      </c>
      <c r="AJ454" s="455">
        <f t="shared" si="170"/>
        <v>0</v>
      </c>
      <c r="AK454" s="454"/>
      <c r="AL454" s="454"/>
      <c r="AM454" s="454"/>
      <c r="AN454" s="454"/>
      <c r="AO454" s="454"/>
      <c r="AP454" s="454"/>
      <c r="AQ454" s="455">
        <f t="shared" si="171"/>
        <v>0</v>
      </c>
      <c r="AR454" s="455">
        <f t="shared" si="172"/>
        <v>0</v>
      </c>
      <c r="AS454" s="454"/>
      <c r="AT454" s="454"/>
      <c r="AU454" s="454"/>
      <c r="AV454" s="454"/>
      <c r="AW454" s="454"/>
      <c r="AX454" s="454"/>
      <c r="AY454" s="455">
        <f t="shared" si="153"/>
        <v>0</v>
      </c>
      <c r="AZ454" s="455">
        <f t="shared" si="154"/>
        <v>0</v>
      </c>
      <c r="BA454" s="372">
        <f t="shared" si="155"/>
        <v>0</v>
      </c>
      <c r="BB454" s="372">
        <f t="shared" si="156"/>
        <v>0</v>
      </c>
      <c r="BC454" s="372">
        <f t="shared" si="157"/>
        <v>0</v>
      </c>
      <c r="BD454" s="372">
        <f t="shared" si="158"/>
        <v>0</v>
      </c>
      <c r="BE454" s="372">
        <f t="shared" si="159"/>
        <v>0</v>
      </c>
      <c r="BF454" s="372">
        <f t="shared" si="160"/>
        <v>0</v>
      </c>
      <c r="BG454" s="456"/>
      <c r="BH454" s="454"/>
      <c r="BI454" s="454"/>
      <c r="BJ454" s="454"/>
      <c r="BK454" s="454"/>
      <c r="BL454" s="457"/>
      <c r="BM454" s="921">
        <f t="shared" si="161"/>
        <v>0</v>
      </c>
      <c r="BN454" s="912"/>
      <c r="BO454" s="912"/>
      <c r="BP454" s="912"/>
      <c r="BQ454" s="912"/>
      <c r="BR454" s="912"/>
      <c r="BS454" s="912"/>
      <c r="BT454" s="912"/>
      <c r="BU454" s="912"/>
      <c r="BV454" s="912"/>
      <c r="BW454" s="912"/>
      <c r="BX454" s="910">
        <f t="shared" si="162"/>
        <v>0</v>
      </c>
      <c r="BY454" s="912"/>
      <c r="BZ454" s="912"/>
      <c r="CA454" s="912"/>
      <c r="CB454" s="922"/>
    </row>
    <row r="455" spans="1:80" s="173" customFormat="1" ht="21" customHeight="1" x14ac:dyDescent="0.2">
      <c r="A455" s="214" t="s">
        <v>38</v>
      </c>
      <c r="B455" s="96" t="s">
        <v>46</v>
      </c>
      <c r="C455" s="215" t="s">
        <v>515</v>
      </c>
      <c r="D455" s="215" t="s">
        <v>598</v>
      </c>
      <c r="E455" s="116" t="s">
        <v>307</v>
      </c>
      <c r="F455" s="83" t="s">
        <v>308</v>
      </c>
      <c r="G455" s="19" t="s">
        <v>692</v>
      </c>
      <c r="H455" s="81" t="s">
        <v>693</v>
      </c>
      <c r="I455" s="56">
        <v>9</v>
      </c>
      <c r="J455" s="57" t="s">
        <v>6</v>
      </c>
      <c r="K455" s="455">
        <f t="shared" si="163"/>
        <v>0</v>
      </c>
      <c r="L455" s="455">
        <f t="shared" si="164"/>
        <v>0</v>
      </c>
      <c r="M455" s="454"/>
      <c r="N455" s="454"/>
      <c r="O455" s="454"/>
      <c r="P455" s="454"/>
      <c r="Q455" s="454"/>
      <c r="R455" s="454"/>
      <c r="S455" s="455">
        <f t="shared" si="165"/>
        <v>0</v>
      </c>
      <c r="T455" s="455">
        <f t="shared" si="166"/>
        <v>0</v>
      </c>
      <c r="U455" s="454"/>
      <c r="V455" s="454"/>
      <c r="W455" s="454"/>
      <c r="X455" s="454"/>
      <c r="Y455" s="454"/>
      <c r="Z455" s="454"/>
      <c r="AA455" s="455">
        <f t="shared" si="167"/>
        <v>0</v>
      </c>
      <c r="AB455" s="455">
        <f t="shared" si="168"/>
        <v>0</v>
      </c>
      <c r="AC455" s="454"/>
      <c r="AD455" s="454"/>
      <c r="AE455" s="454"/>
      <c r="AF455" s="454"/>
      <c r="AG455" s="454"/>
      <c r="AH455" s="454"/>
      <c r="AI455" s="455">
        <f t="shared" si="169"/>
        <v>0</v>
      </c>
      <c r="AJ455" s="455">
        <f t="shared" si="170"/>
        <v>0</v>
      </c>
      <c r="AK455" s="454"/>
      <c r="AL455" s="454"/>
      <c r="AM455" s="454"/>
      <c r="AN455" s="454"/>
      <c r="AO455" s="454"/>
      <c r="AP455" s="454"/>
      <c r="AQ455" s="455">
        <f t="shared" si="171"/>
        <v>0</v>
      </c>
      <c r="AR455" s="455">
        <f t="shared" si="172"/>
        <v>0</v>
      </c>
      <c r="AS455" s="454"/>
      <c r="AT455" s="454"/>
      <c r="AU455" s="454"/>
      <c r="AV455" s="454"/>
      <c r="AW455" s="454"/>
      <c r="AX455" s="454"/>
      <c r="AY455" s="455">
        <f t="shared" si="153"/>
        <v>0</v>
      </c>
      <c r="AZ455" s="455">
        <f t="shared" si="154"/>
        <v>0</v>
      </c>
      <c r="BA455" s="372">
        <f t="shared" si="155"/>
        <v>0</v>
      </c>
      <c r="BB455" s="372">
        <f t="shared" si="156"/>
        <v>0</v>
      </c>
      <c r="BC455" s="372">
        <f t="shared" si="157"/>
        <v>0</v>
      </c>
      <c r="BD455" s="372">
        <f t="shared" si="158"/>
        <v>0</v>
      </c>
      <c r="BE455" s="372">
        <f t="shared" si="159"/>
        <v>0</v>
      </c>
      <c r="BF455" s="372">
        <f t="shared" si="160"/>
        <v>0</v>
      </c>
      <c r="BG455" s="456"/>
      <c r="BH455" s="454"/>
      <c r="BI455" s="454"/>
      <c r="BJ455" s="454"/>
      <c r="BK455" s="454"/>
      <c r="BL455" s="457"/>
      <c r="BM455" s="921">
        <f t="shared" si="161"/>
        <v>0</v>
      </c>
      <c r="BN455" s="912"/>
      <c r="BO455" s="912"/>
      <c r="BP455" s="912"/>
      <c r="BQ455" s="912"/>
      <c r="BR455" s="912"/>
      <c r="BS455" s="912"/>
      <c r="BT455" s="912"/>
      <c r="BU455" s="912"/>
      <c r="BV455" s="912"/>
      <c r="BW455" s="912"/>
      <c r="BX455" s="910">
        <f t="shared" si="162"/>
        <v>0</v>
      </c>
      <c r="BY455" s="912"/>
      <c r="BZ455" s="912"/>
      <c r="CA455" s="912"/>
      <c r="CB455" s="922"/>
    </row>
    <row r="456" spans="1:80" s="173" customFormat="1" ht="21" customHeight="1" x14ac:dyDescent="0.2">
      <c r="A456" s="214" t="s">
        <v>38</v>
      </c>
      <c r="B456" s="96" t="s">
        <v>46</v>
      </c>
      <c r="C456" s="215" t="s">
        <v>515</v>
      </c>
      <c r="D456" s="215" t="s">
        <v>598</v>
      </c>
      <c r="E456" s="116" t="s">
        <v>307</v>
      </c>
      <c r="F456" s="81" t="s">
        <v>308</v>
      </c>
      <c r="G456" s="19" t="s">
        <v>264</v>
      </c>
      <c r="H456" s="81" t="s">
        <v>265</v>
      </c>
      <c r="I456" s="56">
        <v>11</v>
      </c>
      <c r="J456" s="57" t="s">
        <v>12</v>
      </c>
      <c r="K456" s="455">
        <f t="shared" si="163"/>
        <v>0</v>
      </c>
      <c r="L456" s="455">
        <f t="shared" si="164"/>
        <v>0</v>
      </c>
      <c r="M456" s="454"/>
      <c r="N456" s="454"/>
      <c r="O456" s="454"/>
      <c r="P456" s="454"/>
      <c r="Q456" s="454"/>
      <c r="R456" s="454"/>
      <c r="S456" s="455">
        <f t="shared" si="165"/>
        <v>0</v>
      </c>
      <c r="T456" s="455">
        <f t="shared" si="166"/>
        <v>0</v>
      </c>
      <c r="U456" s="454"/>
      <c r="V456" s="454"/>
      <c r="W456" s="454"/>
      <c r="X456" s="454"/>
      <c r="Y456" s="454"/>
      <c r="Z456" s="454"/>
      <c r="AA456" s="455">
        <f t="shared" si="167"/>
        <v>0</v>
      </c>
      <c r="AB456" s="455">
        <f t="shared" si="168"/>
        <v>0</v>
      </c>
      <c r="AC456" s="454"/>
      <c r="AD456" s="454"/>
      <c r="AE456" s="454"/>
      <c r="AF456" s="454"/>
      <c r="AG456" s="454"/>
      <c r="AH456" s="454"/>
      <c r="AI456" s="455">
        <f t="shared" si="169"/>
        <v>0</v>
      </c>
      <c r="AJ456" s="455">
        <f t="shared" si="170"/>
        <v>0</v>
      </c>
      <c r="AK456" s="454"/>
      <c r="AL456" s="454"/>
      <c r="AM456" s="454"/>
      <c r="AN456" s="454"/>
      <c r="AO456" s="454"/>
      <c r="AP456" s="454"/>
      <c r="AQ456" s="455">
        <f t="shared" si="171"/>
        <v>0</v>
      </c>
      <c r="AR456" s="455">
        <f t="shared" si="172"/>
        <v>0</v>
      </c>
      <c r="AS456" s="454"/>
      <c r="AT456" s="454"/>
      <c r="AU456" s="454"/>
      <c r="AV456" s="454"/>
      <c r="AW456" s="454"/>
      <c r="AX456" s="454"/>
      <c r="AY456" s="455">
        <f t="shared" ref="AY456:AY519" si="173">BA456+BC456+BE456</f>
        <v>0</v>
      </c>
      <c r="AZ456" s="455">
        <f t="shared" ref="AZ456:AZ519" si="174">BB456+BD456+BF456</f>
        <v>0</v>
      </c>
      <c r="BA456" s="372">
        <f t="shared" si="155"/>
        <v>0</v>
      </c>
      <c r="BB456" s="372">
        <f t="shared" si="156"/>
        <v>0</v>
      </c>
      <c r="BC456" s="372">
        <f t="shared" si="157"/>
        <v>0</v>
      </c>
      <c r="BD456" s="372">
        <f t="shared" si="158"/>
        <v>0</v>
      </c>
      <c r="BE456" s="372">
        <f t="shared" si="159"/>
        <v>0</v>
      </c>
      <c r="BF456" s="372">
        <f t="shared" si="160"/>
        <v>0</v>
      </c>
      <c r="BG456" s="456"/>
      <c r="BH456" s="454"/>
      <c r="BI456" s="454"/>
      <c r="BJ456" s="454"/>
      <c r="BK456" s="454"/>
      <c r="BL456" s="457"/>
      <c r="BM456" s="921">
        <f t="shared" si="161"/>
        <v>0</v>
      </c>
      <c r="BN456" s="912"/>
      <c r="BO456" s="912"/>
      <c r="BP456" s="912"/>
      <c r="BQ456" s="912"/>
      <c r="BR456" s="912"/>
      <c r="BS456" s="912"/>
      <c r="BT456" s="912"/>
      <c r="BU456" s="912"/>
      <c r="BV456" s="912"/>
      <c r="BW456" s="912"/>
      <c r="BX456" s="910">
        <f t="shared" si="162"/>
        <v>0</v>
      </c>
      <c r="BY456" s="912"/>
      <c r="BZ456" s="912"/>
      <c r="CA456" s="912"/>
      <c r="CB456" s="922"/>
    </row>
    <row r="457" spans="1:80" s="173" customFormat="1" ht="21" customHeight="1" x14ac:dyDescent="0.2">
      <c r="A457" s="214" t="s">
        <v>38</v>
      </c>
      <c r="B457" s="96" t="s">
        <v>46</v>
      </c>
      <c r="C457" s="215" t="s">
        <v>515</v>
      </c>
      <c r="D457" s="215" t="s">
        <v>598</v>
      </c>
      <c r="E457" s="116" t="s">
        <v>307</v>
      </c>
      <c r="F457" s="81" t="s">
        <v>308</v>
      </c>
      <c r="G457" s="19" t="s">
        <v>264</v>
      </c>
      <c r="H457" s="81" t="s">
        <v>265</v>
      </c>
      <c r="I457" s="49">
        <v>9</v>
      </c>
      <c r="J457" s="50" t="s">
        <v>6</v>
      </c>
      <c r="K457" s="455">
        <f t="shared" si="163"/>
        <v>0</v>
      </c>
      <c r="L457" s="455">
        <f t="shared" si="164"/>
        <v>0</v>
      </c>
      <c r="M457" s="454"/>
      <c r="N457" s="454"/>
      <c r="O457" s="454"/>
      <c r="P457" s="454"/>
      <c r="Q457" s="454"/>
      <c r="R457" s="454"/>
      <c r="S457" s="455">
        <f t="shared" si="165"/>
        <v>0</v>
      </c>
      <c r="T457" s="455">
        <f t="shared" si="166"/>
        <v>0</v>
      </c>
      <c r="U457" s="454"/>
      <c r="V457" s="454"/>
      <c r="W457" s="454"/>
      <c r="X457" s="454"/>
      <c r="Y457" s="454"/>
      <c r="Z457" s="454"/>
      <c r="AA457" s="455">
        <f t="shared" si="167"/>
        <v>0</v>
      </c>
      <c r="AB457" s="455">
        <f t="shared" si="168"/>
        <v>0</v>
      </c>
      <c r="AC457" s="454"/>
      <c r="AD457" s="454"/>
      <c r="AE457" s="454"/>
      <c r="AF457" s="454"/>
      <c r="AG457" s="454"/>
      <c r="AH457" s="454"/>
      <c r="AI457" s="455">
        <f t="shared" si="169"/>
        <v>0</v>
      </c>
      <c r="AJ457" s="455">
        <f t="shared" si="170"/>
        <v>0</v>
      </c>
      <c r="AK457" s="454"/>
      <c r="AL457" s="454"/>
      <c r="AM457" s="454"/>
      <c r="AN457" s="454"/>
      <c r="AO457" s="454"/>
      <c r="AP457" s="454"/>
      <c r="AQ457" s="455">
        <f t="shared" si="171"/>
        <v>0</v>
      </c>
      <c r="AR457" s="455">
        <f t="shared" si="172"/>
        <v>0</v>
      </c>
      <c r="AS457" s="454"/>
      <c r="AT457" s="454"/>
      <c r="AU457" s="454"/>
      <c r="AV457" s="454"/>
      <c r="AW457" s="454"/>
      <c r="AX457" s="454"/>
      <c r="AY457" s="455">
        <f t="shared" si="173"/>
        <v>0</v>
      </c>
      <c r="AZ457" s="455">
        <f t="shared" si="174"/>
        <v>0</v>
      </c>
      <c r="BA457" s="372">
        <f t="shared" ref="BA457:BA520" si="175">M457+U457+AC457+AK457+AS457</f>
        <v>0</v>
      </c>
      <c r="BB457" s="372">
        <f t="shared" ref="BB457:BB520" si="176">N457+V457+AD457+AL457+AT457</f>
        <v>0</v>
      </c>
      <c r="BC457" s="372">
        <f t="shared" ref="BC457:BC520" si="177">O457+W457+AE457+AM457+AU457</f>
        <v>0</v>
      </c>
      <c r="BD457" s="372">
        <f t="shared" ref="BD457:BD520" si="178">P457+X457+AF457+AN457+AV457</f>
        <v>0</v>
      </c>
      <c r="BE457" s="372">
        <f t="shared" ref="BE457:BE520" si="179">Q457+Y457+AG457+AO457+AW457</f>
        <v>0</v>
      </c>
      <c r="BF457" s="372">
        <f t="shared" ref="BF457:BF520" si="180">R457+Z457+AH457+AP457+AX457</f>
        <v>0</v>
      </c>
      <c r="BG457" s="456"/>
      <c r="BH457" s="454"/>
      <c r="BI457" s="454"/>
      <c r="BJ457" s="454"/>
      <c r="BK457" s="454"/>
      <c r="BL457" s="457"/>
      <c r="BM457" s="921">
        <f t="shared" ref="BM457:BM520" si="181">SUM(BQ457:BR457)</f>
        <v>0</v>
      </c>
      <c r="BN457" s="912"/>
      <c r="BO457" s="912"/>
      <c r="BP457" s="912"/>
      <c r="BQ457" s="912"/>
      <c r="BR457" s="912"/>
      <c r="BS457" s="912"/>
      <c r="BT457" s="912"/>
      <c r="BU457" s="912"/>
      <c r="BV457" s="912"/>
      <c r="BW457" s="912"/>
      <c r="BX457" s="910">
        <f t="shared" ref="BX457:BX520" si="182">SUM(BY457:CB457)</f>
        <v>0</v>
      </c>
      <c r="BY457" s="912"/>
      <c r="BZ457" s="912"/>
      <c r="CA457" s="912"/>
      <c r="CB457" s="922"/>
    </row>
    <row r="458" spans="1:80" s="173" customFormat="1" ht="21" customHeight="1" x14ac:dyDescent="0.2">
      <c r="A458" s="214" t="s">
        <v>38</v>
      </c>
      <c r="B458" s="96" t="s">
        <v>46</v>
      </c>
      <c r="C458" s="215" t="s">
        <v>515</v>
      </c>
      <c r="D458" s="215" t="s">
        <v>598</v>
      </c>
      <c r="E458" s="116" t="s">
        <v>307</v>
      </c>
      <c r="F458" s="81" t="s">
        <v>308</v>
      </c>
      <c r="G458" s="19" t="s">
        <v>335</v>
      </c>
      <c r="H458" s="81" t="s">
        <v>153</v>
      </c>
      <c r="I458" s="49">
        <v>9</v>
      </c>
      <c r="J458" s="50" t="s">
        <v>6</v>
      </c>
      <c r="K458" s="455">
        <f t="shared" si="163"/>
        <v>0</v>
      </c>
      <c r="L458" s="455">
        <f t="shared" si="164"/>
        <v>0</v>
      </c>
      <c r="M458" s="454"/>
      <c r="N458" s="454"/>
      <c r="O458" s="454"/>
      <c r="P458" s="454"/>
      <c r="Q458" s="454"/>
      <c r="R458" s="454"/>
      <c r="S458" s="455">
        <f t="shared" si="165"/>
        <v>0</v>
      </c>
      <c r="T458" s="455">
        <f t="shared" si="166"/>
        <v>0</v>
      </c>
      <c r="U458" s="454"/>
      <c r="V458" s="454"/>
      <c r="W458" s="454"/>
      <c r="X458" s="454"/>
      <c r="Y458" s="454"/>
      <c r="Z458" s="454"/>
      <c r="AA458" s="455">
        <f t="shared" si="167"/>
        <v>0</v>
      </c>
      <c r="AB458" s="455">
        <f t="shared" si="168"/>
        <v>0</v>
      </c>
      <c r="AC458" s="454"/>
      <c r="AD458" s="454"/>
      <c r="AE458" s="454"/>
      <c r="AF458" s="454"/>
      <c r="AG458" s="454"/>
      <c r="AH458" s="454"/>
      <c r="AI458" s="455">
        <f t="shared" si="169"/>
        <v>0</v>
      </c>
      <c r="AJ458" s="455">
        <f t="shared" si="170"/>
        <v>0</v>
      </c>
      <c r="AK458" s="454"/>
      <c r="AL458" s="454"/>
      <c r="AM458" s="454"/>
      <c r="AN458" s="454"/>
      <c r="AO458" s="454"/>
      <c r="AP458" s="454"/>
      <c r="AQ458" s="455">
        <f t="shared" si="171"/>
        <v>0</v>
      </c>
      <c r="AR458" s="455">
        <f t="shared" si="172"/>
        <v>0</v>
      </c>
      <c r="AS458" s="454"/>
      <c r="AT458" s="454"/>
      <c r="AU458" s="454"/>
      <c r="AV458" s="454"/>
      <c r="AW458" s="454"/>
      <c r="AX458" s="454"/>
      <c r="AY458" s="455">
        <f t="shared" si="173"/>
        <v>0</v>
      </c>
      <c r="AZ458" s="455">
        <f t="shared" si="174"/>
        <v>0</v>
      </c>
      <c r="BA458" s="372">
        <f t="shared" si="175"/>
        <v>0</v>
      </c>
      <c r="BB458" s="372">
        <f t="shared" si="176"/>
        <v>0</v>
      </c>
      <c r="BC458" s="372">
        <f t="shared" si="177"/>
        <v>0</v>
      </c>
      <c r="BD458" s="372">
        <f t="shared" si="178"/>
        <v>0</v>
      </c>
      <c r="BE458" s="372">
        <f t="shared" si="179"/>
        <v>0</v>
      </c>
      <c r="BF458" s="372">
        <f t="shared" si="180"/>
        <v>0</v>
      </c>
      <c r="BG458" s="456"/>
      <c r="BH458" s="454"/>
      <c r="BI458" s="454"/>
      <c r="BJ458" s="454"/>
      <c r="BK458" s="454"/>
      <c r="BL458" s="457"/>
      <c r="BM458" s="921">
        <f t="shared" si="181"/>
        <v>0</v>
      </c>
      <c r="BN458" s="912"/>
      <c r="BO458" s="912"/>
      <c r="BP458" s="912"/>
      <c r="BQ458" s="912"/>
      <c r="BR458" s="912"/>
      <c r="BS458" s="912"/>
      <c r="BT458" s="912"/>
      <c r="BU458" s="912"/>
      <c r="BV458" s="912"/>
      <c r="BW458" s="912"/>
      <c r="BX458" s="910">
        <f t="shared" si="182"/>
        <v>0</v>
      </c>
      <c r="BY458" s="912"/>
      <c r="BZ458" s="912"/>
      <c r="CA458" s="912"/>
      <c r="CB458" s="922"/>
    </row>
    <row r="459" spans="1:80" s="173" customFormat="1" ht="21" customHeight="1" x14ac:dyDescent="0.2">
      <c r="A459" s="214" t="s">
        <v>38</v>
      </c>
      <c r="B459" s="96" t="s">
        <v>46</v>
      </c>
      <c r="C459" s="157" t="s">
        <v>515</v>
      </c>
      <c r="D459" s="157" t="s">
        <v>600</v>
      </c>
      <c r="E459" s="97" t="s">
        <v>283</v>
      </c>
      <c r="F459" s="82" t="s">
        <v>5</v>
      </c>
      <c r="G459" s="19" t="s">
        <v>269</v>
      </c>
      <c r="H459" s="83" t="s">
        <v>151</v>
      </c>
      <c r="I459" s="49">
        <v>9</v>
      </c>
      <c r="J459" s="50" t="s">
        <v>6</v>
      </c>
      <c r="K459" s="455">
        <f t="shared" si="163"/>
        <v>0</v>
      </c>
      <c r="L459" s="455">
        <f t="shared" si="164"/>
        <v>0</v>
      </c>
      <c r="M459" s="454"/>
      <c r="N459" s="454"/>
      <c r="O459" s="454"/>
      <c r="P459" s="454"/>
      <c r="Q459" s="454"/>
      <c r="R459" s="454"/>
      <c r="S459" s="455">
        <f t="shared" si="165"/>
        <v>0</v>
      </c>
      <c r="T459" s="455">
        <f t="shared" si="166"/>
        <v>0</v>
      </c>
      <c r="U459" s="454"/>
      <c r="V459" s="454"/>
      <c r="W459" s="454"/>
      <c r="X459" s="454"/>
      <c r="Y459" s="454"/>
      <c r="Z459" s="454"/>
      <c r="AA459" s="455">
        <f t="shared" si="167"/>
        <v>0</v>
      </c>
      <c r="AB459" s="455">
        <f t="shared" si="168"/>
        <v>0</v>
      </c>
      <c r="AC459" s="454"/>
      <c r="AD459" s="454"/>
      <c r="AE459" s="454"/>
      <c r="AF459" s="454"/>
      <c r="AG459" s="454"/>
      <c r="AH459" s="454"/>
      <c r="AI459" s="455">
        <f t="shared" si="169"/>
        <v>0</v>
      </c>
      <c r="AJ459" s="455">
        <f t="shared" si="170"/>
        <v>0</v>
      </c>
      <c r="AK459" s="454"/>
      <c r="AL459" s="454"/>
      <c r="AM459" s="454"/>
      <c r="AN459" s="454"/>
      <c r="AO459" s="454"/>
      <c r="AP459" s="454"/>
      <c r="AQ459" s="455">
        <f t="shared" si="171"/>
        <v>0</v>
      </c>
      <c r="AR459" s="455">
        <f t="shared" si="172"/>
        <v>0</v>
      </c>
      <c r="AS459" s="454"/>
      <c r="AT459" s="454"/>
      <c r="AU459" s="454"/>
      <c r="AV459" s="454"/>
      <c r="AW459" s="454"/>
      <c r="AX459" s="454"/>
      <c r="AY459" s="455">
        <f t="shared" si="173"/>
        <v>0</v>
      </c>
      <c r="AZ459" s="455">
        <f t="shared" si="174"/>
        <v>0</v>
      </c>
      <c r="BA459" s="372">
        <f t="shared" si="175"/>
        <v>0</v>
      </c>
      <c r="BB459" s="372">
        <f t="shared" si="176"/>
        <v>0</v>
      </c>
      <c r="BC459" s="372">
        <f t="shared" si="177"/>
        <v>0</v>
      </c>
      <c r="BD459" s="372">
        <f t="shared" si="178"/>
        <v>0</v>
      </c>
      <c r="BE459" s="372">
        <f t="shared" si="179"/>
        <v>0</v>
      </c>
      <c r="BF459" s="372">
        <f t="shared" si="180"/>
        <v>0</v>
      </c>
      <c r="BG459" s="456"/>
      <c r="BH459" s="454"/>
      <c r="BI459" s="454"/>
      <c r="BJ459" s="454"/>
      <c r="BK459" s="454"/>
      <c r="BL459" s="457"/>
      <c r="BM459" s="921">
        <f t="shared" si="181"/>
        <v>0</v>
      </c>
      <c r="BN459" s="912"/>
      <c r="BO459" s="912"/>
      <c r="BP459" s="912"/>
      <c r="BQ459" s="912"/>
      <c r="BR459" s="912"/>
      <c r="BS459" s="912"/>
      <c r="BT459" s="912"/>
      <c r="BU459" s="912"/>
      <c r="BV459" s="912"/>
      <c r="BW459" s="912"/>
      <c r="BX459" s="910">
        <f t="shared" si="182"/>
        <v>0</v>
      </c>
      <c r="BY459" s="912"/>
      <c r="BZ459" s="912"/>
      <c r="CA459" s="912"/>
      <c r="CB459" s="922"/>
    </row>
    <row r="460" spans="1:80" s="173" customFormat="1" ht="21" customHeight="1" x14ac:dyDescent="0.2">
      <c r="A460" s="95" t="s">
        <v>38</v>
      </c>
      <c r="B460" s="50" t="s">
        <v>46</v>
      </c>
      <c r="C460" s="157" t="s">
        <v>514</v>
      </c>
      <c r="D460" s="157" t="s">
        <v>598</v>
      </c>
      <c r="E460" s="105" t="s">
        <v>307</v>
      </c>
      <c r="F460" s="81" t="s">
        <v>308</v>
      </c>
      <c r="G460" s="19" t="s">
        <v>557</v>
      </c>
      <c r="H460" s="81" t="s">
        <v>558</v>
      </c>
      <c r="I460" s="49">
        <v>9</v>
      </c>
      <c r="J460" s="50" t="s">
        <v>6</v>
      </c>
      <c r="K460" s="455">
        <f t="shared" si="163"/>
        <v>0</v>
      </c>
      <c r="L460" s="455">
        <f t="shared" si="164"/>
        <v>0</v>
      </c>
      <c r="M460" s="454"/>
      <c r="N460" s="454"/>
      <c r="O460" s="454"/>
      <c r="P460" s="454"/>
      <c r="Q460" s="454"/>
      <c r="R460" s="454"/>
      <c r="S460" s="455">
        <f t="shared" si="165"/>
        <v>0</v>
      </c>
      <c r="T460" s="455">
        <f t="shared" si="166"/>
        <v>0</v>
      </c>
      <c r="U460" s="454"/>
      <c r="V460" s="454"/>
      <c r="W460" s="454"/>
      <c r="X460" s="454"/>
      <c r="Y460" s="454"/>
      <c r="Z460" s="454"/>
      <c r="AA460" s="455">
        <f t="shared" si="167"/>
        <v>0</v>
      </c>
      <c r="AB460" s="455">
        <f t="shared" si="168"/>
        <v>0</v>
      </c>
      <c r="AC460" s="454"/>
      <c r="AD460" s="454"/>
      <c r="AE460" s="454"/>
      <c r="AF460" s="454"/>
      <c r="AG460" s="454"/>
      <c r="AH460" s="454"/>
      <c r="AI460" s="455">
        <f t="shared" si="169"/>
        <v>0</v>
      </c>
      <c r="AJ460" s="455">
        <f t="shared" si="170"/>
        <v>0</v>
      </c>
      <c r="AK460" s="454"/>
      <c r="AL460" s="454"/>
      <c r="AM460" s="454"/>
      <c r="AN460" s="454"/>
      <c r="AO460" s="454"/>
      <c r="AP460" s="454"/>
      <c r="AQ460" s="455">
        <f t="shared" si="171"/>
        <v>0</v>
      </c>
      <c r="AR460" s="455">
        <f t="shared" si="172"/>
        <v>0</v>
      </c>
      <c r="AS460" s="454"/>
      <c r="AT460" s="454"/>
      <c r="AU460" s="454"/>
      <c r="AV460" s="454"/>
      <c r="AW460" s="454"/>
      <c r="AX460" s="454"/>
      <c r="AY460" s="455">
        <f t="shared" si="173"/>
        <v>0</v>
      </c>
      <c r="AZ460" s="455">
        <f t="shared" si="174"/>
        <v>0</v>
      </c>
      <c r="BA460" s="372">
        <f t="shared" si="175"/>
        <v>0</v>
      </c>
      <c r="BB460" s="372">
        <f t="shared" si="176"/>
        <v>0</v>
      </c>
      <c r="BC460" s="372">
        <f t="shared" si="177"/>
        <v>0</v>
      </c>
      <c r="BD460" s="372">
        <f t="shared" si="178"/>
        <v>0</v>
      </c>
      <c r="BE460" s="372">
        <f t="shared" si="179"/>
        <v>0</v>
      </c>
      <c r="BF460" s="372">
        <f t="shared" si="180"/>
        <v>0</v>
      </c>
      <c r="BG460" s="456"/>
      <c r="BH460" s="454"/>
      <c r="BI460" s="454"/>
      <c r="BJ460" s="454"/>
      <c r="BK460" s="454"/>
      <c r="BL460" s="457"/>
      <c r="BM460" s="921">
        <f t="shared" si="181"/>
        <v>0</v>
      </c>
      <c r="BN460" s="912"/>
      <c r="BO460" s="912"/>
      <c r="BP460" s="912"/>
      <c r="BQ460" s="912"/>
      <c r="BR460" s="912"/>
      <c r="BS460" s="912"/>
      <c r="BT460" s="912"/>
      <c r="BU460" s="912"/>
      <c r="BV460" s="912"/>
      <c r="BW460" s="912"/>
      <c r="BX460" s="910">
        <f t="shared" si="182"/>
        <v>0</v>
      </c>
      <c r="BY460" s="912"/>
      <c r="BZ460" s="912"/>
      <c r="CA460" s="912"/>
      <c r="CB460" s="922"/>
    </row>
    <row r="461" spans="1:80" s="173" customFormat="1" ht="15" customHeight="1" x14ac:dyDescent="0.2">
      <c r="A461" s="95" t="s">
        <v>38</v>
      </c>
      <c r="B461" s="50" t="s">
        <v>46</v>
      </c>
      <c r="C461" s="157" t="s">
        <v>514</v>
      </c>
      <c r="D461" s="157" t="s">
        <v>598</v>
      </c>
      <c r="E461" s="105" t="s">
        <v>307</v>
      </c>
      <c r="F461" s="81" t="s">
        <v>308</v>
      </c>
      <c r="G461" s="19" t="s">
        <v>559</v>
      </c>
      <c r="H461" s="81" t="s">
        <v>560</v>
      </c>
      <c r="I461" s="49">
        <v>9</v>
      </c>
      <c r="J461" s="50" t="s">
        <v>6</v>
      </c>
      <c r="K461" s="455">
        <f t="shared" si="163"/>
        <v>0</v>
      </c>
      <c r="L461" s="455">
        <f t="shared" si="164"/>
        <v>0</v>
      </c>
      <c r="M461" s="454"/>
      <c r="N461" s="454"/>
      <c r="O461" s="454"/>
      <c r="P461" s="454"/>
      <c r="Q461" s="454"/>
      <c r="R461" s="454"/>
      <c r="S461" s="455">
        <f t="shared" si="165"/>
        <v>0</v>
      </c>
      <c r="T461" s="455">
        <f t="shared" si="166"/>
        <v>0</v>
      </c>
      <c r="U461" s="454"/>
      <c r="V461" s="454"/>
      <c r="W461" s="454"/>
      <c r="X461" s="454"/>
      <c r="Y461" s="454"/>
      <c r="Z461" s="454"/>
      <c r="AA461" s="455">
        <f t="shared" si="167"/>
        <v>0</v>
      </c>
      <c r="AB461" s="455">
        <f t="shared" si="168"/>
        <v>0</v>
      </c>
      <c r="AC461" s="454"/>
      <c r="AD461" s="454"/>
      <c r="AE461" s="454"/>
      <c r="AF461" s="454"/>
      <c r="AG461" s="454"/>
      <c r="AH461" s="454"/>
      <c r="AI461" s="455">
        <f t="shared" si="169"/>
        <v>0</v>
      </c>
      <c r="AJ461" s="455">
        <f t="shared" si="170"/>
        <v>0</v>
      </c>
      <c r="AK461" s="454"/>
      <c r="AL461" s="454"/>
      <c r="AM461" s="454"/>
      <c r="AN461" s="454"/>
      <c r="AO461" s="454"/>
      <c r="AP461" s="454"/>
      <c r="AQ461" s="455">
        <f t="shared" si="171"/>
        <v>0</v>
      </c>
      <c r="AR461" s="455">
        <f t="shared" si="172"/>
        <v>0</v>
      </c>
      <c r="AS461" s="454"/>
      <c r="AT461" s="454"/>
      <c r="AU461" s="454"/>
      <c r="AV461" s="454"/>
      <c r="AW461" s="454"/>
      <c r="AX461" s="454"/>
      <c r="AY461" s="455">
        <f t="shared" si="173"/>
        <v>0</v>
      </c>
      <c r="AZ461" s="455">
        <f t="shared" si="174"/>
        <v>0</v>
      </c>
      <c r="BA461" s="372">
        <f t="shared" si="175"/>
        <v>0</v>
      </c>
      <c r="BB461" s="372">
        <f t="shared" si="176"/>
        <v>0</v>
      </c>
      <c r="BC461" s="372">
        <f t="shared" si="177"/>
        <v>0</v>
      </c>
      <c r="BD461" s="372">
        <f t="shared" si="178"/>
        <v>0</v>
      </c>
      <c r="BE461" s="372">
        <f t="shared" si="179"/>
        <v>0</v>
      </c>
      <c r="BF461" s="372">
        <f t="shared" si="180"/>
        <v>0</v>
      </c>
      <c r="BG461" s="456"/>
      <c r="BH461" s="454"/>
      <c r="BI461" s="454"/>
      <c r="BJ461" s="454"/>
      <c r="BK461" s="454"/>
      <c r="BL461" s="457"/>
      <c r="BM461" s="921">
        <f t="shared" si="181"/>
        <v>0</v>
      </c>
      <c r="BN461" s="912"/>
      <c r="BO461" s="912"/>
      <c r="BP461" s="912"/>
      <c r="BQ461" s="912"/>
      <c r="BR461" s="912"/>
      <c r="BS461" s="912"/>
      <c r="BT461" s="912"/>
      <c r="BU461" s="912"/>
      <c r="BV461" s="912"/>
      <c r="BW461" s="912"/>
      <c r="BX461" s="910">
        <f t="shared" si="182"/>
        <v>0</v>
      </c>
      <c r="BY461" s="912"/>
      <c r="BZ461" s="912"/>
      <c r="CA461" s="912"/>
      <c r="CB461" s="922"/>
    </row>
    <row r="462" spans="1:80" s="173" customFormat="1" ht="23.25" customHeight="1" x14ac:dyDescent="0.2">
      <c r="A462" s="95" t="s">
        <v>605</v>
      </c>
      <c r="B462" s="50" t="s">
        <v>46</v>
      </c>
      <c r="C462" s="157" t="s">
        <v>515</v>
      </c>
      <c r="D462" s="157" t="s">
        <v>598</v>
      </c>
      <c r="E462" s="105" t="s">
        <v>297</v>
      </c>
      <c r="F462" s="81" t="s">
        <v>300</v>
      </c>
      <c r="G462" s="19" t="s">
        <v>665</v>
      </c>
      <c r="H462" s="81" t="s">
        <v>666</v>
      </c>
      <c r="I462" s="49">
        <v>9</v>
      </c>
      <c r="J462" s="50" t="s">
        <v>6</v>
      </c>
      <c r="K462" s="320">
        <f t="shared" si="163"/>
        <v>0</v>
      </c>
      <c r="L462" s="320">
        <f t="shared" si="164"/>
        <v>0</v>
      </c>
      <c r="M462" s="316"/>
      <c r="N462" s="316"/>
      <c r="O462" s="316"/>
      <c r="P462" s="316"/>
      <c r="Q462" s="316"/>
      <c r="R462" s="316"/>
      <c r="S462" s="320">
        <f t="shared" si="165"/>
        <v>0</v>
      </c>
      <c r="T462" s="320">
        <f t="shared" si="166"/>
        <v>0</v>
      </c>
      <c r="U462" s="316"/>
      <c r="V462" s="316"/>
      <c r="W462" s="316"/>
      <c r="X462" s="316"/>
      <c r="Y462" s="316"/>
      <c r="Z462" s="316"/>
      <c r="AA462" s="320">
        <f t="shared" si="167"/>
        <v>0</v>
      </c>
      <c r="AB462" s="320">
        <f t="shared" si="168"/>
        <v>0</v>
      </c>
      <c r="AC462" s="316"/>
      <c r="AD462" s="316"/>
      <c r="AE462" s="316"/>
      <c r="AF462" s="316"/>
      <c r="AG462" s="316"/>
      <c r="AH462" s="316"/>
      <c r="AI462" s="320">
        <f t="shared" si="169"/>
        <v>0</v>
      </c>
      <c r="AJ462" s="320">
        <f t="shared" si="170"/>
        <v>0</v>
      </c>
      <c r="AK462" s="316"/>
      <c r="AL462" s="316"/>
      <c r="AM462" s="316"/>
      <c r="AN462" s="316"/>
      <c r="AO462" s="316"/>
      <c r="AP462" s="316"/>
      <c r="AQ462" s="320">
        <f t="shared" si="171"/>
        <v>0</v>
      </c>
      <c r="AR462" s="320">
        <f t="shared" si="172"/>
        <v>0</v>
      </c>
      <c r="AS462" s="316"/>
      <c r="AT462" s="316"/>
      <c r="AU462" s="316"/>
      <c r="AV462" s="316"/>
      <c r="AW462" s="316"/>
      <c r="AX462" s="316"/>
      <c r="AY462" s="320">
        <f t="shared" si="173"/>
        <v>0</v>
      </c>
      <c r="AZ462" s="320">
        <f t="shared" si="174"/>
        <v>0</v>
      </c>
      <c r="BA462" s="372">
        <f t="shared" si="175"/>
        <v>0</v>
      </c>
      <c r="BB462" s="372">
        <f t="shared" si="176"/>
        <v>0</v>
      </c>
      <c r="BC462" s="372">
        <f t="shared" si="177"/>
        <v>0</v>
      </c>
      <c r="BD462" s="372">
        <f t="shared" si="178"/>
        <v>0</v>
      </c>
      <c r="BE462" s="372">
        <f t="shared" si="179"/>
        <v>0</v>
      </c>
      <c r="BF462" s="372">
        <f t="shared" si="180"/>
        <v>0</v>
      </c>
      <c r="BG462" s="315"/>
      <c r="BH462" s="316"/>
      <c r="BI462" s="316"/>
      <c r="BJ462" s="316"/>
      <c r="BK462" s="316"/>
      <c r="BL462" s="319"/>
      <c r="BM462" s="921">
        <f t="shared" si="181"/>
        <v>0</v>
      </c>
      <c r="BN462" s="912"/>
      <c r="BO462" s="912"/>
      <c r="BP462" s="912"/>
      <c r="BQ462" s="912"/>
      <c r="BR462" s="912"/>
      <c r="BS462" s="912"/>
      <c r="BT462" s="912"/>
      <c r="BU462" s="912"/>
      <c r="BV462" s="912"/>
      <c r="BW462" s="912"/>
      <c r="BX462" s="910">
        <f t="shared" si="182"/>
        <v>0</v>
      </c>
      <c r="BY462" s="912"/>
      <c r="BZ462" s="912"/>
      <c r="CA462" s="912"/>
      <c r="CB462" s="922"/>
    </row>
    <row r="463" spans="1:80" s="173" customFormat="1" ht="15" customHeight="1" x14ac:dyDescent="0.2">
      <c r="A463" s="95" t="s">
        <v>605</v>
      </c>
      <c r="B463" s="50" t="s">
        <v>46</v>
      </c>
      <c r="C463" s="157" t="s">
        <v>515</v>
      </c>
      <c r="D463" s="157" t="s">
        <v>598</v>
      </c>
      <c r="E463" s="105" t="s">
        <v>307</v>
      </c>
      <c r="F463" s="81" t="s">
        <v>308</v>
      </c>
      <c r="G463" s="19" t="s">
        <v>241</v>
      </c>
      <c r="H463" s="81" t="s">
        <v>58</v>
      </c>
      <c r="I463" s="49">
        <v>9</v>
      </c>
      <c r="J463" s="50" t="s">
        <v>6</v>
      </c>
      <c r="K463" s="320">
        <f t="shared" si="163"/>
        <v>0</v>
      </c>
      <c r="L463" s="320">
        <f t="shared" si="164"/>
        <v>0</v>
      </c>
      <c r="M463" s="316"/>
      <c r="N463" s="316"/>
      <c r="O463" s="316"/>
      <c r="P463" s="316"/>
      <c r="Q463" s="316"/>
      <c r="R463" s="316"/>
      <c r="S463" s="320">
        <f t="shared" si="165"/>
        <v>0</v>
      </c>
      <c r="T463" s="320">
        <f t="shared" si="166"/>
        <v>0</v>
      </c>
      <c r="U463" s="316"/>
      <c r="V463" s="316"/>
      <c r="W463" s="316"/>
      <c r="X463" s="316"/>
      <c r="Y463" s="316"/>
      <c r="Z463" s="316"/>
      <c r="AA463" s="320">
        <f t="shared" si="167"/>
        <v>0</v>
      </c>
      <c r="AB463" s="320">
        <f t="shared" si="168"/>
        <v>0</v>
      </c>
      <c r="AC463" s="316"/>
      <c r="AD463" s="316"/>
      <c r="AE463" s="316"/>
      <c r="AF463" s="316"/>
      <c r="AG463" s="316"/>
      <c r="AH463" s="316"/>
      <c r="AI463" s="320">
        <f t="shared" si="169"/>
        <v>0</v>
      </c>
      <c r="AJ463" s="320">
        <f t="shared" si="170"/>
        <v>0</v>
      </c>
      <c r="AK463" s="316"/>
      <c r="AL463" s="316"/>
      <c r="AM463" s="316"/>
      <c r="AN463" s="316"/>
      <c r="AO463" s="316"/>
      <c r="AP463" s="316"/>
      <c r="AQ463" s="320">
        <f t="shared" si="171"/>
        <v>0</v>
      </c>
      <c r="AR463" s="320">
        <f t="shared" si="172"/>
        <v>0</v>
      </c>
      <c r="AS463" s="316"/>
      <c r="AT463" s="316"/>
      <c r="AU463" s="316"/>
      <c r="AV463" s="316"/>
      <c r="AW463" s="316"/>
      <c r="AX463" s="316"/>
      <c r="AY463" s="320">
        <f t="shared" si="173"/>
        <v>0</v>
      </c>
      <c r="AZ463" s="320">
        <f t="shared" si="174"/>
        <v>0</v>
      </c>
      <c r="BA463" s="372">
        <f t="shared" si="175"/>
        <v>0</v>
      </c>
      <c r="BB463" s="372">
        <f t="shared" si="176"/>
        <v>0</v>
      </c>
      <c r="BC463" s="372">
        <f t="shared" si="177"/>
        <v>0</v>
      </c>
      <c r="BD463" s="372">
        <f t="shared" si="178"/>
        <v>0</v>
      </c>
      <c r="BE463" s="372">
        <f t="shared" si="179"/>
        <v>0</v>
      </c>
      <c r="BF463" s="372">
        <f t="shared" si="180"/>
        <v>0</v>
      </c>
      <c r="BG463" s="315"/>
      <c r="BH463" s="316"/>
      <c r="BI463" s="316"/>
      <c r="BJ463" s="316"/>
      <c r="BK463" s="316"/>
      <c r="BL463" s="319"/>
      <c r="BM463" s="921">
        <f t="shared" si="181"/>
        <v>0</v>
      </c>
      <c r="BN463" s="912"/>
      <c r="BO463" s="912"/>
      <c r="BP463" s="912"/>
      <c r="BQ463" s="912"/>
      <c r="BR463" s="912"/>
      <c r="BS463" s="912"/>
      <c r="BT463" s="912"/>
      <c r="BU463" s="912"/>
      <c r="BV463" s="912"/>
      <c r="BW463" s="912"/>
      <c r="BX463" s="910">
        <f t="shared" si="182"/>
        <v>0</v>
      </c>
      <c r="BY463" s="912"/>
      <c r="BZ463" s="912"/>
      <c r="CA463" s="912"/>
      <c r="CB463" s="922"/>
    </row>
    <row r="464" spans="1:80" s="173" customFormat="1" ht="15" customHeight="1" x14ac:dyDescent="0.2">
      <c r="A464" s="95" t="s">
        <v>605</v>
      </c>
      <c r="B464" s="50" t="s">
        <v>46</v>
      </c>
      <c r="C464" s="157" t="s">
        <v>515</v>
      </c>
      <c r="D464" s="157" t="s">
        <v>598</v>
      </c>
      <c r="E464" s="105" t="s">
        <v>281</v>
      </c>
      <c r="F464" s="87" t="s">
        <v>287</v>
      </c>
      <c r="G464" s="19" t="s">
        <v>199</v>
      </c>
      <c r="H464" s="81" t="s">
        <v>55</v>
      </c>
      <c r="I464" s="49">
        <v>9</v>
      </c>
      <c r="J464" s="50" t="s">
        <v>6</v>
      </c>
      <c r="K464" s="320">
        <f t="shared" si="163"/>
        <v>0</v>
      </c>
      <c r="L464" s="320">
        <f t="shared" si="164"/>
        <v>0</v>
      </c>
      <c r="M464" s="316"/>
      <c r="N464" s="316"/>
      <c r="O464" s="316"/>
      <c r="P464" s="316"/>
      <c r="Q464" s="316"/>
      <c r="R464" s="316"/>
      <c r="S464" s="320">
        <f t="shared" si="165"/>
        <v>0</v>
      </c>
      <c r="T464" s="320">
        <f t="shared" si="166"/>
        <v>0</v>
      </c>
      <c r="U464" s="316"/>
      <c r="V464" s="316"/>
      <c r="W464" s="316"/>
      <c r="X464" s="316"/>
      <c r="Y464" s="316"/>
      <c r="Z464" s="316"/>
      <c r="AA464" s="320">
        <f t="shared" si="167"/>
        <v>0</v>
      </c>
      <c r="AB464" s="320">
        <f t="shared" si="168"/>
        <v>0</v>
      </c>
      <c r="AC464" s="316"/>
      <c r="AD464" s="316"/>
      <c r="AE464" s="316"/>
      <c r="AF464" s="316"/>
      <c r="AG464" s="316"/>
      <c r="AH464" s="316"/>
      <c r="AI464" s="320">
        <f t="shared" si="169"/>
        <v>0</v>
      </c>
      <c r="AJ464" s="320">
        <f t="shared" si="170"/>
        <v>0</v>
      </c>
      <c r="AK464" s="316"/>
      <c r="AL464" s="316"/>
      <c r="AM464" s="316"/>
      <c r="AN464" s="316"/>
      <c r="AO464" s="316"/>
      <c r="AP464" s="316"/>
      <c r="AQ464" s="320">
        <f t="shared" si="171"/>
        <v>0</v>
      </c>
      <c r="AR464" s="320">
        <f t="shared" si="172"/>
        <v>0</v>
      </c>
      <c r="AS464" s="316"/>
      <c r="AT464" s="316"/>
      <c r="AU464" s="316"/>
      <c r="AV464" s="316"/>
      <c r="AW464" s="316"/>
      <c r="AX464" s="316"/>
      <c r="AY464" s="320">
        <f t="shared" si="173"/>
        <v>0</v>
      </c>
      <c r="AZ464" s="320">
        <f t="shared" si="174"/>
        <v>0</v>
      </c>
      <c r="BA464" s="372">
        <f t="shared" si="175"/>
        <v>0</v>
      </c>
      <c r="BB464" s="372">
        <f t="shared" si="176"/>
        <v>0</v>
      </c>
      <c r="BC464" s="372">
        <f t="shared" si="177"/>
        <v>0</v>
      </c>
      <c r="BD464" s="372">
        <f t="shared" si="178"/>
        <v>0</v>
      </c>
      <c r="BE464" s="372">
        <f t="shared" si="179"/>
        <v>0</v>
      </c>
      <c r="BF464" s="372">
        <f t="shared" si="180"/>
        <v>0</v>
      </c>
      <c r="BG464" s="315"/>
      <c r="BH464" s="316"/>
      <c r="BI464" s="316"/>
      <c r="BJ464" s="316"/>
      <c r="BK464" s="316"/>
      <c r="BL464" s="319"/>
      <c r="BM464" s="921">
        <f t="shared" si="181"/>
        <v>0</v>
      </c>
      <c r="BN464" s="912"/>
      <c r="BO464" s="912"/>
      <c r="BP464" s="912"/>
      <c r="BQ464" s="912"/>
      <c r="BR464" s="912"/>
      <c r="BS464" s="912"/>
      <c r="BT464" s="912"/>
      <c r="BU464" s="912"/>
      <c r="BV464" s="912"/>
      <c r="BW464" s="912"/>
      <c r="BX464" s="910">
        <f t="shared" si="182"/>
        <v>0</v>
      </c>
      <c r="BY464" s="912"/>
      <c r="BZ464" s="912"/>
      <c r="CA464" s="912"/>
      <c r="CB464" s="922"/>
    </row>
    <row r="465" spans="1:80" s="173" customFormat="1" ht="32.25" customHeight="1" x14ac:dyDescent="0.2">
      <c r="A465" s="95" t="s">
        <v>605</v>
      </c>
      <c r="B465" s="50" t="s">
        <v>46</v>
      </c>
      <c r="C465" s="215" t="s">
        <v>514</v>
      </c>
      <c r="D465" s="215" t="s">
        <v>598</v>
      </c>
      <c r="E465" s="105" t="s">
        <v>297</v>
      </c>
      <c r="F465" s="81" t="s">
        <v>300</v>
      </c>
      <c r="G465" s="19" t="s">
        <v>451</v>
      </c>
      <c r="H465" s="81" t="s">
        <v>452</v>
      </c>
      <c r="I465" s="49">
        <v>9</v>
      </c>
      <c r="J465" s="50" t="s">
        <v>6</v>
      </c>
      <c r="K465" s="320">
        <f t="shared" si="163"/>
        <v>0</v>
      </c>
      <c r="L465" s="320">
        <f t="shared" si="164"/>
        <v>0</v>
      </c>
      <c r="M465" s="316"/>
      <c r="N465" s="316"/>
      <c r="O465" s="316"/>
      <c r="P465" s="316"/>
      <c r="Q465" s="316"/>
      <c r="R465" s="316"/>
      <c r="S465" s="320">
        <f t="shared" si="165"/>
        <v>0</v>
      </c>
      <c r="T465" s="320">
        <f t="shared" si="166"/>
        <v>0</v>
      </c>
      <c r="U465" s="316"/>
      <c r="V465" s="316"/>
      <c r="W465" s="316"/>
      <c r="X465" s="316"/>
      <c r="Y465" s="316"/>
      <c r="Z465" s="316"/>
      <c r="AA465" s="320">
        <f t="shared" si="167"/>
        <v>0</v>
      </c>
      <c r="AB465" s="320">
        <f t="shared" si="168"/>
        <v>0</v>
      </c>
      <c r="AC465" s="316"/>
      <c r="AD465" s="316"/>
      <c r="AE465" s="316"/>
      <c r="AF465" s="316"/>
      <c r="AG465" s="316"/>
      <c r="AH465" s="316"/>
      <c r="AI465" s="320">
        <f t="shared" si="169"/>
        <v>0</v>
      </c>
      <c r="AJ465" s="320">
        <f t="shared" si="170"/>
        <v>0</v>
      </c>
      <c r="AK465" s="316"/>
      <c r="AL465" s="316"/>
      <c r="AM465" s="316"/>
      <c r="AN465" s="316"/>
      <c r="AO465" s="316"/>
      <c r="AP465" s="316"/>
      <c r="AQ465" s="320">
        <f t="shared" si="171"/>
        <v>0</v>
      </c>
      <c r="AR465" s="320">
        <f t="shared" si="172"/>
        <v>0</v>
      </c>
      <c r="AS465" s="316"/>
      <c r="AT465" s="316"/>
      <c r="AU465" s="316"/>
      <c r="AV465" s="316"/>
      <c r="AW465" s="316"/>
      <c r="AX465" s="316"/>
      <c r="AY465" s="320">
        <f t="shared" si="173"/>
        <v>0</v>
      </c>
      <c r="AZ465" s="320">
        <f t="shared" si="174"/>
        <v>0</v>
      </c>
      <c r="BA465" s="372">
        <f t="shared" si="175"/>
        <v>0</v>
      </c>
      <c r="BB465" s="372">
        <f t="shared" si="176"/>
        <v>0</v>
      </c>
      <c r="BC465" s="372">
        <f t="shared" si="177"/>
        <v>0</v>
      </c>
      <c r="BD465" s="372">
        <f t="shared" si="178"/>
        <v>0</v>
      </c>
      <c r="BE465" s="372">
        <f t="shared" si="179"/>
        <v>0</v>
      </c>
      <c r="BF465" s="372">
        <f t="shared" si="180"/>
        <v>0</v>
      </c>
      <c r="BG465" s="315"/>
      <c r="BH465" s="316"/>
      <c r="BI465" s="316"/>
      <c r="BJ465" s="316"/>
      <c r="BK465" s="316"/>
      <c r="BL465" s="319"/>
      <c r="BM465" s="921">
        <f t="shared" si="181"/>
        <v>0</v>
      </c>
      <c r="BN465" s="912"/>
      <c r="BO465" s="912"/>
      <c r="BP465" s="912"/>
      <c r="BQ465" s="912"/>
      <c r="BR465" s="912"/>
      <c r="BS465" s="912"/>
      <c r="BT465" s="912"/>
      <c r="BU465" s="912"/>
      <c r="BV465" s="912"/>
      <c r="BW465" s="912"/>
      <c r="BX465" s="910">
        <f t="shared" si="182"/>
        <v>0</v>
      </c>
      <c r="BY465" s="912"/>
      <c r="BZ465" s="912"/>
      <c r="CA465" s="912"/>
      <c r="CB465" s="922"/>
    </row>
    <row r="466" spans="1:80" s="173" customFormat="1" ht="31.5" customHeight="1" x14ac:dyDescent="0.2">
      <c r="A466" s="95" t="s">
        <v>605</v>
      </c>
      <c r="B466" s="50" t="s">
        <v>46</v>
      </c>
      <c r="C466" s="215" t="s">
        <v>584</v>
      </c>
      <c r="D466" s="215" t="s">
        <v>598</v>
      </c>
      <c r="E466" s="105" t="s">
        <v>297</v>
      </c>
      <c r="F466" s="81" t="s">
        <v>300</v>
      </c>
      <c r="G466" s="19" t="s">
        <v>453</v>
      </c>
      <c r="H466" s="81" t="s">
        <v>579</v>
      </c>
      <c r="I466" s="49">
        <v>9</v>
      </c>
      <c r="J466" s="50" t="s">
        <v>6</v>
      </c>
      <c r="K466" s="320">
        <f t="shared" si="163"/>
        <v>0</v>
      </c>
      <c r="L466" s="320">
        <f t="shared" si="164"/>
        <v>0</v>
      </c>
      <c r="M466" s="313"/>
      <c r="N466" s="313"/>
      <c r="O466" s="313"/>
      <c r="P466" s="313"/>
      <c r="Q466" s="313"/>
      <c r="R466" s="313"/>
      <c r="S466" s="320">
        <f t="shared" si="165"/>
        <v>0</v>
      </c>
      <c r="T466" s="320">
        <f t="shared" si="166"/>
        <v>0</v>
      </c>
      <c r="U466" s="313"/>
      <c r="V466" s="313"/>
      <c r="W466" s="313"/>
      <c r="X466" s="313"/>
      <c r="Y466" s="313"/>
      <c r="Z466" s="313"/>
      <c r="AA466" s="320">
        <f t="shared" si="167"/>
        <v>0</v>
      </c>
      <c r="AB466" s="320">
        <f t="shared" si="168"/>
        <v>0</v>
      </c>
      <c r="AC466" s="313"/>
      <c r="AD466" s="313"/>
      <c r="AE466" s="313"/>
      <c r="AF466" s="313"/>
      <c r="AG466" s="313"/>
      <c r="AH466" s="313"/>
      <c r="AI466" s="320">
        <f t="shared" si="169"/>
        <v>0</v>
      </c>
      <c r="AJ466" s="320">
        <f t="shared" si="170"/>
        <v>0</v>
      </c>
      <c r="AK466" s="313"/>
      <c r="AL466" s="313"/>
      <c r="AM466" s="313"/>
      <c r="AN466" s="313"/>
      <c r="AO466" s="313"/>
      <c r="AP466" s="313"/>
      <c r="AQ466" s="320">
        <f t="shared" si="171"/>
        <v>0</v>
      </c>
      <c r="AR466" s="320">
        <f t="shared" si="172"/>
        <v>0</v>
      </c>
      <c r="AS466" s="313"/>
      <c r="AT466" s="313"/>
      <c r="AU466" s="313"/>
      <c r="AV466" s="313"/>
      <c r="AW466" s="313"/>
      <c r="AX466" s="313"/>
      <c r="AY466" s="320">
        <f t="shared" si="173"/>
        <v>0</v>
      </c>
      <c r="AZ466" s="320">
        <f t="shared" si="174"/>
        <v>0</v>
      </c>
      <c r="BA466" s="372">
        <f t="shared" si="175"/>
        <v>0</v>
      </c>
      <c r="BB466" s="372">
        <f t="shared" si="176"/>
        <v>0</v>
      </c>
      <c r="BC466" s="372">
        <f t="shared" si="177"/>
        <v>0</v>
      </c>
      <c r="BD466" s="372">
        <f t="shared" si="178"/>
        <v>0</v>
      </c>
      <c r="BE466" s="372">
        <f t="shared" si="179"/>
        <v>0</v>
      </c>
      <c r="BF466" s="372">
        <f t="shared" si="180"/>
        <v>0</v>
      </c>
      <c r="BG466" s="315"/>
      <c r="BH466" s="313"/>
      <c r="BI466" s="313"/>
      <c r="BJ466" s="313"/>
      <c r="BK466" s="313"/>
      <c r="BL466" s="314"/>
      <c r="BM466" s="921">
        <f t="shared" si="181"/>
        <v>0</v>
      </c>
      <c r="BN466" s="912"/>
      <c r="BO466" s="912"/>
      <c r="BP466" s="912"/>
      <c r="BQ466" s="912"/>
      <c r="BR466" s="912"/>
      <c r="BS466" s="912"/>
      <c r="BT466" s="912"/>
      <c r="BU466" s="912"/>
      <c r="BV466" s="912"/>
      <c r="BW466" s="912"/>
      <c r="BX466" s="910">
        <f t="shared" si="182"/>
        <v>0</v>
      </c>
      <c r="BY466" s="912"/>
      <c r="BZ466" s="912"/>
      <c r="CA466" s="912"/>
      <c r="CB466" s="922"/>
    </row>
    <row r="467" spans="1:80" s="173" customFormat="1" ht="31.5" customHeight="1" x14ac:dyDescent="0.2">
      <c r="A467" s="95" t="s">
        <v>605</v>
      </c>
      <c r="B467" s="50" t="s">
        <v>46</v>
      </c>
      <c r="C467" s="215" t="s">
        <v>514</v>
      </c>
      <c r="D467" s="215" t="s">
        <v>598</v>
      </c>
      <c r="E467" s="105" t="s">
        <v>297</v>
      </c>
      <c r="F467" s="81" t="s">
        <v>300</v>
      </c>
      <c r="G467" s="19" t="s">
        <v>454</v>
      </c>
      <c r="H467" s="81" t="s">
        <v>455</v>
      </c>
      <c r="I467" s="49">
        <v>9</v>
      </c>
      <c r="J467" s="50" t="s">
        <v>6</v>
      </c>
      <c r="K467" s="320">
        <f t="shared" si="163"/>
        <v>0</v>
      </c>
      <c r="L467" s="320">
        <f t="shared" si="164"/>
        <v>0</v>
      </c>
      <c r="M467" s="313"/>
      <c r="N467" s="313"/>
      <c r="O467" s="313"/>
      <c r="P467" s="313"/>
      <c r="Q467" s="313"/>
      <c r="R467" s="313"/>
      <c r="S467" s="320">
        <f t="shared" si="165"/>
        <v>0</v>
      </c>
      <c r="T467" s="320">
        <f t="shared" si="166"/>
        <v>0</v>
      </c>
      <c r="U467" s="313"/>
      <c r="V467" s="313"/>
      <c r="W467" s="313"/>
      <c r="X467" s="313"/>
      <c r="Y467" s="313"/>
      <c r="Z467" s="313"/>
      <c r="AA467" s="320">
        <f t="shared" si="167"/>
        <v>0</v>
      </c>
      <c r="AB467" s="320">
        <f t="shared" si="168"/>
        <v>0</v>
      </c>
      <c r="AC467" s="313"/>
      <c r="AD467" s="313"/>
      <c r="AE467" s="313"/>
      <c r="AF467" s="313"/>
      <c r="AG467" s="313"/>
      <c r="AH467" s="313"/>
      <c r="AI467" s="320">
        <f t="shared" si="169"/>
        <v>0</v>
      </c>
      <c r="AJ467" s="320">
        <f t="shared" si="170"/>
        <v>0</v>
      </c>
      <c r="AK467" s="313"/>
      <c r="AL467" s="313"/>
      <c r="AM467" s="313"/>
      <c r="AN467" s="313"/>
      <c r="AO467" s="313"/>
      <c r="AP467" s="313"/>
      <c r="AQ467" s="320">
        <f t="shared" si="171"/>
        <v>0</v>
      </c>
      <c r="AR467" s="320">
        <f t="shared" si="172"/>
        <v>0</v>
      </c>
      <c r="AS467" s="313"/>
      <c r="AT467" s="313"/>
      <c r="AU467" s="313"/>
      <c r="AV467" s="313"/>
      <c r="AW467" s="313"/>
      <c r="AX467" s="313"/>
      <c r="AY467" s="320">
        <f t="shared" si="173"/>
        <v>0</v>
      </c>
      <c r="AZ467" s="320">
        <f t="shared" si="174"/>
        <v>0</v>
      </c>
      <c r="BA467" s="372">
        <f t="shared" si="175"/>
        <v>0</v>
      </c>
      <c r="BB467" s="372">
        <f t="shared" si="176"/>
        <v>0</v>
      </c>
      <c r="BC467" s="372">
        <f t="shared" si="177"/>
        <v>0</v>
      </c>
      <c r="BD467" s="372">
        <f t="shared" si="178"/>
        <v>0</v>
      </c>
      <c r="BE467" s="372">
        <f t="shared" si="179"/>
        <v>0</v>
      </c>
      <c r="BF467" s="372">
        <f t="shared" si="180"/>
        <v>0</v>
      </c>
      <c r="BG467" s="315"/>
      <c r="BH467" s="313"/>
      <c r="BI467" s="313"/>
      <c r="BJ467" s="313"/>
      <c r="BK467" s="313"/>
      <c r="BL467" s="314"/>
      <c r="BM467" s="921">
        <f t="shared" si="181"/>
        <v>0</v>
      </c>
      <c r="BN467" s="912"/>
      <c r="BO467" s="912"/>
      <c r="BP467" s="912"/>
      <c r="BQ467" s="912"/>
      <c r="BR467" s="912"/>
      <c r="BS467" s="912"/>
      <c r="BT467" s="912"/>
      <c r="BU467" s="912"/>
      <c r="BV467" s="912"/>
      <c r="BW467" s="912"/>
      <c r="BX467" s="910">
        <f t="shared" si="182"/>
        <v>0</v>
      </c>
      <c r="BY467" s="912"/>
      <c r="BZ467" s="912"/>
      <c r="CA467" s="912"/>
      <c r="CB467" s="922"/>
    </row>
    <row r="468" spans="1:80" s="173" customFormat="1" ht="31.5" customHeight="1" x14ac:dyDescent="0.2">
      <c r="A468" s="95" t="s">
        <v>605</v>
      </c>
      <c r="B468" s="50" t="s">
        <v>46</v>
      </c>
      <c r="C468" s="215" t="s">
        <v>584</v>
      </c>
      <c r="D468" s="215" t="s">
        <v>598</v>
      </c>
      <c r="E468" s="105" t="s">
        <v>297</v>
      </c>
      <c r="F468" s="81" t="s">
        <v>300</v>
      </c>
      <c r="G468" s="19" t="s">
        <v>454</v>
      </c>
      <c r="H468" s="81" t="s">
        <v>760</v>
      </c>
      <c r="I468" s="49">
        <v>9</v>
      </c>
      <c r="J468" s="50" t="s">
        <v>6</v>
      </c>
      <c r="K468" s="320">
        <f t="shared" ref="K468:K531" si="183">M468+O468+Q468</f>
        <v>0</v>
      </c>
      <c r="L468" s="320">
        <f t="shared" ref="L468:L531" si="184">N468+P468+R468</f>
        <v>0</v>
      </c>
      <c r="M468" s="313"/>
      <c r="N468" s="313"/>
      <c r="O468" s="313"/>
      <c r="P468" s="313"/>
      <c r="Q468" s="313"/>
      <c r="R468" s="313"/>
      <c r="S468" s="320">
        <f t="shared" ref="S468:S531" si="185">U468+W468+Y468</f>
        <v>0</v>
      </c>
      <c r="T468" s="320">
        <f t="shared" ref="T468:T531" si="186">V468+X468+Z468</f>
        <v>0</v>
      </c>
      <c r="U468" s="313"/>
      <c r="V468" s="313"/>
      <c r="W468" s="313"/>
      <c r="X468" s="313"/>
      <c r="Y468" s="313"/>
      <c r="Z468" s="313"/>
      <c r="AA468" s="320">
        <f t="shared" ref="AA468:AA531" si="187">AC468+AE468+AG468</f>
        <v>0</v>
      </c>
      <c r="AB468" s="320">
        <f t="shared" ref="AB468:AB531" si="188">AD468+AF468+AH468</f>
        <v>0</v>
      </c>
      <c r="AC468" s="313"/>
      <c r="AD468" s="313"/>
      <c r="AE468" s="313"/>
      <c r="AF468" s="313"/>
      <c r="AG468" s="313"/>
      <c r="AH468" s="313"/>
      <c r="AI468" s="320">
        <f t="shared" ref="AI468:AI531" si="189">AK468+AM468+AO468</f>
        <v>0</v>
      </c>
      <c r="AJ468" s="320">
        <f t="shared" ref="AJ468:AJ531" si="190">AL468+AN468+AP468</f>
        <v>0</v>
      </c>
      <c r="AK468" s="313"/>
      <c r="AL468" s="313"/>
      <c r="AM468" s="313"/>
      <c r="AN468" s="313"/>
      <c r="AO468" s="313"/>
      <c r="AP468" s="313"/>
      <c r="AQ468" s="320">
        <f t="shared" ref="AQ468:AQ531" si="191">AS468+AU468+AW468</f>
        <v>0</v>
      </c>
      <c r="AR468" s="320">
        <f t="shared" ref="AR468:AR531" si="192">AT468+AV468+AX468</f>
        <v>0</v>
      </c>
      <c r="AS468" s="313"/>
      <c r="AT468" s="313"/>
      <c r="AU468" s="313"/>
      <c r="AV468" s="313"/>
      <c r="AW468" s="313"/>
      <c r="AX468" s="313"/>
      <c r="AY468" s="320">
        <f t="shared" si="173"/>
        <v>0</v>
      </c>
      <c r="AZ468" s="320">
        <f t="shared" si="174"/>
        <v>0</v>
      </c>
      <c r="BA468" s="372">
        <f t="shared" si="175"/>
        <v>0</v>
      </c>
      <c r="BB468" s="372">
        <f t="shared" si="176"/>
        <v>0</v>
      </c>
      <c r="BC468" s="372">
        <f t="shared" si="177"/>
        <v>0</v>
      </c>
      <c r="BD468" s="372">
        <f t="shared" si="178"/>
        <v>0</v>
      </c>
      <c r="BE468" s="372">
        <f t="shared" si="179"/>
        <v>0</v>
      </c>
      <c r="BF468" s="372">
        <f t="shared" si="180"/>
        <v>0</v>
      </c>
      <c r="BG468" s="315"/>
      <c r="BH468" s="313"/>
      <c r="BI468" s="313"/>
      <c r="BJ468" s="313"/>
      <c r="BK468" s="313"/>
      <c r="BL468" s="314"/>
      <c r="BM468" s="921">
        <f t="shared" si="181"/>
        <v>0</v>
      </c>
      <c r="BN468" s="912"/>
      <c r="BO468" s="912"/>
      <c r="BP468" s="912"/>
      <c r="BQ468" s="912"/>
      <c r="BR468" s="912"/>
      <c r="BS468" s="912"/>
      <c r="BT468" s="912"/>
      <c r="BU468" s="912"/>
      <c r="BV468" s="912"/>
      <c r="BW468" s="912"/>
      <c r="BX468" s="910">
        <f t="shared" si="182"/>
        <v>0</v>
      </c>
      <c r="BY468" s="912"/>
      <c r="BZ468" s="912"/>
      <c r="CA468" s="912"/>
      <c r="CB468" s="922"/>
    </row>
    <row r="469" spans="1:80" s="173" customFormat="1" ht="31.5" customHeight="1" x14ac:dyDescent="0.2">
      <c r="A469" s="95" t="s">
        <v>605</v>
      </c>
      <c r="B469" s="50" t="s">
        <v>46</v>
      </c>
      <c r="C469" s="215" t="s">
        <v>514</v>
      </c>
      <c r="D469" s="215" t="s">
        <v>598</v>
      </c>
      <c r="E469" s="105" t="s">
        <v>297</v>
      </c>
      <c r="F469" s="81" t="s">
        <v>300</v>
      </c>
      <c r="G469" s="19" t="s">
        <v>456</v>
      </c>
      <c r="H469" s="81" t="s">
        <v>457</v>
      </c>
      <c r="I469" s="49">
        <v>9</v>
      </c>
      <c r="J469" s="50" t="s">
        <v>6</v>
      </c>
      <c r="K469" s="320">
        <f t="shared" si="183"/>
        <v>0</v>
      </c>
      <c r="L469" s="320">
        <f t="shared" si="184"/>
        <v>0</v>
      </c>
      <c r="M469" s="313"/>
      <c r="N469" s="313"/>
      <c r="O469" s="313"/>
      <c r="P469" s="313"/>
      <c r="Q469" s="313"/>
      <c r="R469" s="313"/>
      <c r="S469" s="320">
        <f t="shared" si="185"/>
        <v>0</v>
      </c>
      <c r="T469" s="320">
        <f t="shared" si="186"/>
        <v>0</v>
      </c>
      <c r="U469" s="313"/>
      <c r="V469" s="313"/>
      <c r="W469" s="313"/>
      <c r="X469" s="313"/>
      <c r="Y469" s="313"/>
      <c r="Z469" s="313"/>
      <c r="AA469" s="320">
        <f t="shared" si="187"/>
        <v>0</v>
      </c>
      <c r="AB469" s="320">
        <f t="shared" si="188"/>
        <v>0</v>
      </c>
      <c r="AC469" s="313"/>
      <c r="AD469" s="313"/>
      <c r="AE469" s="313"/>
      <c r="AF469" s="313"/>
      <c r="AG469" s="313"/>
      <c r="AH469" s="313"/>
      <c r="AI469" s="320">
        <f t="shared" si="189"/>
        <v>0</v>
      </c>
      <c r="AJ469" s="320">
        <f t="shared" si="190"/>
        <v>0</v>
      </c>
      <c r="AK469" s="313"/>
      <c r="AL469" s="313"/>
      <c r="AM469" s="313"/>
      <c r="AN469" s="313"/>
      <c r="AO469" s="313"/>
      <c r="AP469" s="313"/>
      <c r="AQ469" s="320">
        <f t="shared" si="191"/>
        <v>0</v>
      </c>
      <c r="AR469" s="320">
        <f t="shared" si="192"/>
        <v>0</v>
      </c>
      <c r="AS469" s="313"/>
      <c r="AT469" s="313"/>
      <c r="AU469" s="313"/>
      <c r="AV469" s="313"/>
      <c r="AW469" s="313"/>
      <c r="AX469" s="313"/>
      <c r="AY469" s="320">
        <f t="shared" si="173"/>
        <v>0</v>
      </c>
      <c r="AZ469" s="320">
        <f t="shared" si="174"/>
        <v>0</v>
      </c>
      <c r="BA469" s="372">
        <f t="shared" si="175"/>
        <v>0</v>
      </c>
      <c r="BB469" s="372">
        <f t="shared" si="176"/>
        <v>0</v>
      </c>
      <c r="BC469" s="372">
        <f t="shared" si="177"/>
        <v>0</v>
      </c>
      <c r="BD469" s="372">
        <f t="shared" si="178"/>
        <v>0</v>
      </c>
      <c r="BE469" s="372">
        <f t="shared" si="179"/>
        <v>0</v>
      </c>
      <c r="BF469" s="372">
        <f t="shared" si="180"/>
        <v>0</v>
      </c>
      <c r="BG469" s="315"/>
      <c r="BH469" s="313"/>
      <c r="BI469" s="313"/>
      <c r="BJ469" s="313"/>
      <c r="BK469" s="313"/>
      <c r="BL469" s="314"/>
      <c r="BM469" s="921">
        <f t="shared" si="181"/>
        <v>0</v>
      </c>
      <c r="BN469" s="912"/>
      <c r="BO469" s="912"/>
      <c r="BP469" s="912"/>
      <c r="BQ469" s="912"/>
      <c r="BR469" s="912"/>
      <c r="BS469" s="912"/>
      <c r="BT469" s="912"/>
      <c r="BU469" s="912"/>
      <c r="BV469" s="912"/>
      <c r="BW469" s="912"/>
      <c r="BX469" s="910">
        <f t="shared" si="182"/>
        <v>0</v>
      </c>
      <c r="BY469" s="912"/>
      <c r="BZ469" s="912"/>
      <c r="CA469" s="912"/>
      <c r="CB469" s="922"/>
    </row>
    <row r="470" spans="1:80" s="173" customFormat="1" ht="31.5" customHeight="1" x14ac:dyDescent="0.2">
      <c r="A470" s="95" t="s">
        <v>605</v>
      </c>
      <c r="B470" s="50" t="s">
        <v>46</v>
      </c>
      <c r="C470" s="215" t="s">
        <v>514</v>
      </c>
      <c r="D470" s="215" t="s">
        <v>598</v>
      </c>
      <c r="E470" s="105" t="s">
        <v>285</v>
      </c>
      <c r="F470" s="81" t="s">
        <v>286</v>
      </c>
      <c r="G470" s="19" t="s">
        <v>458</v>
      </c>
      <c r="H470" s="81" t="s">
        <v>594</v>
      </c>
      <c r="I470" s="49">
        <v>9</v>
      </c>
      <c r="J470" s="50" t="s">
        <v>6</v>
      </c>
      <c r="K470" s="320">
        <f t="shared" si="183"/>
        <v>0</v>
      </c>
      <c r="L470" s="320">
        <f t="shared" si="184"/>
        <v>0</v>
      </c>
      <c r="M470" s="313"/>
      <c r="N470" s="313"/>
      <c r="O470" s="313"/>
      <c r="P470" s="313"/>
      <c r="Q470" s="313"/>
      <c r="R470" s="313"/>
      <c r="S470" s="320">
        <f t="shared" si="185"/>
        <v>0</v>
      </c>
      <c r="T470" s="320">
        <f t="shared" si="186"/>
        <v>0</v>
      </c>
      <c r="U470" s="313"/>
      <c r="V470" s="313"/>
      <c r="W470" s="313"/>
      <c r="X470" s="313"/>
      <c r="Y470" s="313"/>
      <c r="Z470" s="313"/>
      <c r="AA470" s="320">
        <f t="shared" si="187"/>
        <v>0</v>
      </c>
      <c r="AB470" s="320">
        <f t="shared" si="188"/>
        <v>0</v>
      </c>
      <c r="AC470" s="313"/>
      <c r="AD470" s="313"/>
      <c r="AE470" s="313"/>
      <c r="AF470" s="313"/>
      <c r="AG470" s="313"/>
      <c r="AH470" s="313"/>
      <c r="AI470" s="320">
        <f t="shared" si="189"/>
        <v>0</v>
      </c>
      <c r="AJ470" s="320">
        <f t="shared" si="190"/>
        <v>0</v>
      </c>
      <c r="AK470" s="313"/>
      <c r="AL470" s="313"/>
      <c r="AM470" s="313"/>
      <c r="AN470" s="313"/>
      <c r="AO470" s="313"/>
      <c r="AP470" s="313"/>
      <c r="AQ470" s="320">
        <f t="shared" si="191"/>
        <v>0</v>
      </c>
      <c r="AR470" s="320">
        <f t="shared" si="192"/>
        <v>0</v>
      </c>
      <c r="AS470" s="313"/>
      <c r="AT470" s="313"/>
      <c r="AU470" s="313"/>
      <c r="AV470" s="313"/>
      <c r="AW470" s="313"/>
      <c r="AX470" s="313"/>
      <c r="AY470" s="320">
        <f t="shared" si="173"/>
        <v>0</v>
      </c>
      <c r="AZ470" s="320">
        <f t="shared" si="174"/>
        <v>0</v>
      </c>
      <c r="BA470" s="372">
        <f t="shared" si="175"/>
        <v>0</v>
      </c>
      <c r="BB470" s="372">
        <f t="shared" si="176"/>
        <v>0</v>
      </c>
      <c r="BC470" s="372">
        <f t="shared" si="177"/>
        <v>0</v>
      </c>
      <c r="BD470" s="372">
        <f t="shared" si="178"/>
        <v>0</v>
      </c>
      <c r="BE470" s="372">
        <f t="shared" si="179"/>
        <v>0</v>
      </c>
      <c r="BF470" s="372">
        <f t="shared" si="180"/>
        <v>0</v>
      </c>
      <c r="BG470" s="315"/>
      <c r="BH470" s="313"/>
      <c r="BI470" s="313"/>
      <c r="BJ470" s="313"/>
      <c r="BK470" s="313"/>
      <c r="BL470" s="314"/>
      <c r="BM470" s="921">
        <f t="shared" si="181"/>
        <v>0</v>
      </c>
      <c r="BN470" s="912"/>
      <c r="BO470" s="912"/>
      <c r="BP470" s="912"/>
      <c r="BQ470" s="912"/>
      <c r="BR470" s="912"/>
      <c r="BS470" s="912"/>
      <c r="BT470" s="912"/>
      <c r="BU470" s="912"/>
      <c r="BV470" s="912"/>
      <c r="BW470" s="912"/>
      <c r="BX470" s="910">
        <f t="shared" si="182"/>
        <v>0</v>
      </c>
      <c r="BY470" s="912"/>
      <c r="BZ470" s="912"/>
      <c r="CA470" s="912"/>
      <c r="CB470" s="922"/>
    </row>
    <row r="471" spans="1:80" s="173" customFormat="1" ht="31.5" customHeight="1" x14ac:dyDescent="0.2">
      <c r="A471" s="95" t="s">
        <v>605</v>
      </c>
      <c r="B471" s="50" t="s">
        <v>46</v>
      </c>
      <c r="C471" s="215" t="s">
        <v>514</v>
      </c>
      <c r="D471" s="215" t="s">
        <v>598</v>
      </c>
      <c r="E471" s="105" t="s">
        <v>307</v>
      </c>
      <c r="F471" s="81" t="s">
        <v>308</v>
      </c>
      <c r="G471" s="19" t="s">
        <v>459</v>
      </c>
      <c r="H471" s="81" t="s">
        <v>460</v>
      </c>
      <c r="I471" s="49">
        <v>9</v>
      </c>
      <c r="J471" s="50" t="s">
        <v>6</v>
      </c>
      <c r="K471" s="320">
        <f t="shared" si="183"/>
        <v>0</v>
      </c>
      <c r="L471" s="320">
        <f t="shared" si="184"/>
        <v>0</v>
      </c>
      <c r="M471" s="313"/>
      <c r="N471" s="313"/>
      <c r="O471" s="313"/>
      <c r="P471" s="313"/>
      <c r="Q471" s="313"/>
      <c r="R471" s="313"/>
      <c r="S471" s="320">
        <f t="shared" si="185"/>
        <v>0</v>
      </c>
      <c r="T471" s="320">
        <f t="shared" si="186"/>
        <v>0</v>
      </c>
      <c r="U471" s="313"/>
      <c r="V471" s="313"/>
      <c r="W471" s="313"/>
      <c r="X471" s="313"/>
      <c r="Y471" s="313"/>
      <c r="Z471" s="313"/>
      <c r="AA471" s="320">
        <f t="shared" si="187"/>
        <v>0</v>
      </c>
      <c r="AB471" s="320">
        <f t="shared" si="188"/>
        <v>0</v>
      </c>
      <c r="AC471" s="313"/>
      <c r="AD471" s="313"/>
      <c r="AE471" s="313"/>
      <c r="AF471" s="313"/>
      <c r="AG471" s="313"/>
      <c r="AH471" s="313"/>
      <c r="AI471" s="320">
        <f t="shared" si="189"/>
        <v>0</v>
      </c>
      <c r="AJ471" s="320">
        <f t="shared" si="190"/>
        <v>0</v>
      </c>
      <c r="AK471" s="313"/>
      <c r="AL471" s="313"/>
      <c r="AM471" s="313"/>
      <c r="AN471" s="313"/>
      <c r="AO471" s="313"/>
      <c r="AP471" s="313"/>
      <c r="AQ471" s="320">
        <f t="shared" si="191"/>
        <v>0</v>
      </c>
      <c r="AR471" s="320">
        <f t="shared" si="192"/>
        <v>0</v>
      </c>
      <c r="AS471" s="313"/>
      <c r="AT471" s="313"/>
      <c r="AU471" s="313"/>
      <c r="AV471" s="313"/>
      <c r="AW471" s="313"/>
      <c r="AX471" s="313"/>
      <c r="AY471" s="320">
        <f t="shared" si="173"/>
        <v>0</v>
      </c>
      <c r="AZ471" s="320">
        <f t="shared" si="174"/>
        <v>0</v>
      </c>
      <c r="BA471" s="372">
        <f t="shared" si="175"/>
        <v>0</v>
      </c>
      <c r="BB471" s="372">
        <f t="shared" si="176"/>
        <v>0</v>
      </c>
      <c r="BC471" s="372">
        <f t="shared" si="177"/>
        <v>0</v>
      </c>
      <c r="BD471" s="372">
        <f t="shared" si="178"/>
        <v>0</v>
      </c>
      <c r="BE471" s="372">
        <f t="shared" si="179"/>
        <v>0</v>
      </c>
      <c r="BF471" s="372">
        <f t="shared" si="180"/>
        <v>0</v>
      </c>
      <c r="BG471" s="315"/>
      <c r="BH471" s="313"/>
      <c r="BI471" s="313"/>
      <c r="BJ471" s="313"/>
      <c r="BK471" s="313"/>
      <c r="BL471" s="314"/>
      <c r="BM471" s="921">
        <f t="shared" si="181"/>
        <v>0</v>
      </c>
      <c r="BN471" s="912"/>
      <c r="BO471" s="912"/>
      <c r="BP471" s="912"/>
      <c r="BQ471" s="912"/>
      <c r="BR471" s="912"/>
      <c r="BS471" s="912"/>
      <c r="BT471" s="912"/>
      <c r="BU471" s="912"/>
      <c r="BV471" s="912"/>
      <c r="BW471" s="912"/>
      <c r="BX471" s="910">
        <f t="shared" si="182"/>
        <v>0</v>
      </c>
      <c r="BY471" s="912"/>
      <c r="BZ471" s="912"/>
      <c r="CA471" s="912"/>
      <c r="CB471" s="922"/>
    </row>
    <row r="472" spans="1:80" s="179" customFormat="1" ht="29.25" customHeight="1" x14ac:dyDescent="0.25">
      <c r="A472" s="95" t="s">
        <v>605</v>
      </c>
      <c r="B472" s="50" t="s">
        <v>46</v>
      </c>
      <c r="C472" s="215" t="s">
        <v>514</v>
      </c>
      <c r="D472" s="215" t="s">
        <v>598</v>
      </c>
      <c r="E472" s="105" t="s">
        <v>309</v>
      </c>
      <c r="F472" s="81" t="s">
        <v>310</v>
      </c>
      <c r="G472" s="19" t="s">
        <v>461</v>
      </c>
      <c r="H472" s="81" t="s">
        <v>462</v>
      </c>
      <c r="I472" s="49">
        <v>9</v>
      </c>
      <c r="J472" s="50" t="s">
        <v>6</v>
      </c>
      <c r="K472" s="320">
        <f t="shared" si="183"/>
        <v>0</v>
      </c>
      <c r="L472" s="320">
        <f t="shared" si="184"/>
        <v>0</v>
      </c>
      <c r="M472" s="315"/>
      <c r="N472" s="315"/>
      <c r="O472" s="315"/>
      <c r="P472" s="315"/>
      <c r="Q472" s="315"/>
      <c r="R472" s="315"/>
      <c r="S472" s="320">
        <f t="shared" si="185"/>
        <v>0</v>
      </c>
      <c r="T472" s="320">
        <f t="shared" si="186"/>
        <v>0</v>
      </c>
      <c r="U472" s="315"/>
      <c r="V472" s="315"/>
      <c r="W472" s="315"/>
      <c r="X472" s="315"/>
      <c r="Y472" s="315"/>
      <c r="Z472" s="315"/>
      <c r="AA472" s="320">
        <f t="shared" si="187"/>
        <v>0</v>
      </c>
      <c r="AB472" s="320">
        <f t="shared" si="188"/>
        <v>0</v>
      </c>
      <c r="AC472" s="315"/>
      <c r="AD472" s="315"/>
      <c r="AE472" s="315"/>
      <c r="AF472" s="315"/>
      <c r="AG472" s="315"/>
      <c r="AH472" s="315"/>
      <c r="AI472" s="320">
        <f t="shared" si="189"/>
        <v>0</v>
      </c>
      <c r="AJ472" s="320">
        <f t="shared" si="190"/>
        <v>0</v>
      </c>
      <c r="AK472" s="315"/>
      <c r="AL472" s="315"/>
      <c r="AM472" s="315"/>
      <c r="AN472" s="315"/>
      <c r="AO472" s="315"/>
      <c r="AP472" s="315"/>
      <c r="AQ472" s="320">
        <f t="shared" si="191"/>
        <v>0</v>
      </c>
      <c r="AR472" s="320">
        <f t="shared" si="192"/>
        <v>0</v>
      </c>
      <c r="AS472" s="315"/>
      <c r="AT472" s="315"/>
      <c r="AU472" s="315"/>
      <c r="AV472" s="315"/>
      <c r="AW472" s="315"/>
      <c r="AX472" s="315"/>
      <c r="AY472" s="320">
        <f t="shared" si="173"/>
        <v>0</v>
      </c>
      <c r="AZ472" s="320">
        <f t="shared" si="174"/>
        <v>0</v>
      </c>
      <c r="BA472" s="372">
        <f t="shared" si="175"/>
        <v>0</v>
      </c>
      <c r="BB472" s="372">
        <f t="shared" si="176"/>
        <v>0</v>
      </c>
      <c r="BC472" s="372">
        <f t="shared" si="177"/>
        <v>0</v>
      </c>
      <c r="BD472" s="372">
        <f t="shared" si="178"/>
        <v>0</v>
      </c>
      <c r="BE472" s="372">
        <f t="shared" si="179"/>
        <v>0</v>
      </c>
      <c r="BF472" s="372">
        <f t="shared" si="180"/>
        <v>0</v>
      </c>
      <c r="BG472" s="315"/>
      <c r="BH472" s="315"/>
      <c r="BI472" s="315"/>
      <c r="BJ472" s="315"/>
      <c r="BK472" s="315"/>
      <c r="BL472" s="318"/>
      <c r="BM472" s="921">
        <f t="shared" si="181"/>
        <v>0</v>
      </c>
      <c r="BN472" s="912"/>
      <c r="BO472" s="912"/>
      <c r="BP472" s="912"/>
      <c r="BQ472" s="912"/>
      <c r="BR472" s="912"/>
      <c r="BS472" s="912"/>
      <c r="BT472" s="912"/>
      <c r="BU472" s="912"/>
      <c r="BV472" s="912"/>
      <c r="BW472" s="912"/>
      <c r="BX472" s="910">
        <f t="shared" si="182"/>
        <v>0</v>
      </c>
      <c r="BY472" s="912"/>
      <c r="BZ472" s="912"/>
      <c r="CA472" s="912"/>
      <c r="CB472" s="922"/>
    </row>
    <row r="473" spans="1:80" s="179" customFormat="1" ht="29.25" customHeight="1" x14ac:dyDescent="0.25">
      <c r="A473" s="95" t="s">
        <v>605</v>
      </c>
      <c r="B473" s="50" t="s">
        <v>46</v>
      </c>
      <c r="C473" s="215" t="s">
        <v>584</v>
      </c>
      <c r="D473" s="215" t="s">
        <v>598</v>
      </c>
      <c r="E473" s="105" t="s">
        <v>309</v>
      </c>
      <c r="F473" s="81" t="s">
        <v>310</v>
      </c>
      <c r="G473" s="19" t="s">
        <v>461</v>
      </c>
      <c r="H473" s="81" t="s">
        <v>761</v>
      </c>
      <c r="I473" s="49">
        <v>9</v>
      </c>
      <c r="J473" s="50" t="s">
        <v>6</v>
      </c>
      <c r="K473" s="320">
        <f t="shared" si="183"/>
        <v>0</v>
      </c>
      <c r="L473" s="320">
        <f t="shared" si="184"/>
        <v>0</v>
      </c>
      <c r="M473" s="315"/>
      <c r="N473" s="315"/>
      <c r="O473" s="315"/>
      <c r="P473" s="315"/>
      <c r="Q473" s="315"/>
      <c r="R473" s="315"/>
      <c r="S473" s="320">
        <f t="shared" si="185"/>
        <v>0</v>
      </c>
      <c r="T473" s="320">
        <f t="shared" si="186"/>
        <v>0</v>
      </c>
      <c r="U473" s="315"/>
      <c r="V473" s="315"/>
      <c r="W473" s="315"/>
      <c r="X473" s="315"/>
      <c r="Y473" s="315"/>
      <c r="Z473" s="315"/>
      <c r="AA473" s="320">
        <f t="shared" si="187"/>
        <v>0</v>
      </c>
      <c r="AB473" s="320">
        <f t="shared" si="188"/>
        <v>0</v>
      </c>
      <c r="AC473" s="315"/>
      <c r="AD473" s="315"/>
      <c r="AE473" s="315"/>
      <c r="AF473" s="315"/>
      <c r="AG473" s="315"/>
      <c r="AH473" s="315"/>
      <c r="AI473" s="320">
        <f t="shared" si="189"/>
        <v>0</v>
      </c>
      <c r="AJ473" s="320">
        <f t="shared" si="190"/>
        <v>0</v>
      </c>
      <c r="AK473" s="315"/>
      <c r="AL473" s="315"/>
      <c r="AM473" s="315"/>
      <c r="AN473" s="315"/>
      <c r="AO473" s="315"/>
      <c r="AP473" s="315"/>
      <c r="AQ473" s="320">
        <f t="shared" si="191"/>
        <v>0</v>
      </c>
      <c r="AR473" s="320">
        <f t="shared" si="192"/>
        <v>0</v>
      </c>
      <c r="AS473" s="315"/>
      <c r="AT473" s="315"/>
      <c r="AU473" s="315"/>
      <c r="AV473" s="315"/>
      <c r="AW473" s="315"/>
      <c r="AX473" s="315"/>
      <c r="AY473" s="320">
        <f t="shared" si="173"/>
        <v>0</v>
      </c>
      <c r="AZ473" s="320">
        <f t="shared" si="174"/>
        <v>0</v>
      </c>
      <c r="BA473" s="372">
        <f t="shared" si="175"/>
        <v>0</v>
      </c>
      <c r="BB473" s="372">
        <f t="shared" si="176"/>
        <v>0</v>
      </c>
      <c r="BC473" s="372">
        <f t="shared" si="177"/>
        <v>0</v>
      </c>
      <c r="BD473" s="372">
        <f t="shared" si="178"/>
        <v>0</v>
      </c>
      <c r="BE473" s="372">
        <f t="shared" si="179"/>
        <v>0</v>
      </c>
      <c r="BF473" s="372">
        <f t="shared" si="180"/>
        <v>0</v>
      </c>
      <c r="BG473" s="315"/>
      <c r="BH473" s="315"/>
      <c r="BI473" s="315"/>
      <c r="BJ473" s="315"/>
      <c r="BK473" s="315"/>
      <c r="BL473" s="318"/>
      <c r="BM473" s="921">
        <f t="shared" si="181"/>
        <v>0</v>
      </c>
      <c r="BN473" s="912"/>
      <c r="BO473" s="912"/>
      <c r="BP473" s="912"/>
      <c r="BQ473" s="912"/>
      <c r="BR473" s="912"/>
      <c r="BS473" s="912"/>
      <c r="BT473" s="912"/>
      <c r="BU473" s="912"/>
      <c r="BV473" s="912"/>
      <c r="BW473" s="912"/>
      <c r="BX473" s="910">
        <f t="shared" si="182"/>
        <v>0</v>
      </c>
      <c r="BY473" s="912"/>
      <c r="BZ473" s="912"/>
      <c r="CA473" s="912"/>
      <c r="CB473" s="922"/>
    </row>
    <row r="474" spans="1:80" s="167" customFormat="1" ht="29.25" customHeight="1" x14ac:dyDescent="0.25">
      <c r="A474" s="95" t="s">
        <v>605</v>
      </c>
      <c r="B474" s="50" t="s">
        <v>46</v>
      </c>
      <c r="C474" s="157" t="s">
        <v>514</v>
      </c>
      <c r="D474" s="157" t="s">
        <v>601</v>
      </c>
      <c r="E474" s="105" t="s">
        <v>319</v>
      </c>
      <c r="F474" s="81" t="s">
        <v>359</v>
      </c>
      <c r="G474" s="19" t="s">
        <v>463</v>
      </c>
      <c r="H474" s="81" t="s">
        <v>464</v>
      </c>
      <c r="I474" s="49">
        <v>9</v>
      </c>
      <c r="J474" s="50" t="s">
        <v>6</v>
      </c>
      <c r="K474" s="320">
        <f t="shared" si="183"/>
        <v>0</v>
      </c>
      <c r="L474" s="320">
        <f t="shared" si="184"/>
        <v>0</v>
      </c>
      <c r="M474" s="315"/>
      <c r="N474" s="315"/>
      <c r="O474" s="315"/>
      <c r="P474" s="315"/>
      <c r="Q474" s="315"/>
      <c r="R474" s="315"/>
      <c r="S474" s="320">
        <f t="shared" si="185"/>
        <v>0</v>
      </c>
      <c r="T474" s="320">
        <f t="shared" si="186"/>
        <v>0</v>
      </c>
      <c r="U474" s="315"/>
      <c r="V474" s="315"/>
      <c r="W474" s="315"/>
      <c r="X474" s="315"/>
      <c r="Y474" s="315"/>
      <c r="Z474" s="315"/>
      <c r="AA474" s="320">
        <f t="shared" si="187"/>
        <v>0</v>
      </c>
      <c r="AB474" s="320">
        <f t="shared" si="188"/>
        <v>0</v>
      </c>
      <c r="AC474" s="315"/>
      <c r="AD474" s="315"/>
      <c r="AE474" s="315"/>
      <c r="AF474" s="315"/>
      <c r="AG474" s="315"/>
      <c r="AH474" s="315"/>
      <c r="AI474" s="320">
        <f t="shared" si="189"/>
        <v>0</v>
      </c>
      <c r="AJ474" s="320">
        <f t="shared" si="190"/>
        <v>0</v>
      </c>
      <c r="AK474" s="315"/>
      <c r="AL474" s="315"/>
      <c r="AM474" s="315"/>
      <c r="AN474" s="315"/>
      <c r="AO474" s="315"/>
      <c r="AP474" s="315"/>
      <c r="AQ474" s="320">
        <f t="shared" si="191"/>
        <v>0</v>
      </c>
      <c r="AR474" s="320">
        <f t="shared" si="192"/>
        <v>0</v>
      </c>
      <c r="AS474" s="315"/>
      <c r="AT474" s="315"/>
      <c r="AU474" s="315"/>
      <c r="AV474" s="315"/>
      <c r="AW474" s="315"/>
      <c r="AX474" s="315"/>
      <c r="AY474" s="320">
        <f t="shared" si="173"/>
        <v>0</v>
      </c>
      <c r="AZ474" s="320">
        <f t="shared" si="174"/>
        <v>0</v>
      </c>
      <c r="BA474" s="372">
        <f t="shared" si="175"/>
        <v>0</v>
      </c>
      <c r="BB474" s="372">
        <f t="shared" si="176"/>
        <v>0</v>
      </c>
      <c r="BC474" s="372">
        <f t="shared" si="177"/>
        <v>0</v>
      </c>
      <c r="BD474" s="372">
        <f t="shared" si="178"/>
        <v>0</v>
      </c>
      <c r="BE474" s="372">
        <f t="shared" si="179"/>
        <v>0</v>
      </c>
      <c r="BF474" s="372">
        <f t="shared" si="180"/>
        <v>0</v>
      </c>
      <c r="BG474" s="315"/>
      <c r="BH474" s="315"/>
      <c r="BI474" s="315"/>
      <c r="BJ474" s="315"/>
      <c r="BK474" s="315"/>
      <c r="BL474" s="318"/>
      <c r="BM474" s="921">
        <f t="shared" si="181"/>
        <v>0</v>
      </c>
      <c r="BN474" s="912"/>
      <c r="BO474" s="912"/>
      <c r="BP474" s="912"/>
      <c r="BQ474" s="912"/>
      <c r="BR474" s="912"/>
      <c r="BS474" s="912"/>
      <c r="BT474" s="912"/>
      <c r="BU474" s="912"/>
      <c r="BV474" s="912"/>
      <c r="BW474" s="912"/>
      <c r="BX474" s="910">
        <f t="shared" si="182"/>
        <v>0</v>
      </c>
      <c r="BY474" s="912"/>
      <c r="BZ474" s="912"/>
      <c r="CA474" s="912"/>
      <c r="CB474" s="922"/>
    </row>
    <row r="475" spans="1:80" s="167" customFormat="1" ht="29.25" customHeight="1" x14ac:dyDescent="0.25">
      <c r="A475" s="95" t="s">
        <v>605</v>
      </c>
      <c r="B475" s="50" t="s">
        <v>46</v>
      </c>
      <c r="C475" s="157" t="s">
        <v>514</v>
      </c>
      <c r="D475" s="157" t="s">
        <v>602</v>
      </c>
      <c r="E475" s="105" t="s">
        <v>322</v>
      </c>
      <c r="F475" s="81" t="s">
        <v>465</v>
      </c>
      <c r="G475" s="19" t="s">
        <v>466</v>
      </c>
      <c r="H475" s="81" t="s">
        <v>467</v>
      </c>
      <c r="I475" s="49">
        <v>9</v>
      </c>
      <c r="J475" s="50" t="s">
        <v>6</v>
      </c>
      <c r="K475" s="320">
        <f t="shared" si="183"/>
        <v>0</v>
      </c>
      <c r="L475" s="320">
        <f t="shared" si="184"/>
        <v>0</v>
      </c>
      <c r="M475" s="315"/>
      <c r="N475" s="315"/>
      <c r="O475" s="315"/>
      <c r="P475" s="315"/>
      <c r="Q475" s="315"/>
      <c r="R475" s="315"/>
      <c r="S475" s="320">
        <f t="shared" si="185"/>
        <v>0</v>
      </c>
      <c r="T475" s="320">
        <f t="shared" si="186"/>
        <v>0</v>
      </c>
      <c r="U475" s="315"/>
      <c r="V475" s="315"/>
      <c r="W475" s="315"/>
      <c r="X475" s="315"/>
      <c r="Y475" s="315"/>
      <c r="Z475" s="315"/>
      <c r="AA475" s="320">
        <f t="shared" si="187"/>
        <v>0</v>
      </c>
      <c r="AB475" s="320">
        <f t="shared" si="188"/>
        <v>0</v>
      </c>
      <c r="AC475" s="315"/>
      <c r="AD475" s="315"/>
      <c r="AE475" s="315"/>
      <c r="AF475" s="315"/>
      <c r="AG475" s="315"/>
      <c r="AH475" s="315"/>
      <c r="AI475" s="320">
        <f t="shared" si="189"/>
        <v>0</v>
      </c>
      <c r="AJ475" s="320">
        <f t="shared" si="190"/>
        <v>0</v>
      </c>
      <c r="AK475" s="315"/>
      <c r="AL475" s="315"/>
      <c r="AM475" s="315"/>
      <c r="AN475" s="315"/>
      <c r="AO475" s="315"/>
      <c r="AP475" s="315"/>
      <c r="AQ475" s="320">
        <f t="shared" si="191"/>
        <v>0</v>
      </c>
      <c r="AR475" s="320">
        <f t="shared" si="192"/>
        <v>0</v>
      </c>
      <c r="AS475" s="315"/>
      <c r="AT475" s="315"/>
      <c r="AU475" s="315"/>
      <c r="AV475" s="315"/>
      <c r="AW475" s="315"/>
      <c r="AX475" s="315"/>
      <c r="AY475" s="320">
        <f t="shared" si="173"/>
        <v>0</v>
      </c>
      <c r="AZ475" s="320">
        <f t="shared" si="174"/>
        <v>0</v>
      </c>
      <c r="BA475" s="372">
        <f t="shared" si="175"/>
        <v>0</v>
      </c>
      <c r="BB475" s="372">
        <f t="shared" si="176"/>
        <v>0</v>
      </c>
      <c r="BC475" s="372">
        <f t="shared" si="177"/>
        <v>0</v>
      </c>
      <c r="BD475" s="372">
        <f t="shared" si="178"/>
        <v>0</v>
      </c>
      <c r="BE475" s="372">
        <f t="shared" si="179"/>
        <v>0</v>
      </c>
      <c r="BF475" s="372">
        <f t="shared" si="180"/>
        <v>0</v>
      </c>
      <c r="BG475" s="315"/>
      <c r="BH475" s="315"/>
      <c r="BI475" s="315"/>
      <c r="BJ475" s="315"/>
      <c r="BK475" s="315"/>
      <c r="BL475" s="318"/>
      <c r="BM475" s="921">
        <f t="shared" si="181"/>
        <v>0</v>
      </c>
      <c r="BN475" s="912"/>
      <c r="BO475" s="912"/>
      <c r="BP475" s="912"/>
      <c r="BQ475" s="912"/>
      <c r="BR475" s="912"/>
      <c r="BS475" s="912"/>
      <c r="BT475" s="912"/>
      <c r="BU475" s="912"/>
      <c r="BV475" s="912"/>
      <c r="BW475" s="912"/>
      <c r="BX475" s="910">
        <f t="shared" si="182"/>
        <v>0</v>
      </c>
      <c r="BY475" s="912"/>
      <c r="BZ475" s="912"/>
      <c r="CA475" s="912"/>
      <c r="CB475" s="922"/>
    </row>
    <row r="476" spans="1:80" s="167" customFormat="1" ht="29.25" customHeight="1" x14ac:dyDescent="0.25">
      <c r="A476" s="102" t="s">
        <v>375</v>
      </c>
      <c r="B476" s="96" t="s">
        <v>46</v>
      </c>
      <c r="C476" s="157" t="s">
        <v>515</v>
      </c>
      <c r="D476" s="157" t="s">
        <v>598</v>
      </c>
      <c r="E476" s="101" t="s">
        <v>297</v>
      </c>
      <c r="F476" s="87" t="s">
        <v>300</v>
      </c>
      <c r="G476" s="101" t="s">
        <v>240</v>
      </c>
      <c r="H476" s="87" t="s">
        <v>63</v>
      </c>
      <c r="I476" s="49">
        <v>11</v>
      </c>
      <c r="J476" s="49" t="s">
        <v>12</v>
      </c>
      <c r="K476" s="320">
        <f t="shared" si="183"/>
        <v>0</v>
      </c>
      <c r="L476" s="320">
        <f t="shared" si="184"/>
        <v>0</v>
      </c>
      <c r="M476" s="315"/>
      <c r="N476" s="315"/>
      <c r="O476" s="315"/>
      <c r="P476" s="315"/>
      <c r="Q476" s="315"/>
      <c r="R476" s="315"/>
      <c r="S476" s="320">
        <f t="shared" si="185"/>
        <v>0</v>
      </c>
      <c r="T476" s="320">
        <f t="shared" si="186"/>
        <v>0</v>
      </c>
      <c r="U476" s="315"/>
      <c r="V476" s="315"/>
      <c r="W476" s="315"/>
      <c r="X476" s="315"/>
      <c r="Y476" s="315"/>
      <c r="Z476" s="315"/>
      <c r="AA476" s="320">
        <f t="shared" si="187"/>
        <v>0</v>
      </c>
      <c r="AB476" s="320">
        <f t="shared" si="188"/>
        <v>0</v>
      </c>
      <c r="AC476" s="315"/>
      <c r="AD476" s="315"/>
      <c r="AE476" s="315"/>
      <c r="AF476" s="315"/>
      <c r="AG476" s="315"/>
      <c r="AH476" s="315"/>
      <c r="AI476" s="320">
        <f t="shared" si="189"/>
        <v>0</v>
      </c>
      <c r="AJ476" s="320">
        <f t="shared" si="190"/>
        <v>0</v>
      </c>
      <c r="AK476" s="315"/>
      <c r="AL476" s="315"/>
      <c r="AM476" s="315"/>
      <c r="AN476" s="315"/>
      <c r="AO476" s="315"/>
      <c r="AP476" s="315"/>
      <c r="AQ476" s="320">
        <f t="shared" si="191"/>
        <v>0</v>
      </c>
      <c r="AR476" s="320">
        <f t="shared" si="192"/>
        <v>0</v>
      </c>
      <c r="AS476" s="315"/>
      <c r="AT476" s="315"/>
      <c r="AU476" s="315"/>
      <c r="AV476" s="315"/>
      <c r="AW476" s="315"/>
      <c r="AX476" s="315"/>
      <c r="AY476" s="320">
        <f t="shared" si="173"/>
        <v>0</v>
      </c>
      <c r="AZ476" s="320">
        <f t="shared" si="174"/>
        <v>0</v>
      </c>
      <c r="BA476" s="372">
        <f t="shared" si="175"/>
        <v>0</v>
      </c>
      <c r="BB476" s="372">
        <f t="shared" si="176"/>
        <v>0</v>
      </c>
      <c r="BC476" s="372">
        <f t="shared" si="177"/>
        <v>0</v>
      </c>
      <c r="BD476" s="372">
        <f t="shared" si="178"/>
        <v>0</v>
      </c>
      <c r="BE476" s="372">
        <f t="shared" si="179"/>
        <v>0</v>
      </c>
      <c r="BF476" s="372">
        <f t="shared" si="180"/>
        <v>0</v>
      </c>
      <c r="BG476" s="315"/>
      <c r="BH476" s="315"/>
      <c r="BI476" s="315"/>
      <c r="BJ476" s="315"/>
      <c r="BK476" s="315"/>
      <c r="BL476" s="318"/>
      <c r="BM476" s="921">
        <f t="shared" si="181"/>
        <v>0</v>
      </c>
      <c r="BN476" s="912"/>
      <c r="BO476" s="912"/>
      <c r="BP476" s="912"/>
      <c r="BQ476" s="912"/>
      <c r="BR476" s="912"/>
      <c r="BS476" s="912"/>
      <c r="BT476" s="912"/>
      <c r="BU476" s="912"/>
      <c r="BV476" s="912"/>
      <c r="BW476" s="912"/>
      <c r="BX476" s="910">
        <f t="shared" si="182"/>
        <v>0</v>
      </c>
      <c r="BY476" s="912"/>
      <c r="BZ476" s="912"/>
      <c r="CA476" s="912"/>
      <c r="CB476" s="922"/>
    </row>
    <row r="477" spans="1:80" s="167" customFormat="1" ht="29.25" customHeight="1" x14ac:dyDescent="0.25">
      <c r="A477" s="102" t="s">
        <v>375</v>
      </c>
      <c r="B477" s="96" t="s">
        <v>46</v>
      </c>
      <c r="C477" s="215" t="s">
        <v>515</v>
      </c>
      <c r="D477" s="215" t="s">
        <v>598</v>
      </c>
      <c r="E477" s="103" t="s">
        <v>297</v>
      </c>
      <c r="F477" s="87" t="s">
        <v>300</v>
      </c>
      <c r="G477" s="101" t="s">
        <v>240</v>
      </c>
      <c r="H477" s="87" t="s">
        <v>63</v>
      </c>
      <c r="I477" s="49">
        <v>9</v>
      </c>
      <c r="J477" s="50" t="s">
        <v>6</v>
      </c>
      <c r="K477" s="320">
        <f t="shared" si="183"/>
        <v>0</v>
      </c>
      <c r="L477" s="320">
        <f t="shared" si="184"/>
        <v>0</v>
      </c>
      <c r="M477" s="315"/>
      <c r="N477" s="315"/>
      <c r="O477" s="315"/>
      <c r="P477" s="315"/>
      <c r="Q477" s="315"/>
      <c r="R477" s="315"/>
      <c r="S477" s="320">
        <f t="shared" si="185"/>
        <v>0</v>
      </c>
      <c r="T477" s="320">
        <f t="shared" si="186"/>
        <v>0</v>
      </c>
      <c r="U477" s="315"/>
      <c r="V477" s="315"/>
      <c r="W477" s="315"/>
      <c r="X477" s="315"/>
      <c r="Y477" s="315"/>
      <c r="Z477" s="315"/>
      <c r="AA477" s="320">
        <f t="shared" si="187"/>
        <v>0</v>
      </c>
      <c r="AB477" s="320">
        <f t="shared" si="188"/>
        <v>0</v>
      </c>
      <c r="AC477" s="315"/>
      <c r="AD477" s="315"/>
      <c r="AE477" s="315"/>
      <c r="AF477" s="315"/>
      <c r="AG477" s="315"/>
      <c r="AH477" s="315"/>
      <c r="AI477" s="320">
        <f t="shared" si="189"/>
        <v>0</v>
      </c>
      <c r="AJ477" s="320">
        <f t="shared" si="190"/>
        <v>0</v>
      </c>
      <c r="AK477" s="315"/>
      <c r="AL477" s="315"/>
      <c r="AM477" s="315"/>
      <c r="AN477" s="315"/>
      <c r="AO477" s="315"/>
      <c r="AP477" s="315"/>
      <c r="AQ477" s="320">
        <f t="shared" si="191"/>
        <v>0</v>
      </c>
      <c r="AR477" s="320">
        <f t="shared" si="192"/>
        <v>0</v>
      </c>
      <c r="AS477" s="315"/>
      <c r="AT477" s="315"/>
      <c r="AU477" s="315"/>
      <c r="AV477" s="315"/>
      <c r="AW477" s="315"/>
      <c r="AX477" s="315"/>
      <c r="AY477" s="320">
        <f t="shared" si="173"/>
        <v>0</v>
      </c>
      <c r="AZ477" s="320">
        <f t="shared" si="174"/>
        <v>0</v>
      </c>
      <c r="BA477" s="372">
        <f t="shared" si="175"/>
        <v>0</v>
      </c>
      <c r="BB477" s="372">
        <f t="shared" si="176"/>
        <v>0</v>
      </c>
      <c r="BC477" s="372">
        <f t="shared" si="177"/>
        <v>0</v>
      </c>
      <c r="BD477" s="372">
        <f t="shared" si="178"/>
        <v>0</v>
      </c>
      <c r="BE477" s="372">
        <f t="shared" si="179"/>
        <v>0</v>
      </c>
      <c r="BF477" s="372">
        <f t="shared" si="180"/>
        <v>0</v>
      </c>
      <c r="BG477" s="315"/>
      <c r="BH477" s="315"/>
      <c r="BI477" s="315"/>
      <c r="BJ477" s="315"/>
      <c r="BK477" s="315"/>
      <c r="BL477" s="318"/>
      <c r="BM477" s="921">
        <f t="shared" si="181"/>
        <v>0</v>
      </c>
      <c r="BN477" s="912"/>
      <c r="BO477" s="912"/>
      <c r="BP477" s="912"/>
      <c r="BQ477" s="912"/>
      <c r="BR477" s="912"/>
      <c r="BS477" s="912"/>
      <c r="BT477" s="912"/>
      <c r="BU477" s="912"/>
      <c r="BV477" s="912"/>
      <c r="BW477" s="912"/>
      <c r="BX477" s="910">
        <f t="shared" si="182"/>
        <v>0</v>
      </c>
      <c r="BY477" s="912"/>
      <c r="BZ477" s="912"/>
      <c r="CA477" s="912"/>
      <c r="CB477" s="922"/>
    </row>
    <row r="478" spans="1:80" s="167" customFormat="1" ht="29.25" customHeight="1" x14ac:dyDescent="0.25">
      <c r="A478" s="102" t="s">
        <v>375</v>
      </c>
      <c r="B478" s="96" t="s">
        <v>46</v>
      </c>
      <c r="C478" s="157" t="s">
        <v>515</v>
      </c>
      <c r="D478" s="157" t="s">
        <v>598</v>
      </c>
      <c r="E478" s="101" t="s">
        <v>297</v>
      </c>
      <c r="F478" s="87" t="s">
        <v>300</v>
      </c>
      <c r="G478" s="101" t="s">
        <v>266</v>
      </c>
      <c r="H478" s="87" t="s">
        <v>74</v>
      </c>
      <c r="I478" s="49">
        <v>11</v>
      </c>
      <c r="J478" s="49" t="s">
        <v>6</v>
      </c>
      <c r="K478" s="320">
        <f t="shared" si="183"/>
        <v>0</v>
      </c>
      <c r="L478" s="320">
        <f t="shared" si="184"/>
        <v>0</v>
      </c>
      <c r="M478" s="315"/>
      <c r="N478" s="315"/>
      <c r="O478" s="315"/>
      <c r="P478" s="315"/>
      <c r="Q478" s="315"/>
      <c r="R478" s="315"/>
      <c r="S478" s="320">
        <f t="shared" si="185"/>
        <v>0</v>
      </c>
      <c r="T478" s="320">
        <f t="shared" si="186"/>
        <v>0</v>
      </c>
      <c r="U478" s="315"/>
      <c r="V478" s="315"/>
      <c r="W478" s="315"/>
      <c r="X478" s="315"/>
      <c r="Y478" s="315"/>
      <c r="Z478" s="315"/>
      <c r="AA478" s="320">
        <f t="shared" si="187"/>
        <v>0</v>
      </c>
      <c r="AB478" s="320">
        <f t="shared" si="188"/>
        <v>0</v>
      </c>
      <c r="AC478" s="315"/>
      <c r="AD478" s="315"/>
      <c r="AE478" s="315"/>
      <c r="AF478" s="315"/>
      <c r="AG478" s="315"/>
      <c r="AH478" s="315"/>
      <c r="AI478" s="320">
        <f t="shared" si="189"/>
        <v>0</v>
      </c>
      <c r="AJ478" s="320">
        <f t="shared" si="190"/>
        <v>0</v>
      </c>
      <c r="AK478" s="315"/>
      <c r="AL478" s="315"/>
      <c r="AM478" s="315"/>
      <c r="AN478" s="315"/>
      <c r="AO478" s="315"/>
      <c r="AP478" s="315"/>
      <c r="AQ478" s="320">
        <f t="shared" si="191"/>
        <v>0</v>
      </c>
      <c r="AR478" s="320">
        <f t="shared" si="192"/>
        <v>0</v>
      </c>
      <c r="AS478" s="315"/>
      <c r="AT478" s="315"/>
      <c r="AU478" s="315"/>
      <c r="AV478" s="315"/>
      <c r="AW478" s="315"/>
      <c r="AX478" s="315"/>
      <c r="AY478" s="320">
        <f t="shared" si="173"/>
        <v>0</v>
      </c>
      <c r="AZ478" s="320">
        <f t="shared" si="174"/>
        <v>0</v>
      </c>
      <c r="BA478" s="372">
        <f t="shared" si="175"/>
        <v>0</v>
      </c>
      <c r="BB478" s="372">
        <f t="shared" si="176"/>
        <v>0</v>
      </c>
      <c r="BC478" s="372">
        <f t="shared" si="177"/>
        <v>0</v>
      </c>
      <c r="BD478" s="372">
        <f t="shared" si="178"/>
        <v>0</v>
      </c>
      <c r="BE478" s="372">
        <f t="shared" si="179"/>
        <v>0</v>
      </c>
      <c r="BF478" s="372">
        <f t="shared" si="180"/>
        <v>0</v>
      </c>
      <c r="BG478" s="315"/>
      <c r="BH478" s="315"/>
      <c r="BI478" s="315"/>
      <c r="BJ478" s="315"/>
      <c r="BK478" s="315"/>
      <c r="BL478" s="318"/>
      <c r="BM478" s="921">
        <f t="shared" si="181"/>
        <v>0</v>
      </c>
      <c r="BN478" s="912"/>
      <c r="BO478" s="912"/>
      <c r="BP478" s="912"/>
      <c r="BQ478" s="912"/>
      <c r="BR478" s="912"/>
      <c r="BS478" s="912"/>
      <c r="BT478" s="912"/>
      <c r="BU478" s="912"/>
      <c r="BV478" s="912"/>
      <c r="BW478" s="912"/>
      <c r="BX478" s="910">
        <f t="shared" si="182"/>
        <v>0</v>
      </c>
      <c r="BY478" s="912"/>
      <c r="BZ478" s="912"/>
      <c r="CA478" s="912"/>
      <c r="CB478" s="922"/>
    </row>
    <row r="479" spans="1:80" s="167" customFormat="1" ht="29.25" customHeight="1" x14ac:dyDescent="0.25">
      <c r="A479" s="102" t="s">
        <v>375</v>
      </c>
      <c r="B479" s="105" t="s">
        <v>46</v>
      </c>
      <c r="C479" s="157" t="s">
        <v>515</v>
      </c>
      <c r="D479" s="157" t="s">
        <v>598</v>
      </c>
      <c r="E479" s="116" t="s">
        <v>296</v>
      </c>
      <c r="F479" s="86" t="s">
        <v>7</v>
      </c>
      <c r="G479" s="19" t="s">
        <v>258</v>
      </c>
      <c r="H479" s="86" t="s">
        <v>149</v>
      </c>
      <c r="I479" s="53">
        <v>9</v>
      </c>
      <c r="J479" s="54" t="s">
        <v>6</v>
      </c>
      <c r="K479" s="320">
        <f t="shared" si="183"/>
        <v>0</v>
      </c>
      <c r="L479" s="320">
        <f t="shared" si="184"/>
        <v>0</v>
      </c>
      <c r="M479" s="315"/>
      <c r="N479" s="315"/>
      <c r="O479" s="315"/>
      <c r="P479" s="315"/>
      <c r="Q479" s="315"/>
      <c r="R479" s="315"/>
      <c r="S479" s="320">
        <f t="shared" si="185"/>
        <v>0</v>
      </c>
      <c r="T479" s="320">
        <f t="shared" si="186"/>
        <v>0</v>
      </c>
      <c r="U479" s="315"/>
      <c r="V479" s="315"/>
      <c r="W479" s="315"/>
      <c r="X479" s="315"/>
      <c r="Y479" s="315"/>
      <c r="Z479" s="315"/>
      <c r="AA479" s="320">
        <f t="shared" si="187"/>
        <v>0</v>
      </c>
      <c r="AB479" s="320">
        <f t="shared" si="188"/>
        <v>0</v>
      </c>
      <c r="AC479" s="315"/>
      <c r="AD479" s="315"/>
      <c r="AE479" s="315"/>
      <c r="AF479" s="315"/>
      <c r="AG479" s="315"/>
      <c r="AH479" s="315"/>
      <c r="AI479" s="320">
        <f t="shared" si="189"/>
        <v>0</v>
      </c>
      <c r="AJ479" s="320">
        <f t="shared" si="190"/>
        <v>0</v>
      </c>
      <c r="AK479" s="315"/>
      <c r="AL479" s="315"/>
      <c r="AM479" s="315"/>
      <c r="AN479" s="315"/>
      <c r="AO479" s="315"/>
      <c r="AP479" s="315"/>
      <c r="AQ479" s="320">
        <f t="shared" si="191"/>
        <v>0</v>
      </c>
      <c r="AR479" s="320">
        <f t="shared" si="192"/>
        <v>0</v>
      </c>
      <c r="AS479" s="315"/>
      <c r="AT479" s="315"/>
      <c r="AU479" s="315"/>
      <c r="AV479" s="315"/>
      <c r="AW479" s="315"/>
      <c r="AX479" s="315"/>
      <c r="AY479" s="320">
        <f t="shared" si="173"/>
        <v>0</v>
      </c>
      <c r="AZ479" s="320">
        <f t="shared" si="174"/>
        <v>0</v>
      </c>
      <c r="BA479" s="372">
        <f t="shared" si="175"/>
        <v>0</v>
      </c>
      <c r="BB479" s="372">
        <f t="shared" si="176"/>
        <v>0</v>
      </c>
      <c r="BC479" s="372">
        <f t="shared" si="177"/>
        <v>0</v>
      </c>
      <c r="BD479" s="372">
        <f t="shared" si="178"/>
        <v>0</v>
      </c>
      <c r="BE479" s="372">
        <f t="shared" si="179"/>
        <v>0</v>
      </c>
      <c r="BF479" s="372">
        <f t="shared" si="180"/>
        <v>0</v>
      </c>
      <c r="BG479" s="315"/>
      <c r="BH479" s="315"/>
      <c r="BI479" s="315"/>
      <c r="BJ479" s="315"/>
      <c r="BK479" s="315"/>
      <c r="BL479" s="318"/>
      <c r="BM479" s="921">
        <f t="shared" si="181"/>
        <v>0</v>
      </c>
      <c r="BN479" s="912"/>
      <c r="BO479" s="912"/>
      <c r="BP479" s="912"/>
      <c r="BQ479" s="912"/>
      <c r="BR479" s="912"/>
      <c r="BS479" s="912"/>
      <c r="BT479" s="912"/>
      <c r="BU479" s="912"/>
      <c r="BV479" s="912"/>
      <c r="BW479" s="912"/>
      <c r="BX479" s="910">
        <f t="shared" si="182"/>
        <v>0</v>
      </c>
      <c r="BY479" s="912"/>
      <c r="BZ479" s="912"/>
      <c r="CA479" s="912"/>
      <c r="CB479" s="922"/>
    </row>
    <row r="480" spans="1:80" s="167" customFormat="1" ht="29.25" customHeight="1" x14ac:dyDescent="0.25">
      <c r="A480" s="102" t="s">
        <v>375</v>
      </c>
      <c r="B480" s="105" t="s">
        <v>46</v>
      </c>
      <c r="C480" s="157" t="s">
        <v>515</v>
      </c>
      <c r="D480" s="157" t="s">
        <v>598</v>
      </c>
      <c r="E480" s="116" t="s">
        <v>296</v>
      </c>
      <c r="F480" s="86" t="s">
        <v>7</v>
      </c>
      <c r="G480" s="19" t="s">
        <v>258</v>
      </c>
      <c r="H480" s="86" t="s">
        <v>149</v>
      </c>
      <c r="I480" s="53">
        <v>9</v>
      </c>
      <c r="J480" s="54" t="s">
        <v>12</v>
      </c>
      <c r="K480" s="320">
        <f t="shared" si="183"/>
        <v>0</v>
      </c>
      <c r="L480" s="320">
        <f t="shared" si="184"/>
        <v>0</v>
      </c>
      <c r="M480" s="315"/>
      <c r="N480" s="315"/>
      <c r="O480" s="315"/>
      <c r="P480" s="315"/>
      <c r="Q480" s="315"/>
      <c r="R480" s="315"/>
      <c r="S480" s="320">
        <f t="shared" si="185"/>
        <v>0</v>
      </c>
      <c r="T480" s="320">
        <f t="shared" si="186"/>
        <v>0</v>
      </c>
      <c r="U480" s="315"/>
      <c r="V480" s="315"/>
      <c r="W480" s="315"/>
      <c r="X480" s="315"/>
      <c r="Y480" s="315"/>
      <c r="Z480" s="315"/>
      <c r="AA480" s="320">
        <f t="shared" si="187"/>
        <v>0</v>
      </c>
      <c r="AB480" s="320">
        <f t="shared" si="188"/>
        <v>0</v>
      </c>
      <c r="AC480" s="315"/>
      <c r="AD480" s="315"/>
      <c r="AE480" s="315"/>
      <c r="AF480" s="315"/>
      <c r="AG480" s="315"/>
      <c r="AH480" s="315"/>
      <c r="AI480" s="320">
        <f t="shared" si="189"/>
        <v>0</v>
      </c>
      <c r="AJ480" s="320">
        <f t="shared" si="190"/>
        <v>0</v>
      </c>
      <c r="AK480" s="315"/>
      <c r="AL480" s="315"/>
      <c r="AM480" s="315"/>
      <c r="AN480" s="315"/>
      <c r="AO480" s="315"/>
      <c r="AP480" s="315"/>
      <c r="AQ480" s="320">
        <f t="shared" si="191"/>
        <v>0</v>
      </c>
      <c r="AR480" s="320">
        <f t="shared" si="192"/>
        <v>0</v>
      </c>
      <c r="AS480" s="315"/>
      <c r="AT480" s="315"/>
      <c r="AU480" s="315"/>
      <c r="AV480" s="315"/>
      <c r="AW480" s="315"/>
      <c r="AX480" s="315"/>
      <c r="AY480" s="320">
        <f t="shared" si="173"/>
        <v>0</v>
      </c>
      <c r="AZ480" s="320">
        <f t="shared" si="174"/>
        <v>0</v>
      </c>
      <c r="BA480" s="372">
        <f t="shared" si="175"/>
        <v>0</v>
      </c>
      <c r="BB480" s="372">
        <f t="shared" si="176"/>
        <v>0</v>
      </c>
      <c r="BC480" s="372">
        <f t="shared" si="177"/>
        <v>0</v>
      </c>
      <c r="BD480" s="372">
        <f t="shared" si="178"/>
        <v>0</v>
      </c>
      <c r="BE480" s="372">
        <f t="shared" si="179"/>
        <v>0</v>
      </c>
      <c r="BF480" s="372">
        <f t="shared" si="180"/>
        <v>0</v>
      </c>
      <c r="BG480" s="315"/>
      <c r="BH480" s="315"/>
      <c r="BI480" s="315"/>
      <c r="BJ480" s="315"/>
      <c r="BK480" s="315"/>
      <c r="BL480" s="318"/>
      <c r="BM480" s="921">
        <f t="shared" si="181"/>
        <v>0</v>
      </c>
      <c r="BN480" s="912"/>
      <c r="BO480" s="912"/>
      <c r="BP480" s="912"/>
      <c r="BQ480" s="912"/>
      <c r="BR480" s="912"/>
      <c r="BS480" s="912"/>
      <c r="BT480" s="912"/>
      <c r="BU480" s="912"/>
      <c r="BV480" s="912"/>
      <c r="BW480" s="912"/>
      <c r="BX480" s="910">
        <f t="shared" si="182"/>
        <v>0</v>
      </c>
      <c r="BY480" s="912"/>
      <c r="BZ480" s="912"/>
      <c r="CA480" s="912"/>
      <c r="CB480" s="922"/>
    </row>
    <row r="481" spans="1:80" s="167" customFormat="1" ht="29.25" customHeight="1" x14ac:dyDescent="0.25">
      <c r="A481" s="102" t="s">
        <v>375</v>
      </c>
      <c r="B481" s="105" t="s">
        <v>46</v>
      </c>
      <c r="C481" s="157" t="s">
        <v>515</v>
      </c>
      <c r="D481" s="157" t="s">
        <v>598</v>
      </c>
      <c r="E481" s="116" t="s">
        <v>296</v>
      </c>
      <c r="F481" s="86" t="s">
        <v>7</v>
      </c>
      <c r="G481" s="19" t="s">
        <v>258</v>
      </c>
      <c r="H481" s="86" t="s">
        <v>149</v>
      </c>
      <c r="I481" s="53">
        <v>11</v>
      </c>
      <c r="J481" s="54" t="s">
        <v>12</v>
      </c>
      <c r="K481" s="320">
        <f t="shared" si="183"/>
        <v>0</v>
      </c>
      <c r="L481" s="320">
        <f t="shared" si="184"/>
        <v>0</v>
      </c>
      <c r="M481" s="315"/>
      <c r="N481" s="315"/>
      <c r="O481" s="315"/>
      <c r="P481" s="315"/>
      <c r="Q481" s="315"/>
      <c r="R481" s="315"/>
      <c r="S481" s="320">
        <f t="shared" si="185"/>
        <v>0</v>
      </c>
      <c r="T481" s="320">
        <f t="shared" si="186"/>
        <v>0</v>
      </c>
      <c r="U481" s="315"/>
      <c r="V481" s="315"/>
      <c r="W481" s="315"/>
      <c r="X481" s="315"/>
      <c r="Y481" s="315"/>
      <c r="Z481" s="315"/>
      <c r="AA481" s="320">
        <f t="shared" si="187"/>
        <v>0</v>
      </c>
      <c r="AB481" s="320">
        <f t="shared" si="188"/>
        <v>0</v>
      </c>
      <c r="AC481" s="315"/>
      <c r="AD481" s="315"/>
      <c r="AE481" s="315"/>
      <c r="AF481" s="315"/>
      <c r="AG481" s="315"/>
      <c r="AH481" s="315"/>
      <c r="AI481" s="320">
        <f t="shared" si="189"/>
        <v>0</v>
      </c>
      <c r="AJ481" s="320">
        <f t="shared" si="190"/>
        <v>0</v>
      </c>
      <c r="AK481" s="315"/>
      <c r="AL481" s="315"/>
      <c r="AM481" s="315"/>
      <c r="AN481" s="315"/>
      <c r="AO481" s="315"/>
      <c r="AP481" s="315"/>
      <c r="AQ481" s="320">
        <f t="shared" si="191"/>
        <v>0</v>
      </c>
      <c r="AR481" s="320">
        <f t="shared" si="192"/>
        <v>0</v>
      </c>
      <c r="AS481" s="315"/>
      <c r="AT481" s="315"/>
      <c r="AU481" s="315"/>
      <c r="AV481" s="315"/>
      <c r="AW481" s="315"/>
      <c r="AX481" s="315"/>
      <c r="AY481" s="320">
        <f t="shared" si="173"/>
        <v>0</v>
      </c>
      <c r="AZ481" s="320">
        <f t="shared" si="174"/>
        <v>0</v>
      </c>
      <c r="BA481" s="372">
        <f t="shared" si="175"/>
        <v>0</v>
      </c>
      <c r="BB481" s="372">
        <f t="shared" si="176"/>
        <v>0</v>
      </c>
      <c r="BC481" s="372">
        <f t="shared" si="177"/>
        <v>0</v>
      </c>
      <c r="BD481" s="372">
        <f t="shared" si="178"/>
        <v>0</v>
      </c>
      <c r="BE481" s="372">
        <f t="shared" si="179"/>
        <v>0</v>
      </c>
      <c r="BF481" s="372">
        <f t="shared" si="180"/>
        <v>0</v>
      </c>
      <c r="BG481" s="315"/>
      <c r="BH481" s="315"/>
      <c r="BI481" s="315"/>
      <c r="BJ481" s="315"/>
      <c r="BK481" s="315"/>
      <c r="BL481" s="318"/>
      <c r="BM481" s="921">
        <f t="shared" si="181"/>
        <v>0</v>
      </c>
      <c r="BN481" s="912"/>
      <c r="BO481" s="912"/>
      <c r="BP481" s="912"/>
      <c r="BQ481" s="912"/>
      <c r="BR481" s="912"/>
      <c r="BS481" s="912"/>
      <c r="BT481" s="912"/>
      <c r="BU481" s="912"/>
      <c r="BV481" s="912"/>
      <c r="BW481" s="912"/>
      <c r="BX481" s="910">
        <f t="shared" si="182"/>
        <v>0</v>
      </c>
      <c r="BY481" s="912"/>
      <c r="BZ481" s="912"/>
      <c r="CA481" s="912"/>
      <c r="CB481" s="922"/>
    </row>
    <row r="482" spans="1:80" s="173" customFormat="1" ht="21" customHeight="1" x14ac:dyDescent="0.2">
      <c r="A482" s="102" t="s">
        <v>375</v>
      </c>
      <c r="B482" s="105" t="s">
        <v>46</v>
      </c>
      <c r="C482" s="157" t="s">
        <v>515</v>
      </c>
      <c r="D482" s="157" t="s">
        <v>598</v>
      </c>
      <c r="E482" s="116" t="s">
        <v>296</v>
      </c>
      <c r="F482" s="86" t="s">
        <v>7</v>
      </c>
      <c r="G482" s="19" t="s">
        <v>224</v>
      </c>
      <c r="H482" s="86" t="s">
        <v>134</v>
      </c>
      <c r="I482" s="53">
        <v>11</v>
      </c>
      <c r="J482" s="54" t="s">
        <v>12</v>
      </c>
      <c r="K482" s="320">
        <f t="shared" si="183"/>
        <v>0</v>
      </c>
      <c r="L482" s="320">
        <f t="shared" si="184"/>
        <v>0</v>
      </c>
      <c r="M482" s="313"/>
      <c r="N482" s="313"/>
      <c r="O482" s="313"/>
      <c r="P482" s="313"/>
      <c r="Q482" s="313"/>
      <c r="R482" s="313"/>
      <c r="S482" s="320">
        <f t="shared" si="185"/>
        <v>0</v>
      </c>
      <c r="T482" s="320">
        <f t="shared" si="186"/>
        <v>0</v>
      </c>
      <c r="U482" s="313"/>
      <c r="V482" s="313"/>
      <c r="W482" s="313"/>
      <c r="X482" s="313"/>
      <c r="Y482" s="313"/>
      <c r="Z482" s="313"/>
      <c r="AA482" s="320">
        <f t="shared" si="187"/>
        <v>0</v>
      </c>
      <c r="AB482" s="320">
        <f t="shared" si="188"/>
        <v>0</v>
      </c>
      <c r="AC482" s="313"/>
      <c r="AD482" s="313"/>
      <c r="AE482" s="313"/>
      <c r="AF482" s="313"/>
      <c r="AG482" s="313"/>
      <c r="AH482" s="313"/>
      <c r="AI482" s="320">
        <f t="shared" si="189"/>
        <v>0</v>
      </c>
      <c r="AJ482" s="320">
        <f t="shared" si="190"/>
        <v>0</v>
      </c>
      <c r="AK482" s="313"/>
      <c r="AL482" s="313"/>
      <c r="AM482" s="313"/>
      <c r="AN482" s="313"/>
      <c r="AO482" s="313"/>
      <c r="AP482" s="313"/>
      <c r="AQ482" s="320">
        <f t="shared" si="191"/>
        <v>0</v>
      </c>
      <c r="AR482" s="320">
        <f t="shared" si="192"/>
        <v>0</v>
      </c>
      <c r="AS482" s="313"/>
      <c r="AT482" s="313"/>
      <c r="AU482" s="313"/>
      <c r="AV482" s="313"/>
      <c r="AW482" s="313"/>
      <c r="AX482" s="313"/>
      <c r="AY482" s="320">
        <f t="shared" si="173"/>
        <v>0</v>
      </c>
      <c r="AZ482" s="320">
        <f t="shared" si="174"/>
        <v>0</v>
      </c>
      <c r="BA482" s="372">
        <f t="shared" si="175"/>
        <v>0</v>
      </c>
      <c r="BB482" s="372">
        <f t="shared" si="176"/>
        <v>0</v>
      </c>
      <c r="BC482" s="372">
        <f t="shared" si="177"/>
        <v>0</v>
      </c>
      <c r="BD482" s="372">
        <f t="shared" si="178"/>
        <v>0</v>
      </c>
      <c r="BE482" s="372">
        <f t="shared" si="179"/>
        <v>0</v>
      </c>
      <c r="BF482" s="372">
        <f t="shared" si="180"/>
        <v>0</v>
      </c>
      <c r="BG482" s="315"/>
      <c r="BH482" s="313"/>
      <c r="BI482" s="313"/>
      <c r="BJ482" s="313"/>
      <c r="BK482" s="313"/>
      <c r="BL482" s="314"/>
      <c r="BM482" s="921">
        <f t="shared" si="181"/>
        <v>0</v>
      </c>
      <c r="BN482" s="912"/>
      <c r="BO482" s="912"/>
      <c r="BP482" s="912"/>
      <c r="BQ482" s="912"/>
      <c r="BR482" s="912"/>
      <c r="BS482" s="912"/>
      <c r="BT482" s="912"/>
      <c r="BU482" s="912"/>
      <c r="BV482" s="912"/>
      <c r="BW482" s="912"/>
      <c r="BX482" s="910">
        <f t="shared" si="182"/>
        <v>0</v>
      </c>
      <c r="BY482" s="912"/>
      <c r="BZ482" s="912"/>
      <c r="CA482" s="912"/>
      <c r="CB482" s="922"/>
    </row>
    <row r="483" spans="1:80" s="173" customFormat="1" ht="21" customHeight="1" x14ac:dyDescent="0.2">
      <c r="A483" s="102" t="s">
        <v>375</v>
      </c>
      <c r="B483" s="105" t="s">
        <v>46</v>
      </c>
      <c r="C483" s="157" t="s">
        <v>515</v>
      </c>
      <c r="D483" s="157" t="s">
        <v>598</v>
      </c>
      <c r="E483" s="116" t="s">
        <v>296</v>
      </c>
      <c r="F483" s="86" t="s">
        <v>7</v>
      </c>
      <c r="G483" s="19" t="s">
        <v>224</v>
      </c>
      <c r="H483" s="86" t="s">
        <v>134</v>
      </c>
      <c r="I483" s="53">
        <v>9</v>
      </c>
      <c r="J483" s="53" t="s">
        <v>12</v>
      </c>
      <c r="K483" s="320">
        <f t="shared" si="183"/>
        <v>0</v>
      </c>
      <c r="L483" s="320">
        <f t="shared" si="184"/>
        <v>0</v>
      </c>
      <c r="M483" s="313"/>
      <c r="N483" s="313"/>
      <c r="O483" s="313"/>
      <c r="P483" s="313"/>
      <c r="Q483" s="313"/>
      <c r="R483" s="313"/>
      <c r="S483" s="320">
        <f t="shared" si="185"/>
        <v>0</v>
      </c>
      <c r="T483" s="320">
        <f t="shared" si="186"/>
        <v>0</v>
      </c>
      <c r="U483" s="313"/>
      <c r="V483" s="313"/>
      <c r="W483" s="313"/>
      <c r="X483" s="313"/>
      <c r="Y483" s="313"/>
      <c r="Z483" s="313"/>
      <c r="AA483" s="320">
        <f t="shared" si="187"/>
        <v>0</v>
      </c>
      <c r="AB483" s="320">
        <f t="shared" si="188"/>
        <v>0</v>
      </c>
      <c r="AC483" s="313"/>
      <c r="AD483" s="313"/>
      <c r="AE483" s="313"/>
      <c r="AF483" s="313"/>
      <c r="AG483" s="313"/>
      <c r="AH483" s="313"/>
      <c r="AI483" s="320">
        <f t="shared" si="189"/>
        <v>0</v>
      </c>
      <c r="AJ483" s="320">
        <f t="shared" si="190"/>
        <v>0</v>
      </c>
      <c r="AK483" s="313"/>
      <c r="AL483" s="313"/>
      <c r="AM483" s="313"/>
      <c r="AN483" s="313"/>
      <c r="AO483" s="313"/>
      <c r="AP483" s="313"/>
      <c r="AQ483" s="320">
        <f t="shared" si="191"/>
        <v>0</v>
      </c>
      <c r="AR483" s="320">
        <f t="shared" si="192"/>
        <v>0</v>
      </c>
      <c r="AS483" s="313"/>
      <c r="AT483" s="313"/>
      <c r="AU483" s="313"/>
      <c r="AV483" s="313"/>
      <c r="AW483" s="313"/>
      <c r="AX483" s="313"/>
      <c r="AY483" s="320">
        <f t="shared" si="173"/>
        <v>0</v>
      </c>
      <c r="AZ483" s="320">
        <f t="shared" si="174"/>
        <v>0</v>
      </c>
      <c r="BA483" s="372">
        <f t="shared" si="175"/>
        <v>0</v>
      </c>
      <c r="BB483" s="372">
        <f t="shared" si="176"/>
        <v>0</v>
      </c>
      <c r="BC483" s="372">
        <f t="shared" si="177"/>
        <v>0</v>
      </c>
      <c r="BD483" s="372">
        <f t="shared" si="178"/>
        <v>0</v>
      </c>
      <c r="BE483" s="372">
        <f t="shared" si="179"/>
        <v>0</v>
      </c>
      <c r="BF483" s="372">
        <f t="shared" si="180"/>
        <v>0</v>
      </c>
      <c r="BG483" s="315"/>
      <c r="BH483" s="313"/>
      <c r="BI483" s="313"/>
      <c r="BJ483" s="313"/>
      <c r="BK483" s="313"/>
      <c r="BL483" s="314"/>
      <c r="BM483" s="921">
        <f t="shared" si="181"/>
        <v>0</v>
      </c>
      <c r="BN483" s="912"/>
      <c r="BO483" s="912"/>
      <c r="BP483" s="912"/>
      <c r="BQ483" s="912"/>
      <c r="BR483" s="912"/>
      <c r="BS483" s="912"/>
      <c r="BT483" s="912"/>
      <c r="BU483" s="912"/>
      <c r="BV483" s="912"/>
      <c r="BW483" s="912"/>
      <c r="BX483" s="910">
        <f t="shared" si="182"/>
        <v>0</v>
      </c>
      <c r="BY483" s="912"/>
      <c r="BZ483" s="912"/>
      <c r="CA483" s="912"/>
      <c r="CB483" s="922"/>
    </row>
    <row r="484" spans="1:80" s="173" customFormat="1" ht="21" customHeight="1" x14ac:dyDescent="0.2">
      <c r="A484" s="102" t="s">
        <v>375</v>
      </c>
      <c r="B484" s="105" t="s">
        <v>46</v>
      </c>
      <c r="C484" s="157" t="s">
        <v>515</v>
      </c>
      <c r="D484" s="157" t="s">
        <v>598</v>
      </c>
      <c r="E484" s="116" t="s">
        <v>296</v>
      </c>
      <c r="F484" s="86" t="s">
        <v>7</v>
      </c>
      <c r="G484" s="19" t="s">
        <v>224</v>
      </c>
      <c r="H484" s="86" t="s">
        <v>134</v>
      </c>
      <c r="I484" s="56">
        <v>9</v>
      </c>
      <c r="J484" s="57" t="s">
        <v>6</v>
      </c>
      <c r="K484" s="320">
        <f t="shared" si="183"/>
        <v>0</v>
      </c>
      <c r="L484" s="320">
        <f t="shared" si="184"/>
        <v>0</v>
      </c>
      <c r="M484" s="316"/>
      <c r="N484" s="316"/>
      <c r="O484" s="316"/>
      <c r="P484" s="316"/>
      <c r="Q484" s="316"/>
      <c r="R484" s="316"/>
      <c r="S484" s="320">
        <f t="shared" si="185"/>
        <v>0</v>
      </c>
      <c r="T484" s="320">
        <f t="shared" si="186"/>
        <v>0</v>
      </c>
      <c r="U484" s="316"/>
      <c r="V484" s="316"/>
      <c r="W484" s="316"/>
      <c r="X484" s="316"/>
      <c r="Y484" s="316"/>
      <c r="Z484" s="316"/>
      <c r="AA484" s="320">
        <f t="shared" si="187"/>
        <v>0</v>
      </c>
      <c r="AB484" s="320">
        <f t="shared" si="188"/>
        <v>0</v>
      </c>
      <c r="AC484" s="316"/>
      <c r="AD484" s="316"/>
      <c r="AE484" s="316"/>
      <c r="AF484" s="316"/>
      <c r="AG484" s="316"/>
      <c r="AH484" s="316"/>
      <c r="AI484" s="320">
        <f t="shared" si="189"/>
        <v>0</v>
      </c>
      <c r="AJ484" s="320">
        <f t="shared" si="190"/>
        <v>0</v>
      </c>
      <c r="AK484" s="316"/>
      <c r="AL484" s="316"/>
      <c r="AM484" s="316"/>
      <c r="AN484" s="316"/>
      <c r="AO484" s="316"/>
      <c r="AP484" s="316"/>
      <c r="AQ484" s="320">
        <f t="shared" si="191"/>
        <v>0</v>
      </c>
      <c r="AR484" s="320">
        <f t="shared" si="192"/>
        <v>0</v>
      </c>
      <c r="AS484" s="316"/>
      <c r="AT484" s="316"/>
      <c r="AU484" s="316"/>
      <c r="AV484" s="316"/>
      <c r="AW484" s="316"/>
      <c r="AX484" s="316"/>
      <c r="AY484" s="320">
        <f t="shared" si="173"/>
        <v>0</v>
      </c>
      <c r="AZ484" s="320">
        <f t="shared" si="174"/>
        <v>0</v>
      </c>
      <c r="BA484" s="372">
        <f t="shared" si="175"/>
        <v>0</v>
      </c>
      <c r="BB484" s="372">
        <f t="shared" si="176"/>
        <v>0</v>
      </c>
      <c r="BC484" s="372">
        <f t="shared" si="177"/>
        <v>0</v>
      </c>
      <c r="BD484" s="372">
        <f t="shared" si="178"/>
        <v>0</v>
      </c>
      <c r="BE484" s="372">
        <f t="shared" si="179"/>
        <v>0</v>
      </c>
      <c r="BF484" s="372">
        <f t="shared" si="180"/>
        <v>0</v>
      </c>
      <c r="BG484" s="315"/>
      <c r="BH484" s="316"/>
      <c r="BI484" s="316"/>
      <c r="BJ484" s="316"/>
      <c r="BK484" s="316"/>
      <c r="BL484" s="319"/>
      <c r="BM484" s="921">
        <f t="shared" si="181"/>
        <v>0</v>
      </c>
      <c r="BN484" s="912"/>
      <c r="BO484" s="912"/>
      <c r="BP484" s="912"/>
      <c r="BQ484" s="912"/>
      <c r="BR484" s="912"/>
      <c r="BS484" s="912"/>
      <c r="BT484" s="912"/>
      <c r="BU484" s="912"/>
      <c r="BV484" s="912"/>
      <c r="BW484" s="912"/>
      <c r="BX484" s="910">
        <f t="shared" si="182"/>
        <v>0</v>
      </c>
      <c r="BY484" s="912"/>
      <c r="BZ484" s="912"/>
      <c r="CA484" s="912"/>
      <c r="CB484" s="922"/>
    </row>
    <row r="485" spans="1:80" s="173" customFormat="1" ht="27.75" customHeight="1" x14ac:dyDescent="0.2">
      <c r="A485" s="102" t="s">
        <v>375</v>
      </c>
      <c r="B485" s="105" t="s">
        <v>46</v>
      </c>
      <c r="C485" s="157" t="s">
        <v>515</v>
      </c>
      <c r="D485" s="157" t="s">
        <v>598</v>
      </c>
      <c r="E485" s="116" t="s">
        <v>296</v>
      </c>
      <c r="F485" s="86" t="s">
        <v>7</v>
      </c>
      <c r="G485" s="19" t="s">
        <v>213</v>
      </c>
      <c r="H485" s="86" t="s">
        <v>127</v>
      </c>
      <c r="I485" s="56">
        <v>11</v>
      </c>
      <c r="J485" s="57" t="s">
        <v>12</v>
      </c>
      <c r="K485" s="320">
        <f t="shared" si="183"/>
        <v>0</v>
      </c>
      <c r="L485" s="320">
        <f t="shared" si="184"/>
        <v>0</v>
      </c>
      <c r="M485" s="316"/>
      <c r="N485" s="316"/>
      <c r="O485" s="316"/>
      <c r="P485" s="316"/>
      <c r="Q485" s="316"/>
      <c r="R485" s="316"/>
      <c r="S485" s="320">
        <f t="shared" si="185"/>
        <v>0</v>
      </c>
      <c r="T485" s="320">
        <f t="shared" si="186"/>
        <v>0</v>
      </c>
      <c r="U485" s="316"/>
      <c r="V485" s="316"/>
      <c r="W485" s="316"/>
      <c r="X485" s="316"/>
      <c r="Y485" s="316"/>
      <c r="Z485" s="316"/>
      <c r="AA485" s="320">
        <f t="shared" si="187"/>
        <v>0</v>
      </c>
      <c r="AB485" s="320">
        <f t="shared" si="188"/>
        <v>0</v>
      </c>
      <c r="AC485" s="316"/>
      <c r="AD485" s="316"/>
      <c r="AE485" s="316"/>
      <c r="AF485" s="316"/>
      <c r="AG485" s="316"/>
      <c r="AH485" s="316"/>
      <c r="AI485" s="320">
        <f t="shared" si="189"/>
        <v>0</v>
      </c>
      <c r="AJ485" s="320">
        <f t="shared" si="190"/>
        <v>0</v>
      </c>
      <c r="AK485" s="316"/>
      <c r="AL485" s="316"/>
      <c r="AM485" s="316"/>
      <c r="AN485" s="316"/>
      <c r="AO485" s="316"/>
      <c r="AP485" s="316"/>
      <c r="AQ485" s="320">
        <f t="shared" si="191"/>
        <v>0</v>
      </c>
      <c r="AR485" s="320">
        <f t="shared" si="192"/>
        <v>0</v>
      </c>
      <c r="AS485" s="316"/>
      <c r="AT485" s="316"/>
      <c r="AU485" s="316"/>
      <c r="AV485" s="316"/>
      <c r="AW485" s="316"/>
      <c r="AX485" s="316"/>
      <c r="AY485" s="320">
        <f t="shared" si="173"/>
        <v>0</v>
      </c>
      <c r="AZ485" s="320">
        <f t="shared" si="174"/>
        <v>0</v>
      </c>
      <c r="BA485" s="372">
        <f t="shared" si="175"/>
        <v>0</v>
      </c>
      <c r="BB485" s="372">
        <f t="shared" si="176"/>
        <v>0</v>
      </c>
      <c r="BC485" s="372">
        <f t="shared" si="177"/>
        <v>0</v>
      </c>
      <c r="BD485" s="372">
        <f t="shared" si="178"/>
        <v>0</v>
      </c>
      <c r="BE485" s="372">
        <f t="shared" si="179"/>
        <v>0</v>
      </c>
      <c r="BF485" s="372">
        <f t="shared" si="180"/>
        <v>0</v>
      </c>
      <c r="BG485" s="315"/>
      <c r="BH485" s="316"/>
      <c r="BI485" s="316"/>
      <c r="BJ485" s="316"/>
      <c r="BK485" s="316"/>
      <c r="BL485" s="319"/>
      <c r="BM485" s="921">
        <f t="shared" si="181"/>
        <v>0</v>
      </c>
      <c r="BN485" s="912"/>
      <c r="BO485" s="912"/>
      <c r="BP485" s="912"/>
      <c r="BQ485" s="912"/>
      <c r="BR485" s="912"/>
      <c r="BS485" s="912"/>
      <c r="BT485" s="912"/>
      <c r="BU485" s="912"/>
      <c r="BV485" s="912"/>
      <c r="BW485" s="912"/>
      <c r="BX485" s="910">
        <f t="shared" si="182"/>
        <v>0</v>
      </c>
      <c r="BY485" s="912"/>
      <c r="BZ485" s="912"/>
      <c r="CA485" s="912"/>
      <c r="CB485" s="922"/>
    </row>
    <row r="486" spans="1:80" s="173" customFormat="1" ht="21" customHeight="1" x14ac:dyDescent="0.2">
      <c r="A486" s="102" t="s">
        <v>375</v>
      </c>
      <c r="B486" s="105" t="s">
        <v>46</v>
      </c>
      <c r="C486" s="157" t="s">
        <v>515</v>
      </c>
      <c r="D486" s="157" t="s">
        <v>598</v>
      </c>
      <c r="E486" s="116" t="s">
        <v>296</v>
      </c>
      <c r="F486" s="86" t="s">
        <v>7</v>
      </c>
      <c r="G486" s="19" t="s">
        <v>213</v>
      </c>
      <c r="H486" s="86" t="s">
        <v>127</v>
      </c>
      <c r="I486" s="56">
        <v>9</v>
      </c>
      <c r="J486" s="57" t="s">
        <v>6</v>
      </c>
      <c r="K486" s="320">
        <f t="shared" si="183"/>
        <v>0</v>
      </c>
      <c r="L486" s="320">
        <f t="shared" si="184"/>
        <v>0</v>
      </c>
      <c r="M486" s="316"/>
      <c r="N486" s="316"/>
      <c r="O486" s="316"/>
      <c r="P486" s="316"/>
      <c r="Q486" s="316"/>
      <c r="R486" s="316"/>
      <c r="S486" s="320">
        <f t="shared" si="185"/>
        <v>0</v>
      </c>
      <c r="T486" s="320">
        <f t="shared" si="186"/>
        <v>0</v>
      </c>
      <c r="U486" s="316"/>
      <c r="V486" s="316"/>
      <c r="W486" s="316"/>
      <c r="X486" s="316"/>
      <c r="Y486" s="316"/>
      <c r="Z486" s="316"/>
      <c r="AA486" s="320">
        <f t="shared" si="187"/>
        <v>0</v>
      </c>
      <c r="AB486" s="320">
        <f t="shared" si="188"/>
        <v>0</v>
      </c>
      <c r="AC486" s="316"/>
      <c r="AD486" s="316"/>
      <c r="AE486" s="316"/>
      <c r="AF486" s="316"/>
      <c r="AG486" s="316"/>
      <c r="AH486" s="316"/>
      <c r="AI486" s="320">
        <f t="shared" si="189"/>
        <v>0</v>
      </c>
      <c r="AJ486" s="320">
        <f t="shared" si="190"/>
        <v>0</v>
      </c>
      <c r="AK486" s="316"/>
      <c r="AL486" s="316"/>
      <c r="AM486" s="316"/>
      <c r="AN486" s="316"/>
      <c r="AO486" s="316"/>
      <c r="AP486" s="316"/>
      <c r="AQ486" s="320">
        <f t="shared" si="191"/>
        <v>0</v>
      </c>
      <c r="AR486" s="320">
        <f t="shared" si="192"/>
        <v>0</v>
      </c>
      <c r="AS486" s="316"/>
      <c r="AT486" s="316"/>
      <c r="AU486" s="316"/>
      <c r="AV486" s="316"/>
      <c r="AW486" s="316"/>
      <c r="AX486" s="316"/>
      <c r="AY486" s="320">
        <f t="shared" si="173"/>
        <v>0</v>
      </c>
      <c r="AZ486" s="320">
        <f t="shared" si="174"/>
        <v>0</v>
      </c>
      <c r="BA486" s="372">
        <f t="shared" si="175"/>
        <v>0</v>
      </c>
      <c r="BB486" s="372">
        <f t="shared" si="176"/>
        <v>0</v>
      </c>
      <c r="BC486" s="372">
        <f t="shared" si="177"/>
        <v>0</v>
      </c>
      <c r="BD486" s="372">
        <f t="shared" si="178"/>
        <v>0</v>
      </c>
      <c r="BE486" s="372">
        <f t="shared" si="179"/>
        <v>0</v>
      </c>
      <c r="BF486" s="372">
        <f t="shared" si="180"/>
        <v>0</v>
      </c>
      <c r="BG486" s="315"/>
      <c r="BH486" s="316"/>
      <c r="BI486" s="316"/>
      <c r="BJ486" s="316"/>
      <c r="BK486" s="316"/>
      <c r="BL486" s="319"/>
      <c r="BM486" s="921">
        <f t="shared" si="181"/>
        <v>0</v>
      </c>
      <c r="BN486" s="912"/>
      <c r="BO486" s="912"/>
      <c r="BP486" s="912"/>
      <c r="BQ486" s="912"/>
      <c r="BR486" s="912"/>
      <c r="BS486" s="912"/>
      <c r="BT486" s="912"/>
      <c r="BU486" s="912"/>
      <c r="BV486" s="912"/>
      <c r="BW486" s="912"/>
      <c r="BX486" s="910">
        <f t="shared" si="182"/>
        <v>0</v>
      </c>
      <c r="BY486" s="912"/>
      <c r="BZ486" s="912"/>
      <c r="CA486" s="912"/>
      <c r="CB486" s="922"/>
    </row>
    <row r="487" spans="1:80" s="173" customFormat="1" ht="31.5" customHeight="1" x14ac:dyDescent="0.2">
      <c r="A487" s="102" t="s">
        <v>375</v>
      </c>
      <c r="B487" s="105" t="s">
        <v>46</v>
      </c>
      <c r="C487" s="157" t="s">
        <v>515</v>
      </c>
      <c r="D487" s="157" t="s">
        <v>598</v>
      </c>
      <c r="E487" s="116" t="s">
        <v>296</v>
      </c>
      <c r="F487" s="86" t="s">
        <v>7</v>
      </c>
      <c r="G487" s="19" t="s">
        <v>689</v>
      </c>
      <c r="H487" s="86" t="s">
        <v>694</v>
      </c>
      <c r="I487" s="56">
        <v>9</v>
      </c>
      <c r="J487" s="57" t="s">
        <v>6</v>
      </c>
      <c r="K487" s="320">
        <f t="shared" si="183"/>
        <v>0</v>
      </c>
      <c r="L487" s="320">
        <f t="shared" si="184"/>
        <v>0</v>
      </c>
      <c r="M487" s="316"/>
      <c r="N487" s="316"/>
      <c r="O487" s="316"/>
      <c r="P487" s="316"/>
      <c r="Q487" s="316"/>
      <c r="R487" s="316"/>
      <c r="S487" s="320">
        <f t="shared" si="185"/>
        <v>0</v>
      </c>
      <c r="T487" s="320">
        <f t="shared" si="186"/>
        <v>0</v>
      </c>
      <c r="U487" s="316"/>
      <c r="V487" s="316"/>
      <c r="W487" s="316"/>
      <c r="X487" s="316"/>
      <c r="Y487" s="316"/>
      <c r="Z487" s="316"/>
      <c r="AA487" s="320">
        <f t="shared" si="187"/>
        <v>0</v>
      </c>
      <c r="AB487" s="320">
        <f t="shared" si="188"/>
        <v>0</v>
      </c>
      <c r="AC487" s="316"/>
      <c r="AD487" s="316"/>
      <c r="AE487" s="316"/>
      <c r="AF487" s="316"/>
      <c r="AG487" s="316"/>
      <c r="AH487" s="316"/>
      <c r="AI487" s="320">
        <f t="shared" si="189"/>
        <v>0</v>
      </c>
      <c r="AJ487" s="320">
        <f t="shared" si="190"/>
        <v>0</v>
      </c>
      <c r="AK487" s="316"/>
      <c r="AL487" s="316"/>
      <c r="AM487" s="316"/>
      <c r="AN487" s="316"/>
      <c r="AO487" s="316"/>
      <c r="AP487" s="316"/>
      <c r="AQ487" s="320">
        <f t="shared" si="191"/>
        <v>0</v>
      </c>
      <c r="AR487" s="320">
        <f t="shared" si="192"/>
        <v>0</v>
      </c>
      <c r="AS487" s="316"/>
      <c r="AT487" s="316"/>
      <c r="AU487" s="316"/>
      <c r="AV487" s="316"/>
      <c r="AW487" s="316"/>
      <c r="AX487" s="316"/>
      <c r="AY487" s="320">
        <f t="shared" si="173"/>
        <v>0</v>
      </c>
      <c r="AZ487" s="320">
        <f t="shared" si="174"/>
        <v>0</v>
      </c>
      <c r="BA487" s="372">
        <f t="shared" si="175"/>
        <v>0</v>
      </c>
      <c r="BB487" s="372">
        <f t="shared" si="176"/>
        <v>0</v>
      </c>
      <c r="BC487" s="372">
        <f t="shared" si="177"/>
        <v>0</v>
      </c>
      <c r="BD487" s="372">
        <f t="shared" si="178"/>
        <v>0</v>
      </c>
      <c r="BE487" s="372">
        <f t="shared" si="179"/>
        <v>0</v>
      </c>
      <c r="BF487" s="372">
        <f t="shared" si="180"/>
        <v>0</v>
      </c>
      <c r="BG487" s="315"/>
      <c r="BH487" s="316"/>
      <c r="BI487" s="316"/>
      <c r="BJ487" s="316"/>
      <c r="BK487" s="316"/>
      <c r="BL487" s="319"/>
      <c r="BM487" s="921">
        <f t="shared" si="181"/>
        <v>0</v>
      </c>
      <c r="BN487" s="912"/>
      <c r="BO487" s="912"/>
      <c r="BP487" s="912"/>
      <c r="BQ487" s="912"/>
      <c r="BR487" s="912"/>
      <c r="BS487" s="912"/>
      <c r="BT487" s="912"/>
      <c r="BU487" s="912"/>
      <c r="BV487" s="912"/>
      <c r="BW487" s="912"/>
      <c r="BX487" s="910">
        <f t="shared" si="182"/>
        <v>0</v>
      </c>
      <c r="BY487" s="912"/>
      <c r="BZ487" s="912"/>
      <c r="CA487" s="912"/>
      <c r="CB487" s="922"/>
    </row>
    <row r="488" spans="1:80" s="173" customFormat="1" ht="31.5" customHeight="1" x14ac:dyDescent="0.2">
      <c r="A488" s="102" t="s">
        <v>375</v>
      </c>
      <c r="B488" s="105" t="s">
        <v>46</v>
      </c>
      <c r="C488" s="157" t="s">
        <v>515</v>
      </c>
      <c r="D488" s="157" t="s">
        <v>598</v>
      </c>
      <c r="E488" s="116" t="s">
        <v>296</v>
      </c>
      <c r="F488" s="86" t="s">
        <v>7</v>
      </c>
      <c r="G488" s="19" t="s">
        <v>631</v>
      </c>
      <c r="H488" s="86" t="s">
        <v>632</v>
      </c>
      <c r="I488" s="56">
        <v>9</v>
      </c>
      <c r="J488" s="57" t="s">
        <v>6</v>
      </c>
      <c r="K488" s="320">
        <f t="shared" si="183"/>
        <v>0</v>
      </c>
      <c r="L488" s="320">
        <f t="shared" si="184"/>
        <v>0</v>
      </c>
      <c r="M488" s="313"/>
      <c r="N488" s="313"/>
      <c r="O488" s="313"/>
      <c r="P488" s="313"/>
      <c r="Q488" s="313"/>
      <c r="R488" s="313"/>
      <c r="S488" s="320">
        <f t="shared" si="185"/>
        <v>0</v>
      </c>
      <c r="T488" s="320">
        <f t="shared" si="186"/>
        <v>0</v>
      </c>
      <c r="U488" s="313"/>
      <c r="V488" s="313"/>
      <c r="W488" s="313"/>
      <c r="X488" s="313"/>
      <c r="Y488" s="313"/>
      <c r="Z488" s="313"/>
      <c r="AA488" s="320">
        <f t="shared" si="187"/>
        <v>0</v>
      </c>
      <c r="AB488" s="320">
        <f t="shared" si="188"/>
        <v>0</v>
      </c>
      <c r="AC488" s="313"/>
      <c r="AD488" s="313"/>
      <c r="AE488" s="313"/>
      <c r="AF488" s="313"/>
      <c r="AG488" s="313"/>
      <c r="AH488" s="313"/>
      <c r="AI488" s="320">
        <f t="shared" si="189"/>
        <v>0</v>
      </c>
      <c r="AJ488" s="320">
        <f t="shared" si="190"/>
        <v>0</v>
      </c>
      <c r="AK488" s="313"/>
      <c r="AL488" s="313"/>
      <c r="AM488" s="313"/>
      <c r="AN488" s="313"/>
      <c r="AO488" s="313"/>
      <c r="AP488" s="313"/>
      <c r="AQ488" s="320">
        <f t="shared" si="191"/>
        <v>0</v>
      </c>
      <c r="AR488" s="320">
        <f t="shared" si="192"/>
        <v>0</v>
      </c>
      <c r="AS488" s="313"/>
      <c r="AT488" s="313"/>
      <c r="AU488" s="313"/>
      <c r="AV488" s="313"/>
      <c r="AW488" s="313"/>
      <c r="AX488" s="313"/>
      <c r="AY488" s="320">
        <f t="shared" si="173"/>
        <v>0</v>
      </c>
      <c r="AZ488" s="320">
        <f t="shared" si="174"/>
        <v>0</v>
      </c>
      <c r="BA488" s="372">
        <f t="shared" si="175"/>
        <v>0</v>
      </c>
      <c r="BB488" s="372">
        <f t="shared" si="176"/>
        <v>0</v>
      </c>
      <c r="BC488" s="372">
        <f t="shared" si="177"/>
        <v>0</v>
      </c>
      <c r="BD488" s="372">
        <f t="shared" si="178"/>
        <v>0</v>
      </c>
      <c r="BE488" s="372">
        <f t="shared" si="179"/>
        <v>0</v>
      </c>
      <c r="BF488" s="372">
        <f t="shared" si="180"/>
        <v>0</v>
      </c>
      <c r="BG488" s="315"/>
      <c r="BH488" s="313"/>
      <c r="BI488" s="313"/>
      <c r="BJ488" s="313"/>
      <c r="BK488" s="313"/>
      <c r="BL488" s="314"/>
      <c r="BM488" s="921">
        <f t="shared" si="181"/>
        <v>0</v>
      </c>
      <c r="BN488" s="912"/>
      <c r="BO488" s="912"/>
      <c r="BP488" s="912"/>
      <c r="BQ488" s="912"/>
      <c r="BR488" s="912"/>
      <c r="BS488" s="912"/>
      <c r="BT488" s="912"/>
      <c r="BU488" s="912"/>
      <c r="BV488" s="912"/>
      <c r="BW488" s="912"/>
      <c r="BX488" s="910">
        <f t="shared" si="182"/>
        <v>0</v>
      </c>
      <c r="BY488" s="912"/>
      <c r="BZ488" s="912"/>
      <c r="CA488" s="912"/>
      <c r="CB488" s="922"/>
    </row>
    <row r="489" spans="1:80" s="173" customFormat="1" ht="21" customHeight="1" x14ac:dyDescent="0.2">
      <c r="A489" s="102" t="s">
        <v>375</v>
      </c>
      <c r="B489" s="105" t="s">
        <v>46</v>
      </c>
      <c r="C489" s="157" t="s">
        <v>515</v>
      </c>
      <c r="D489" s="157" t="s">
        <v>598</v>
      </c>
      <c r="E489" s="116" t="s">
        <v>296</v>
      </c>
      <c r="F489" s="86" t="s">
        <v>7</v>
      </c>
      <c r="G489" s="19" t="s">
        <v>631</v>
      </c>
      <c r="H489" s="86" t="s">
        <v>632</v>
      </c>
      <c r="I489" s="56">
        <v>9</v>
      </c>
      <c r="J489" s="57" t="s">
        <v>17</v>
      </c>
      <c r="K489" s="320">
        <f t="shared" si="183"/>
        <v>0</v>
      </c>
      <c r="L489" s="320">
        <f t="shared" si="184"/>
        <v>0</v>
      </c>
      <c r="M489" s="313"/>
      <c r="N489" s="313"/>
      <c r="O489" s="313"/>
      <c r="P489" s="313"/>
      <c r="Q489" s="313"/>
      <c r="R489" s="313"/>
      <c r="S489" s="320">
        <f t="shared" si="185"/>
        <v>0</v>
      </c>
      <c r="T489" s="320">
        <f t="shared" si="186"/>
        <v>0</v>
      </c>
      <c r="U489" s="313"/>
      <c r="V489" s="313"/>
      <c r="W489" s="313"/>
      <c r="X489" s="313"/>
      <c r="Y489" s="313"/>
      <c r="Z489" s="313"/>
      <c r="AA489" s="320">
        <f t="shared" si="187"/>
        <v>0</v>
      </c>
      <c r="AB489" s="320">
        <f t="shared" si="188"/>
        <v>0</v>
      </c>
      <c r="AC489" s="313"/>
      <c r="AD489" s="313"/>
      <c r="AE489" s="313"/>
      <c r="AF489" s="313"/>
      <c r="AG489" s="313"/>
      <c r="AH489" s="313"/>
      <c r="AI489" s="320">
        <f t="shared" si="189"/>
        <v>0</v>
      </c>
      <c r="AJ489" s="320">
        <f t="shared" si="190"/>
        <v>0</v>
      </c>
      <c r="AK489" s="313"/>
      <c r="AL489" s="313"/>
      <c r="AM489" s="313"/>
      <c r="AN489" s="313"/>
      <c r="AO489" s="313"/>
      <c r="AP489" s="313"/>
      <c r="AQ489" s="320">
        <f t="shared" si="191"/>
        <v>0</v>
      </c>
      <c r="AR489" s="320">
        <f t="shared" si="192"/>
        <v>0</v>
      </c>
      <c r="AS489" s="313"/>
      <c r="AT489" s="313"/>
      <c r="AU489" s="313"/>
      <c r="AV489" s="313"/>
      <c r="AW489" s="313"/>
      <c r="AX489" s="313"/>
      <c r="AY489" s="320">
        <f t="shared" si="173"/>
        <v>0</v>
      </c>
      <c r="AZ489" s="320">
        <f t="shared" si="174"/>
        <v>0</v>
      </c>
      <c r="BA489" s="372">
        <f t="shared" si="175"/>
        <v>0</v>
      </c>
      <c r="BB489" s="372">
        <f t="shared" si="176"/>
        <v>0</v>
      </c>
      <c r="BC489" s="372">
        <f t="shared" si="177"/>
        <v>0</v>
      </c>
      <c r="BD489" s="372">
        <f t="shared" si="178"/>
        <v>0</v>
      </c>
      <c r="BE489" s="372">
        <f t="shared" si="179"/>
        <v>0</v>
      </c>
      <c r="BF489" s="372">
        <f t="shared" si="180"/>
        <v>0</v>
      </c>
      <c r="BG489" s="315"/>
      <c r="BH489" s="313"/>
      <c r="BI489" s="313"/>
      <c r="BJ489" s="313"/>
      <c r="BK489" s="313"/>
      <c r="BL489" s="314"/>
      <c r="BM489" s="921">
        <f t="shared" si="181"/>
        <v>0</v>
      </c>
      <c r="BN489" s="912"/>
      <c r="BO489" s="912"/>
      <c r="BP489" s="912"/>
      <c r="BQ489" s="912"/>
      <c r="BR489" s="912"/>
      <c r="BS489" s="912"/>
      <c r="BT489" s="912"/>
      <c r="BU489" s="912"/>
      <c r="BV489" s="912"/>
      <c r="BW489" s="912"/>
      <c r="BX489" s="910">
        <f t="shared" si="182"/>
        <v>0</v>
      </c>
      <c r="BY489" s="912"/>
      <c r="BZ489" s="912"/>
      <c r="CA489" s="912"/>
      <c r="CB489" s="922"/>
    </row>
    <row r="490" spans="1:80" s="173" customFormat="1" ht="33" customHeight="1" x14ac:dyDescent="0.2">
      <c r="A490" s="102" t="s">
        <v>375</v>
      </c>
      <c r="B490" s="105" t="s">
        <v>46</v>
      </c>
      <c r="C490" s="157" t="s">
        <v>515</v>
      </c>
      <c r="D490" s="157" t="s">
        <v>598</v>
      </c>
      <c r="E490" s="116" t="s">
        <v>301</v>
      </c>
      <c r="F490" s="81" t="s">
        <v>302</v>
      </c>
      <c r="G490" s="19" t="s">
        <v>677</v>
      </c>
      <c r="H490" s="86" t="s">
        <v>678</v>
      </c>
      <c r="I490" s="56">
        <v>9</v>
      </c>
      <c r="J490" s="57" t="s">
        <v>6</v>
      </c>
      <c r="K490" s="320">
        <f t="shared" si="183"/>
        <v>0</v>
      </c>
      <c r="L490" s="320">
        <f t="shared" si="184"/>
        <v>0</v>
      </c>
      <c r="M490" s="313"/>
      <c r="N490" s="313"/>
      <c r="O490" s="313"/>
      <c r="P490" s="313"/>
      <c r="Q490" s="313"/>
      <c r="R490" s="313"/>
      <c r="S490" s="320">
        <f t="shared" si="185"/>
        <v>0</v>
      </c>
      <c r="T490" s="320">
        <f t="shared" si="186"/>
        <v>0</v>
      </c>
      <c r="U490" s="313"/>
      <c r="V490" s="313"/>
      <c r="W490" s="313"/>
      <c r="X490" s="313"/>
      <c r="Y490" s="313"/>
      <c r="Z490" s="313"/>
      <c r="AA490" s="320">
        <f t="shared" si="187"/>
        <v>0</v>
      </c>
      <c r="AB490" s="320">
        <f t="shared" si="188"/>
        <v>0</v>
      </c>
      <c r="AC490" s="313"/>
      <c r="AD490" s="313"/>
      <c r="AE490" s="313"/>
      <c r="AF490" s="313"/>
      <c r="AG490" s="313"/>
      <c r="AH490" s="313"/>
      <c r="AI490" s="320">
        <f t="shared" si="189"/>
        <v>0</v>
      </c>
      <c r="AJ490" s="320">
        <f t="shared" si="190"/>
        <v>0</v>
      </c>
      <c r="AK490" s="313"/>
      <c r="AL490" s="313"/>
      <c r="AM490" s="313"/>
      <c r="AN490" s="313"/>
      <c r="AO490" s="313"/>
      <c r="AP490" s="313"/>
      <c r="AQ490" s="320">
        <f t="shared" si="191"/>
        <v>0</v>
      </c>
      <c r="AR490" s="320">
        <f t="shared" si="192"/>
        <v>0</v>
      </c>
      <c r="AS490" s="313"/>
      <c r="AT490" s="313"/>
      <c r="AU490" s="313"/>
      <c r="AV490" s="313"/>
      <c r="AW490" s="313"/>
      <c r="AX490" s="313"/>
      <c r="AY490" s="320">
        <f t="shared" si="173"/>
        <v>0</v>
      </c>
      <c r="AZ490" s="320">
        <f t="shared" si="174"/>
        <v>0</v>
      </c>
      <c r="BA490" s="372">
        <f t="shared" si="175"/>
        <v>0</v>
      </c>
      <c r="BB490" s="372">
        <f t="shared" si="176"/>
        <v>0</v>
      </c>
      <c r="BC490" s="372">
        <f t="shared" si="177"/>
        <v>0</v>
      </c>
      <c r="BD490" s="372">
        <f t="shared" si="178"/>
        <v>0</v>
      </c>
      <c r="BE490" s="372">
        <f t="shared" si="179"/>
        <v>0</v>
      </c>
      <c r="BF490" s="372">
        <f t="shared" si="180"/>
        <v>0</v>
      </c>
      <c r="BG490" s="315"/>
      <c r="BH490" s="313"/>
      <c r="BI490" s="313"/>
      <c r="BJ490" s="313"/>
      <c r="BK490" s="313"/>
      <c r="BL490" s="314"/>
      <c r="BM490" s="921">
        <f t="shared" si="181"/>
        <v>0</v>
      </c>
      <c r="BN490" s="912"/>
      <c r="BO490" s="912"/>
      <c r="BP490" s="912"/>
      <c r="BQ490" s="912"/>
      <c r="BR490" s="912"/>
      <c r="BS490" s="912"/>
      <c r="BT490" s="912"/>
      <c r="BU490" s="912"/>
      <c r="BV490" s="912"/>
      <c r="BW490" s="912"/>
      <c r="BX490" s="910">
        <f t="shared" si="182"/>
        <v>0</v>
      </c>
      <c r="BY490" s="912"/>
      <c r="BZ490" s="912"/>
      <c r="CA490" s="912"/>
      <c r="CB490" s="922"/>
    </row>
    <row r="491" spans="1:80" s="173" customFormat="1" ht="21" customHeight="1" x14ac:dyDescent="0.2">
      <c r="A491" s="102" t="s">
        <v>375</v>
      </c>
      <c r="B491" s="105" t="s">
        <v>46</v>
      </c>
      <c r="C491" s="157" t="s">
        <v>515</v>
      </c>
      <c r="D491" s="157" t="s">
        <v>598</v>
      </c>
      <c r="E491" s="116" t="s">
        <v>301</v>
      </c>
      <c r="F491" s="86" t="s">
        <v>302</v>
      </c>
      <c r="G491" s="19" t="s">
        <v>677</v>
      </c>
      <c r="H491" s="86" t="s">
        <v>678</v>
      </c>
      <c r="I491" s="56">
        <v>9</v>
      </c>
      <c r="J491" s="57" t="s">
        <v>17</v>
      </c>
      <c r="K491" s="320">
        <f t="shared" si="183"/>
        <v>0</v>
      </c>
      <c r="L491" s="320">
        <f t="shared" si="184"/>
        <v>0</v>
      </c>
      <c r="M491" s="313"/>
      <c r="N491" s="313"/>
      <c r="O491" s="313"/>
      <c r="P491" s="313"/>
      <c r="Q491" s="313"/>
      <c r="R491" s="313"/>
      <c r="S491" s="320">
        <f t="shared" si="185"/>
        <v>0</v>
      </c>
      <c r="T491" s="320">
        <f t="shared" si="186"/>
        <v>0</v>
      </c>
      <c r="U491" s="313"/>
      <c r="V491" s="313"/>
      <c r="W491" s="313"/>
      <c r="X491" s="313"/>
      <c r="Y491" s="313"/>
      <c r="Z491" s="313"/>
      <c r="AA491" s="320">
        <f t="shared" si="187"/>
        <v>0</v>
      </c>
      <c r="AB491" s="320">
        <f t="shared" si="188"/>
        <v>0</v>
      </c>
      <c r="AC491" s="313"/>
      <c r="AD491" s="313"/>
      <c r="AE491" s="313"/>
      <c r="AF491" s="313"/>
      <c r="AG491" s="313"/>
      <c r="AH491" s="313"/>
      <c r="AI491" s="320">
        <f t="shared" si="189"/>
        <v>0</v>
      </c>
      <c r="AJ491" s="320">
        <f t="shared" si="190"/>
        <v>0</v>
      </c>
      <c r="AK491" s="313"/>
      <c r="AL491" s="313"/>
      <c r="AM491" s="313"/>
      <c r="AN491" s="313"/>
      <c r="AO491" s="313"/>
      <c r="AP491" s="313"/>
      <c r="AQ491" s="320">
        <f t="shared" si="191"/>
        <v>0</v>
      </c>
      <c r="AR491" s="320">
        <f t="shared" si="192"/>
        <v>0</v>
      </c>
      <c r="AS491" s="313"/>
      <c r="AT491" s="313"/>
      <c r="AU491" s="313"/>
      <c r="AV491" s="313"/>
      <c r="AW491" s="313"/>
      <c r="AX491" s="313"/>
      <c r="AY491" s="320">
        <f t="shared" si="173"/>
        <v>0</v>
      </c>
      <c r="AZ491" s="320">
        <f t="shared" si="174"/>
        <v>0</v>
      </c>
      <c r="BA491" s="372">
        <f t="shared" si="175"/>
        <v>0</v>
      </c>
      <c r="BB491" s="372">
        <f t="shared" si="176"/>
        <v>0</v>
      </c>
      <c r="BC491" s="372">
        <f t="shared" si="177"/>
        <v>0</v>
      </c>
      <c r="BD491" s="372">
        <f t="shared" si="178"/>
        <v>0</v>
      </c>
      <c r="BE491" s="372">
        <f t="shared" si="179"/>
        <v>0</v>
      </c>
      <c r="BF491" s="372">
        <f t="shared" si="180"/>
        <v>0</v>
      </c>
      <c r="BG491" s="315"/>
      <c r="BH491" s="313"/>
      <c r="BI491" s="313"/>
      <c r="BJ491" s="313"/>
      <c r="BK491" s="313"/>
      <c r="BL491" s="314"/>
      <c r="BM491" s="921">
        <f t="shared" si="181"/>
        <v>0</v>
      </c>
      <c r="BN491" s="912"/>
      <c r="BO491" s="912"/>
      <c r="BP491" s="912"/>
      <c r="BQ491" s="912"/>
      <c r="BR491" s="912"/>
      <c r="BS491" s="912"/>
      <c r="BT491" s="912"/>
      <c r="BU491" s="912"/>
      <c r="BV491" s="912"/>
      <c r="BW491" s="912"/>
      <c r="BX491" s="910">
        <f t="shared" si="182"/>
        <v>0</v>
      </c>
      <c r="BY491" s="912"/>
      <c r="BZ491" s="912"/>
      <c r="CA491" s="912"/>
      <c r="CB491" s="922"/>
    </row>
    <row r="492" spans="1:80" s="173" customFormat="1" ht="21" customHeight="1" x14ac:dyDescent="0.2">
      <c r="A492" s="102" t="s">
        <v>375</v>
      </c>
      <c r="B492" s="105" t="s">
        <v>46</v>
      </c>
      <c r="C492" s="157" t="s">
        <v>515</v>
      </c>
      <c r="D492" s="157" t="s">
        <v>598</v>
      </c>
      <c r="E492" s="116" t="s">
        <v>285</v>
      </c>
      <c r="F492" s="81" t="s">
        <v>286</v>
      </c>
      <c r="G492" s="19" t="s">
        <v>648</v>
      </c>
      <c r="H492" s="86" t="s">
        <v>649</v>
      </c>
      <c r="I492" s="56">
        <v>9</v>
      </c>
      <c r="J492" s="57" t="s">
        <v>6</v>
      </c>
      <c r="K492" s="320">
        <f t="shared" si="183"/>
        <v>0</v>
      </c>
      <c r="L492" s="320">
        <f t="shared" si="184"/>
        <v>0</v>
      </c>
      <c r="M492" s="316"/>
      <c r="N492" s="316"/>
      <c r="O492" s="316"/>
      <c r="P492" s="316"/>
      <c r="Q492" s="316"/>
      <c r="R492" s="316"/>
      <c r="S492" s="320">
        <f t="shared" si="185"/>
        <v>0</v>
      </c>
      <c r="T492" s="320">
        <f t="shared" si="186"/>
        <v>0</v>
      </c>
      <c r="U492" s="316"/>
      <c r="V492" s="316"/>
      <c r="W492" s="316"/>
      <c r="X492" s="316"/>
      <c r="Y492" s="316"/>
      <c r="Z492" s="316"/>
      <c r="AA492" s="320">
        <f t="shared" si="187"/>
        <v>0</v>
      </c>
      <c r="AB492" s="320">
        <f t="shared" si="188"/>
        <v>0</v>
      </c>
      <c r="AC492" s="316"/>
      <c r="AD492" s="316"/>
      <c r="AE492" s="316"/>
      <c r="AF492" s="316"/>
      <c r="AG492" s="316"/>
      <c r="AH492" s="316"/>
      <c r="AI492" s="320">
        <f t="shared" si="189"/>
        <v>0</v>
      </c>
      <c r="AJ492" s="320">
        <f t="shared" si="190"/>
        <v>0</v>
      </c>
      <c r="AK492" s="316"/>
      <c r="AL492" s="316"/>
      <c r="AM492" s="316"/>
      <c r="AN492" s="316"/>
      <c r="AO492" s="316"/>
      <c r="AP492" s="316"/>
      <c r="AQ492" s="320">
        <f t="shared" si="191"/>
        <v>0</v>
      </c>
      <c r="AR492" s="320">
        <f t="shared" si="192"/>
        <v>0</v>
      </c>
      <c r="AS492" s="316"/>
      <c r="AT492" s="316"/>
      <c r="AU492" s="316"/>
      <c r="AV492" s="316"/>
      <c r="AW492" s="316"/>
      <c r="AX492" s="316"/>
      <c r="AY492" s="320">
        <f t="shared" si="173"/>
        <v>0</v>
      </c>
      <c r="AZ492" s="320">
        <f t="shared" si="174"/>
        <v>0</v>
      </c>
      <c r="BA492" s="372">
        <f t="shared" si="175"/>
        <v>0</v>
      </c>
      <c r="BB492" s="372">
        <f t="shared" si="176"/>
        <v>0</v>
      </c>
      <c r="BC492" s="372">
        <f t="shared" si="177"/>
        <v>0</v>
      </c>
      <c r="BD492" s="372">
        <f t="shared" si="178"/>
        <v>0</v>
      </c>
      <c r="BE492" s="372">
        <f t="shared" si="179"/>
        <v>0</v>
      </c>
      <c r="BF492" s="372">
        <f t="shared" si="180"/>
        <v>0</v>
      </c>
      <c r="BG492" s="315"/>
      <c r="BH492" s="316"/>
      <c r="BI492" s="316"/>
      <c r="BJ492" s="316"/>
      <c r="BK492" s="316"/>
      <c r="BL492" s="319"/>
      <c r="BM492" s="921">
        <f t="shared" si="181"/>
        <v>0</v>
      </c>
      <c r="BN492" s="912"/>
      <c r="BO492" s="912"/>
      <c r="BP492" s="912"/>
      <c r="BQ492" s="912"/>
      <c r="BR492" s="912"/>
      <c r="BS492" s="912"/>
      <c r="BT492" s="912"/>
      <c r="BU492" s="912"/>
      <c r="BV492" s="912"/>
      <c r="BW492" s="912"/>
      <c r="BX492" s="910">
        <f t="shared" si="182"/>
        <v>0</v>
      </c>
      <c r="BY492" s="912"/>
      <c r="BZ492" s="912"/>
      <c r="CA492" s="912"/>
      <c r="CB492" s="922"/>
    </row>
    <row r="493" spans="1:80" s="173" customFormat="1" ht="32.25" customHeight="1" x14ac:dyDescent="0.2">
      <c r="A493" s="102" t="s">
        <v>375</v>
      </c>
      <c r="B493" s="105" t="s">
        <v>46</v>
      </c>
      <c r="C493" s="215" t="s">
        <v>515</v>
      </c>
      <c r="D493" s="215" t="s">
        <v>598</v>
      </c>
      <c r="E493" s="116" t="s">
        <v>285</v>
      </c>
      <c r="F493" s="81" t="s">
        <v>286</v>
      </c>
      <c r="G493" s="19" t="s">
        <v>648</v>
      </c>
      <c r="H493" s="86" t="s">
        <v>649</v>
      </c>
      <c r="I493" s="56">
        <v>9</v>
      </c>
      <c r="J493" s="57" t="s">
        <v>12</v>
      </c>
      <c r="K493" s="320">
        <f t="shared" si="183"/>
        <v>0</v>
      </c>
      <c r="L493" s="320">
        <f t="shared" si="184"/>
        <v>0</v>
      </c>
      <c r="M493" s="313"/>
      <c r="N493" s="313"/>
      <c r="O493" s="313"/>
      <c r="P493" s="313"/>
      <c r="Q493" s="313"/>
      <c r="R493" s="313"/>
      <c r="S493" s="320">
        <f t="shared" si="185"/>
        <v>0</v>
      </c>
      <c r="T493" s="320">
        <f t="shared" si="186"/>
        <v>0</v>
      </c>
      <c r="U493" s="313"/>
      <c r="V493" s="313"/>
      <c r="W493" s="313"/>
      <c r="X493" s="313"/>
      <c r="Y493" s="313"/>
      <c r="Z493" s="313"/>
      <c r="AA493" s="320">
        <f t="shared" si="187"/>
        <v>0</v>
      </c>
      <c r="AB493" s="320">
        <f t="shared" si="188"/>
        <v>0</v>
      </c>
      <c r="AC493" s="313"/>
      <c r="AD493" s="313"/>
      <c r="AE493" s="313"/>
      <c r="AF493" s="313"/>
      <c r="AG493" s="313"/>
      <c r="AH493" s="313"/>
      <c r="AI493" s="320">
        <f t="shared" si="189"/>
        <v>0</v>
      </c>
      <c r="AJ493" s="320">
        <f t="shared" si="190"/>
        <v>0</v>
      </c>
      <c r="AK493" s="313"/>
      <c r="AL493" s="313"/>
      <c r="AM493" s="313"/>
      <c r="AN493" s="313"/>
      <c r="AO493" s="313"/>
      <c r="AP493" s="313"/>
      <c r="AQ493" s="320">
        <f t="shared" si="191"/>
        <v>0</v>
      </c>
      <c r="AR493" s="320">
        <f t="shared" si="192"/>
        <v>0</v>
      </c>
      <c r="AS493" s="313"/>
      <c r="AT493" s="313"/>
      <c r="AU493" s="313"/>
      <c r="AV493" s="313"/>
      <c r="AW493" s="313"/>
      <c r="AX493" s="313"/>
      <c r="AY493" s="320">
        <f t="shared" si="173"/>
        <v>0</v>
      </c>
      <c r="AZ493" s="320">
        <f t="shared" si="174"/>
        <v>0</v>
      </c>
      <c r="BA493" s="372">
        <f t="shared" si="175"/>
        <v>0</v>
      </c>
      <c r="BB493" s="372">
        <f t="shared" si="176"/>
        <v>0</v>
      </c>
      <c r="BC493" s="372">
        <f t="shared" si="177"/>
        <v>0</v>
      </c>
      <c r="BD493" s="372">
        <f t="shared" si="178"/>
        <v>0</v>
      </c>
      <c r="BE493" s="372">
        <f t="shared" si="179"/>
        <v>0</v>
      </c>
      <c r="BF493" s="372">
        <f t="shared" si="180"/>
        <v>0</v>
      </c>
      <c r="BG493" s="315"/>
      <c r="BH493" s="313"/>
      <c r="BI493" s="313"/>
      <c r="BJ493" s="313"/>
      <c r="BK493" s="313"/>
      <c r="BL493" s="314"/>
      <c r="BM493" s="921">
        <f t="shared" si="181"/>
        <v>0</v>
      </c>
      <c r="BN493" s="912"/>
      <c r="BO493" s="912"/>
      <c r="BP493" s="912"/>
      <c r="BQ493" s="912"/>
      <c r="BR493" s="912"/>
      <c r="BS493" s="912"/>
      <c r="BT493" s="912"/>
      <c r="BU493" s="912"/>
      <c r="BV493" s="912"/>
      <c r="BW493" s="912"/>
      <c r="BX493" s="910">
        <f t="shared" si="182"/>
        <v>0</v>
      </c>
      <c r="BY493" s="912"/>
      <c r="BZ493" s="912"/>
      <c r="CA493" s="912"/>
      <c r="CB493" s="922"/>
    </row>
    <row r="494" spans="1:80" s="173" customFormat="1" ht="30" customHeight="1" x14ac:dyDescent="0.2">
      <c r="A494" s="102" t="s">
        <v>375</v>
      </c>
      <c r="B494" s="105" t="s">
        <v>46</v>
      </c>
      <c r="C494" s="157" t="s">
        <v>515</v>
      </c>
      <c r="D494" s="157" t="s">
        <v>598</v>
      </c>
      <c r="E494" s="116" t="s">
        <v>285</v>
      </c>
      <c r="F494" s="81" t="s">
        <v>286</v>
      </c>
      <c r="G494" s="19" t="s">
        <v>654</v>
      </c>
      <c r="H494" s="86" t="s">
        <v>655</v>
      </c>
      <c r="I494" s="56">
        <v>9</v>
      </c>
      <c r="J494" s="57" t="s">
        <v>6</v>
      </c>
      <c r="K494" s="320">
        <f t="shared" si="183"/>
        <v>0</v>
      </c>
      <c r="L494" s="320">
        <f t="shared" si="184"/>
        <v>0</v>
      </c>
      <c r="M494" s="313"/>
      <c r="N494" s="313"/>
      <c r="O494" s="313"/>
      <c r="P494" s="313"/>
      <c r="Q494" s="313"/>
      <c r="R494" s="313"/>
      <c r="S494" s="320">
        <f t="shared" si="185"/>
        <v>0</v>
      </c>
      <c r="T494" s="320">
        <f t="shared" si="186"/>
        <v>0</v>
      </c>
      <c r="U494" s="313"/>
      <c r="V494" s="313"/>
      <c r="W494" s="313"/>
      <c r="X494" s="313"/>
      <c r="Y494" s="313"/>
      <c r="Z494" s="313"/>
      <c r="AA494" s="320">
        <f t="shared" si="187"/>
        <v>0</v>
      </c>
      <c r="AB494" s="320">
        <f t="shared" si="188"/>
        <v>0</v>
      </c>
      <c r="AC494" s="313"/>
      <c r="AD494" s="313"/>
      <c r="AE494" s="313"/>
      <c r="AF494" s="313"/>
      <c r="AG494" s="313"/>
      <c r="AH494" s="313"/>
      <c r="AI494" s="320">
        <f t="shared" si="189"/>
        <v>0</v>
      </c>
      <c r="AJ494" s="320">
        <f t="shared" si="190"/>
        <v>0</v>
      </c>
      <c r="AK494" s="313"/>
      <c r="AL494" s="313"/>
      <c r="AM494" s="313"/>
      <c r="AN494" s="313"/>
      <c r="AO494" s="313"/>
      <c r="AP494" s="313"/>
      <c r="AQ494" s="320">
        <f t="shared" si="191"/>
        <v>0</v>
      </c>
      <c r="AR494" s="320">
        <f t="shared" si="192"/>
        <v>0</v>
      </c>
      <c r="AS494" s="313"/>
      <c r="AT494" s="313"/>
      <c r="AU494" s="313"/>
      <c r="AV494" s="313"/>
      <c r="AW494" s="313"/>
      <c r="AX494" s="313"/>
      <c r="AY494" s="320">
        <f t="shared" si="173"/>
        <v>0</v>
      </c>
      <c r="AZ494" s="320">
        <f t="shared" si="174"/>
        <v>0</v>
      </c>
      <c r="BA494" s="372">
        <f t="shared" si="175"/>
        <v>0</v>
      </c>
      <c r="BB494" s="372">
        <f t="shared" si="176"/>
        <v>0</v>
      </c>
      <c r="BC494" s="372">
        <f t="shared" si="177"/>
        <v>0</v>
      </c>
      <c r="BD494" s="372">
        <f t="shared" si="178"/>
        <v>0</v>
      </c>
      <c r="BE494" s="372">
        <f t="shared" si="179"/>
        <v>0</v>
      </c>
      <c r="BF494" s="372">
        <f t="shared" si="180"/>
        <v>0</v>
      </c>
      <c r="BG494" s="315"/>
      <c r="BH494" s="313"/>
      <c r="BI494" s="313"/>
      <c r="BJ494" s="313"/>
      <c r="BK494" s="313"/>
      <c r="BL494" s="314"/>
      <c r="BM494" s="921">
        <f t="shared" si="181"/>
        <v>0</v>
      </c>
      <c r="BN494" s="912"/>
      <c r="BO494" s="912"/>
      <c r="BP494" s="912"/>
      <c r="BQ494" s="912"/>
      <c r="BR494" s="912"/>
      <c r="BS494" s="912"/>
      <c r="BT494" s="912"/>
      <c r="BU494" s="912"/>
      <c r="BV494" s="912"/>
      <c r="BW494" s="912"/>
      <c r="BX494" s="910">
        <f t="shared" si="182"/>
        <v>0</v>
      </c>
      <c r="BY494" s="912"/>
      <c r="BZ494" s="912"/>
      <c r="CA494" s="912"/>
      <c r="CB494" s="922"/>
    </row>
    <row r="495" spans="1:80" s="173" customFormat="1" ht="21" customHeight="1" x14ac:dyDescent="0.2">
      <c r="A495" s="102" t="s">
        <v>375</v>
      </c>
      <c r="B495" s="105" t="s">
        <v>46</v>
      </c>
      <c r="C495" s="215" t="s">
        <v>515</v>
      </c>
      <c r="D495" s="215" t="s">
        <v>598</v>
      </c>
      <c r="E495" s="116" t="s">
        <v>390</v>
      </c>
      <c r="F495" s="86" t="s">
        <v>391</v>
      </c>
      <c r="G495" s="19" t="s">
        <v>388</v>
      </c>
      <c r="H495" s="86" t="s">
        <v>389</v>
      </c>
      <c r="I495" s="56">
        <v>11</v>
      </c>
      <c r="J495" s="57" t="s">
        <v>12</v>
      </c>
      <c r="K495" s="320">
        <f t="shared" si="183"/>
        <v>0</v>
      </c>
      <c r="L495" s="320">
        <f t="shared" si="184"/>
        <v>0</v>
      </c>
      <c r="M495" s="313"/>
      <c r="N495" s="313"/>
      <c r="O495" s="313"/>
      <c r="P495" s="313"/>
      <c r="Q495" s="313"/>
      <c r="R495" s="313"/>
      <c r="S495" s="320">
        <f t="shared" si="185"/>
        <v>0</v>
      </c>
      <c r="T495" s="320">
        <f t="shared" si="186"/>
        <v>0</v>
      </c>
      <c r="U495" s="313"/>
      <c r="V495" s="313"/>
      <c r="W495" s="313"/>
      <c r="X495" s="313"/>
      <c r="Y495" s="313"/>
      <c r="Z495" s="313"/>
      <c r="AA495" s="320">
        <f t="shared" si="187"/>
        <v>0</v>
      </c>
      <c r="AB495" s="320">
        <f t="shared" si="188"/>
        <v>0</v>
      </c>
      <c r="AC495" s="313"/>
      <c r="AD495" s="313"/>
      <c r="AE495" s="313"/>
      <c r="AF495" s="313"/>
      <c r="AG495" s="313"/>
      <c r="AH495" s="313"/>
      <c r="AI495" s="320">
        <f t="shared" si="189"/>
        <v>0</v>
      </c>
      <c r="AJ495" s="320">
        <f t="shared" si="190"/>
        <v>0</v>
      </c>
      <c r="AK495" s="313"/>
      <c r="AL495" s="313"/>
      <c r="AM495" s="313"/>
      <c r="AN495" s="313"/>
      <c r="AO495" s="313"/>
      <c r="AP495" s="313"/>
      <c r="AQ495" s="320">
        <f t="shared" si="191"/>
        <v>0</v>
      </c>
      <c r="AR495" s="320">
        <f t="shared" si="192"/>
        <v>0</v>
      </c>
      <c r="AS495" s="313"/>
      <c r="AT495" s="313"/>
      <c r="AU495" s="313"/>
      <c r="AV495" s="313"/>
      <c r="AW495" s="313"/>
      <c r="AX495" s="313"/>
      <c r="AY495" s="320">
        <f t="shared" si="173"/>
        <v>0</v>
      </c>
      <c r="AZ495" s="320">
        <f t="shared" si="174"/>
        <v>0</v>
      </c>
      <c r="BA495" s="372">
        <f t="shared" si="175"/>
        <v>0</v>
      </c>
      <c r="BB495" s="372">
        <f t="shared" si="176"/>
        <v>0</v>
      </c>
      <c r="BC495" s="372">
        <f t="shared" si="177"/>
        <v>0</v>
      </c>
      <c r="BD495" s="372">
        <f t="shared" si="178"/>
        <v>0</v>
      </c>
      <c r="BE495" s="372">
        <f t="shared" si="179"/>
        <v>0</v>
      </c>
      <c r="BF495" s="372">
        <f t="shared" si="180"/>
        <v>0</v>
      </c>
      <c r="BG495" s="315"/>
      <c r="BH495" s="313"/>
      <c r="BI495" s="313"/>
      <c r="BJ495" s="313"/>
      <c r="BK495" s="313"/>
      <c r="BL495" s="314"/>
      <c r="BM495" s="921">
        <f t="shared" si="181"/>
        <v>0</v>
      </c>
      <c r="BN495" s="912"/>
      <c r="BO495" s="912"/>
      <c r="BP495" s="912"/>
      <c r="BQ495" s="912"/>
      <c r="BR495" s="912"/>
      <c r="BS495" s="912"/>
      <c r="BT495" s="912"/>
      <c r="BU495" s="912"/>
      <c r="BV495" s="912"/>
      <c r="BW495" s="912"/>
      <c r="BX495" s="910">
        <f t="shared" si="182"/>
        <v>0</v>
      </c>
      <c r="BY495" s="912"/>
      <c r="BZ495" s="912"/>
      <c r="CA495" s="912"/>
      <c r="CB495" s="922"/>
    </row>
    <row r="496" spans="1:80" s="173" customFormat="1" ht="21" customHeight="1" x14ac:dyDescent="0.2">
      <c r="A496" s="102" t="s">
        <v>375</v>
      </c>
      <c r="B496" s="105" t="s">
        <v>46</v>
      </c>
      <c r="C496" s="157" t="s">
        <v>515</v>
      </c>
      <c r="D496" s="157" t="s">
        <v>598</v>
      </c>
      <c r="E496" s="116" t="s">
        <v>390</v>
      </c>
      <c r="F496" s="86" t="s">
        <v>391</v>
      </c>
      <c r="G496" s="19" t="s">
        <v>388</v>
      </c>
      <c r="H496" s="83" t="s">
        <v>389</v>
      </c>
      <c r="I496" s="56">
        <v>9</v>
      </c>
      <c r="J496" s="57" t="s">
        <v>6</v>
      </c>
      <c r="K496" s="320">
        <f t="shared" si="183"/>
        <v>0</v>
      </c>
      <c r="L496" s="320">
        <f t="shared" si="184"/>
        <v>0</v>
      </c>
      <c r="M496" s="313"/>
      <c r="N496" s="313"/>
      <c r="O496" s="313"/>
      <c r="P496" s="313"/>
      <c r="Q496" s="313"/>
      <c r="R496" s="313"/>
      <c r="S496" s="320">
        <f t="shared" si="185"/>
        <v>0</v>
      </c>
      <c r="T496" s="320">
        <f t="shared" si="186"/>
        <v>0</v>
      </c>
      <c r="U496" s="313"/>
      <c r="V496" s="313"/>
      <c r="W496" s="313"/>
      <c r="X496" s="313"/>
      <c r="Y496" s="313"/>
      <c r="Z496" s="313"/>
      <c r="AA496" s="320">
        <f t="shared" si="187"/>
        <v>0</v>
      </c>
      <c r="AB496" s="320">
        <f t="shared" si="188"/>
        <v>0</v>
      </c>
      <c r="AC496" s="313"/>
      <c r="AD496" s="313"/>
      <c r="AE496" s="313"/>
      <c r="AF496" s="313"/>
      <c r="AG496" s="313"/>
      <c r="AH496" s="313"/>
      <c r="AI496" s="320">
        <f t="shared" si="189"/>
        <v>0</v>
      </c>
      <c r="AJ496" s="320">
        <f t="shared" si="190"/>
        <v>0</v>
      </c>
      <c r="AK496" s="313"/>
      <c r="AL496" s="313"/>
      <c r="AM496" s="313"/>
      <c r="AN496" s="313"/>
      <c r="AO496" s="313"/>
      <c r="AP496" s="313"/>
      <c r="AQ496" s="320">
        <f t="shared" si="191"/>
        <v>0</v>
      </c>
      <c r="AR496" s="320">
        <f t="shared" si="192"/>
        <v>0</v>
      </c>
      <c r="AS496" s="313"/>
      <c r="AT496" s="313"/>
      <c r="AU496" s="313"/>
      <c r="AV496" s="313"/>
      <c r="AW496" s="313"/>
      <c r="AX496" s="313"/>
      <c r="AY496" s="320">
        <f t="shared" si="173"/>
        <v>0</v>
      </c>
      <c r="AZ496" s="320">
        <f t="shared" si="174"/>
        <v>0</v>
      </c>
      <c r="BA496" s="372">
        <f t="shared" si="175"/>
        <v>0</v>
      </c>
      <c r="BB496" s="372">
        <f t="shared" si="176"/>
        <v>0</v>
      </c>
      <c r="BC496" s="372">
        <f t="shared" si="177"/>
        <v>0</v>
      </c>
      <c r="BD496" s="372">
        <f t="shared" si="178"/>
        <v>0</v>
      </c>
      <c r="BE496" s="372">
        <f t="shared" si="179"/>
        <v>0</v>
      </c>
      <c r="BF496" s="372">
        <f t="shared" si="180"/>
        <v>0</v>
      </c>
      <c r="BG496" s="315"/>
      <c r="BH496" s="313"/>
      <c r="BI496" s="313"/>
      <c r="BJ496" s="313"/>
      <c r="BK496" s="313"/>
      <c r="BL496" s="314"/>
      <c r="BM496" s="921">
        <f t="shared" si="181"/>
        <v>0</v>
      </c>
      <c r="BN496" s="912"/>
      <c r="BO496" s="912"/>
      <c r="BP496" s="912"/>
      <c r="BQ496" s="912"/>
      <c r="BR496" s="912"/>
      <c r="BS496" s="912"/>
      <c r="BT496" s="912"/>
      <c r="BU496" s="912"/>
      <c r="BV496" s="912"/>
      <c r="BW496" s="912"/>
      <c r="BX496" s="910">
        <f t="shared" si="182"/>
        <v>0</v>
      </c>
      <c r="BY496" s="912"/>
      <c r="BZ496" s="912"/>
      <c r="CA496" s="912"/>
      <c r="CB496" s="922"/>
    </row>
    <row r="497" spans="1:80" s="173" customFormat="1" ht="21" customHeight="1" x14ac:dyDescent="0.2">
      <c r="A497" s="102" t="s">
        <v>375</v>
      </c>
      <c r="B497" s="105" t="s">
        <v>46</v>
      </c>
      <c r="C497" s="215" t="s">
        <v>515</v>
      </c>
      <c r="D497" s="215" t="s">
        <v>598</v>
      </c>
      <c r="E497" s="116" t="s">
        <v>285</v>
      </c>
      <c r="F497" s="81" t="s">
        <v>286</v>
      </c>
      <c r="G497" s="19" t="s">
        <v>218</v>
      </c>
      <c r="H497" s="86" t="s">
        <v>14</v>
      </c>
      <c r="I497" s="56">
        <v>11</v>
      </c>
      <c r="J497" s="57" t="s">
        <v>12</v>
      </c>
      <c r="K497" s="320">
        <f t="shared" si="183"/>
        <v>0</v>
      </c>
      <c r="L497" s="320">
        <f t="shared" si="184"/>
        <v>0</v>
      </c>
      <c r="M497" s="313"/>
      <c r="N497" s="313"/>
      <c r="O497" s="313"/>
      <c r="P497" s="313"/>
      <c r="Q497" s="313"/>
      <c r="R497" s="313"/>
      <c r="S497" s="320">
        <f t="shared" si="185"/>
        <v>0</v>
      </c>
      <c r="T497" s="320">
        <f t="shared" si="186"/>
        <v>0</v>
      </c>
      <c r="U497" s="313"/>
      <c r="V497" s="313"/>
      <c r="W497" s="313"/>
      <c r="X497" s="313"/>
      <c r="Y497" s="313"/>
      <c r="Z497" s="313"/>
      <c r="AA497" s="320">
        <f t="shared" si="187"/>
        <v>0</v>
      </c>
      <c r="AB497" s="320">
        <f t="shared" si="188"/>
        <v>0</v>
      </c>
      <c r="AC497" s="313"/>
      <c r="AD497" s="313"/>
      <c r="AE497" s="313"/>
      <c r="AF497" s="313"/>
      <c r="AG497" s="313"/>
      <c r="AH497" s="313"/>
      <c r="AI497" s="320">
        <f t="shared" si="189"/>
        <v>0</v>
      </c>
      <c r="AJ497" s="320">
        <f t="shared" si="190"/>
        <v>0</v>
      </c>
      <c r="AK497" s="313"/>
      <c r="AL497" s="313"/>
      <c r="AM497" s="313"/>
      <c r="AN497" s="313"/>
      <c r="AO497" s="313"/>
      <c r="AP497" s="313"/>
      <c r="AQ497" s="320">
        <f t="shared" si="191"/>
        <v>0</v>
      </c>
      <c r="AR497" s="320">
        <f t="shared" si="192"/>
        <v>0</v>
      </c>
      <c r="AS497" s="313"/>
      <c r="AT497" s="313"/>
      <c r="AU497" s="313"/>
      <c r="AV497" s="313"/>
      <c r="AW497" s="313"/>
      <c r="AX497" s="313"/>
      <c r="AY497" s="320">
        <f t="shared" si="173"/>
        <v>0</v>
      </c>
      <c r="AZ497" s="320">
        <f t="shared" si="174"/>
        <v>0</v>
      </c>
      <c r="BA497" s="372">
        <f t="shared" si="175"/>
        <v>0</v>
      </c>
      <c r="BB497" s="372">
        <f t="shared" si="176"/>
        <v>0</v>
      </c>
      <c r="BC497" s="372">
        <f t="shared" si="177"/>
        <v>0</v>
      </c>
      <c r="BD497" s="372">
        <f t="shared" si="178"/>
        <v>0</v>
      </c>
      <c r="BE497" s="372">
        <f t="shared" si="179"/>
        <v>0</v>
      </c>
      <c r="BF497" s="372">
        <f t="shared" si="180"/>
        <v>0</v>
      </c>
      <c r="BG497" s="315"/>
      <c r="BH497" s="313"/>
      <c r="BI497" s="313"/>
      <c r="BJ497" s="313"/>
      <c r="BK497" s="313"/>
      <c r="BL497" s="314"/>
      <c r="BM497" s="921">
        <f t="shared" si="181"/>
        <v>0</v>
      </c>
      <c r="BN497" s="912"/>
      <c r="BO497" s="912"/>
      <c r="BP497" s="912"/>
      <c r="BQ497" s="912"/>
      <c r="BR497" s="912"/>
      <c r="BS497" s="912"/>
      <c r="BT497" s="912"/>
      <c r="BU497" s="912"/>
      <c r="BV497" s="912"/>
      <c r="BW497" s="912"/>
      <c r="BX497" s="910">
        <f t="shared" si="182"/>
        <v>0</v>
      </c>
      <c r="BY497" s="912"/>
      <c r="BZ497" s="912"/>
      <c r="CA497" s="912"/>
      <c r="CB497" s="922"/>
    </row>
    <row r="498" spans="1:80" s="173" customFormat="1" ht="21" customHeight="1" x14ac:dyDescent="0.2">
      <c r="A498" s="102" t="s">
        <v>375</v>
      </c>
      <c r="B498" s="105" t="s">
        <v>46</v>
      </c>
      <c r="C498" s="215" t="s">
        <v>515</v>
      </c>
      <c r="D498" s="215" t="s">
        <v>598</v>
      </c>
      <c r="E498" s="116" t="s">
        <v>285</v>
      </c>
      <c r="F498" s="81" t="s">
        <v>286</v>
      </c>
      <c r="G498" s="19" t="s">
        <v>218</v>
      </c>
      <c r="H498" s="83" t="s">
        <v>14</v>
      </c>
      <c r="I498" s="56">
        <v>9</v>
      </c>
      <c r="J498" s="57" t="s">
        <v>6</v>
      </c>
      <c r="K498" s="320">
        <f t="shared" si="183"/>
        <v>0</v>
      </c>
      <c r="L498" s="320">
        <f t="shared" si="184"/>
        <v>0</v>
      </c>
      <c r="M498" s="316"/>
      <c r="N498" s="316"/>
      <c r="O498" s="316"/>
      <c r="P498" s="316"/>
      <c r="Q498" s="316"/>
      <c r="R498" s="316"/>
      <c r="S498" s="320">
        <f t="shared" si="185"/>
        <v>0</v>
      </c>
      <c r="T498" s="320">
        <f t="shared" si="186"/>
        <v>0</v>
      </c>
      <c r="U498" s="316"/>
      <c r="V498" s="316"/>
      <c r="W498" s="316"/>
      <c r="X498" s="316"/>
      <c r="Y498" s="316"/>
      <c r="Z498" s="316"/>
      <c r="AA498" s="320">
        <f t="shared" si="187"/>
        <v>0</v>
      </c>
      <c r="AB498" s="320">
        <f t="shared" si="188"/>
        <v>0</v>
      </c>
      <c r="AC498" s="316"/>
      <c r="AD498" s="316"/>
      <c r="AE498" s="316"/>
      <c r="AF498" s="316"/>
      <c r="AG498" s="316"/>
      <c r="AH498" s="316"/>
      <c r="AI498" s="320">
        <f t="shared" si="189"/>
        <v>0</v>
      </c>
      <c r="AJ498" s="320">
        <f t="shared" si="190"/>
        <v>0</v>
      </c>
      <c r="AK498" s="316"/>
      <c r="AL498" s="316"/>
      <c r="AM498" s="316"/>
      <c r="AN498" s="316"/>
      <c r="AO498" s="316"/>
      <c r="AP498" s="316"/>
      <c r="AQ498" s="320">
        <f t="shared" si="191"/>
        <v>0</v>
      </c>
      <c r="AR498" s="320">
        <f t="shared" si="192"/>
        <v>0</v>
      </c>
      <c r="AS498" s="316"/>
      <c r="AT498" s="316"/>
      <c r="AU498" s="316"/>
      <c r="AV498" s="316"/>
      <c r="AW498" s="316"/>
      <c r="AX498" s="316"/>
      <c r="AY498" s="320">
        <f t="shared" si="173"/>
        <v>0</v>
      </c>
      <c r="AZ498" s="320">
        <f t="shared" si="174"/>
        <v>0</v>
      </c>
      <c r="BA498" s="372">
        <f t="shared" si="175"/>
        <v>0</v>
      </c>
      <c r="BB498" s="372">
        <f t="shared" si="176"/>
        <v>0</v>
      </c>
      <c r="BC498" s="372">
        <f t="shared" si="177"/>
        <v>0</v>
      </c>
      <c r="BD498" s="372">
        <f t="shared" si="178"/>
        <v>0</v>
      </c>
      <c r="BE498" s="372">
        <f t="shared" si="179"/>
        <v>0</v>
      </c>
      <c r="BF498" s="372">
        <f t="shared" si="180"/>
        <v>0</v>
      </c>
      <c r="BG498" s="315"/>
      <c r="BH498" s="316"/>
      <c r="BI498" s="316"/>
      <c r="BJ498" s="316"/>
      <c r="BK498" s="316"/>
      <c r="BL498" s="319"/>
      <c r="BM498" s="921">
        <f t="shared" si="181"/>
        <v>0</v>
      </c>
      <c r="BN498" s="912"/>
      <c r="BO498" s="912"/>
      <c r="BP498" s="912"/>
      <c r="BQ498" s="912"/>
      <c r="BR498" s="912"/>
      <c r="BS498" s="912"/>
      <c r="BT498" s="912"/>
      <c r="BU498" s="912"/>
      <c r="BV498" s="912"/>
      <c r="BW498" s="912"/>
      <c r="BX498" s="910">
        <f t="shared" si="182"/>
        <v>0</v>
      </c>
      <c r="BY498" s="912"/>
      <c r="BZ498" s="912"/>
      <c r="CA498" s="912"/>
      <c r="CB498" s="922"/>
    </row>
    <row r="499" spans="1:80" s="173" customFormat="1" ht="30" customHeight="1" x14ac:dyDescent="0.2">
      <c r="A499" s="102" t="s">
        <v>375</v>
      </c>
      <c r="B499" s="105" t="s">
        <v>46</v>
      </c>
      <c r="C499" s="215" t="s">
        <v>515</v>
      </c>
      <c r="D499" s="215" t="s">
        <v>598</v>
      </c>
      <c r="E499" s="116" t="s">
        <v>285</v>
      </c>
      <c r="F499" s="81" t="s">
        <v>286</v>
      </c>
      <c r="G499" s="19" t="s">
        <v>218</v>
      </c>
      <c r="H499" s="85" t="s">
        <v>14</v>
      </c>
      <c r="I499" s="56">
        <v>9</v>
      </c>
      <c r="J499" s="56" t="s">
        <v>12</v>
      </c>
      <c r="K499" s="320">
        <f t="shared" si="183"/>
        <v>0</v>
      </c>
      <c r="L499" s="320">
        <f t="shared" si="184"/>
        <v>0</v>
      </c>
      <c r="M499" s="316"/>
      <c r="N499" s="316"/>
      <c r="O499" s="316"/>
      <c r="P499" s="316"/>
      <c r="Q499" s="316"/>
      <c r="R499" s="316"/>
      <c r="S499" s="320">
        <f t="shared" si="185"/>
        <v>0</v>
      </c>
      <c r="T499" s="320">
        <f t="shared" si="186"/>
        <v>0</v>
      </c>
      <c r="U499" s="316"/>
      <c r="V499" s="316"/>
      <c r="W499" s="316"/>
      <c r="X499" s="316"/>
      <c r="Y499" s="316"/>
      <c r="Z499" s="316"/>
      <c r="AA499" s="320">
        <f t="shared" si="187"/>
        <v>0</v>
      </c>
      <c r="AB499" s="320">
        <f t="shared" si="188"/>
        <v>0</v>
      </c>
      <c r="AC499" s="316"/>
      <c r="AD499" s="316"/>
      <c r="AE499" s="316"/>
      <c r="AF499" s="316"/>
      <c r="AG499" s="316"/>
      <c r="AH499" s="316"/>
      <c r="AI499" s="320">
        <f t="shared" si="189"/>
        <v>0</v>
      </c>
      <c r="AJ499" s="320">
        <f t="shared" si="190"/>
        <v>0</v>
      </c>
      <c r="AK499" s="316"/>
      <c r="AL499" s="316"/>
      <c r="AM499" s="316"/>
      <c r="AN499" s="316"/>
      <c r="AO499" s="316"/>
      <c r="AP499" s="316"/>
      <c r="AQ499" s="320">
        <f t="shared" si="191"/>
        <v>0</v>
      </c>
      <c r="AR499" s="320">
        <f t="shared" si="192"/>
        <v>0</v>
      </c>
      <c r="AS499" s="316"/>
      <c r="AT499" s="316"/>
      <c r="AU499" s="316"/>
      <c r="AV499" s="316"/>
      <c r="AW499" s="316"/>
      <c r="AX499" s="316"/>
      <c r="AY499" s="320">
        <f t="shared" si="173"/>
        <v>0</v>
      </c>
      <c r="AZ499" s="320">
        <f t="shared" si="174"/>
        <v>0</v>
      </c>
      <c r="BA499" s="372">
        <f t="shared" si="175"/>
        <v>0</v>
      </c>
      <c r="BB499" s="372">
        <f t="shared" si="176"/>
        <v>0</v>
      </c>
      <c r="BC499" s="372">
        <f t="shared" si="177"/>
        <v>0</v>
      </c>
      <c r="BD499" s="372">
        <f t="shared" si="178"/>
        <v>0</v>
      </c>
      <c r="BE499" s="372">
        <f t="shared" si="179"/>
        <v>0</v>
      </c>
      <c r="BF499" s="372">
        <f t="shared" si="180"/>
        <v>0</v>
      </c>
      <c r="BG499" s="315"/>
      <c r="BH499" s="316"/>
      <c r="BI499" s="316"/>
      <c r="BJ499" s="316"/>
      <c r="BK499" s="316"/>
      <c r="BL499" s="319"/>
      <c r="BM499" s="921">
        <f t="shared" si="181"/>
        <v>0</v>
      </c>
      <c r="BN499" s="912"/>
      <c r="BO499" s="912"/>
      <c r="BP499" s="912"/>
      <c r="BQ499" s="912"/>
      <c r="BR499" s="912"/>
      <c r="BS499" s="912"/>
      <c r="BT499" s="912"/>
      <c r="BU499" s="912"/>
      <c r="BV499" s="912"/>
      <c r="BW499" s="912"/>
      <c r="BX499" s="910">
        <f t="shared" si="182"/>
        <v>0</v>
      </c>
      <c r="BY499" s="912"/>
      <c r="BZ499" s="912"/>
      <c r="CA499" s="912"/>
      <c r="CB499" s="922"/>
    </row>
    <row r="500" spans="1:80" s="173" customFormat="1" ht="30" customHeight="1" x14ac:dyDescent="0.2">
      <c r="A500" s="102" t="s">
        <v>375</v>
      </c>
      <c r="B500" s="96" t="s">
        <v>46</v>
      </c>
      <c r="C500" s="157" t="s">
        <v>515</v>
      </c>
      <c r="D500" s="157" t="s">
        <v>598</v>
      </c>
      <c r="E500" s="117" t="s">
        <v>298</v>
      </c>
      <c r="F500" s="87" t="s">
        <v>303</v>
      </c>
      <c r="G500" s="100" t="s">
        <v>267</v>
      </c>
      <c r="H500" s="88" t="s">
        <v>111</v>
      </c>
      <c r="I500" s="56">
        <v>9</v>
      </c>
      <c r="J500" s="57" t="s">
        <v>6</v>
      </c>
      <c r="K500" s="320">
        <f t="shared" si="183"/>
        <v>0</v>
      </c>
      <c r="L500" s="320">
        <f t="shared" si="184"/>
        <v>0</v>
      </c>
      <c r="M500" s="316"/>
      <c r="N500" s="316"/>
      <c r="O500" s="316"/>
      <c r="P500" s="316"/>
      <c r="Q500" s="316"/>
      <c r="R500" s="316"/>
      <c r="S500" s="320">
        <f t="shared" si="185"/>
        <v>0</v>
      </c>
      <c r="T500" s="320">
        <f t="shared" si="186"/>
        <v>0</v>
      </c>
      <c r="U500" s="316"/>
      <c r="V500" s="316"/>
      <c r="W500" s="316"/>
      <c r="X500" s="316"/>
      <c r="Y500" s="316"/>
      <c r="Z500" s="316"/>
      <c r="AA500" s="320">
        <f t="shared" si="187"/>
        <v>0</v>
      </c>
      <c r="AB500" s="320">
        <f t="shared" si="188"/>
        <v>0</v>
      </c>
      <c r="AC500" s="316"/>
      <c r="AD500" s="316"/>
      <c r="AE500" s="316"/>
      <c r="AF500" s="316"/>
      <c r="AG500" s="316"/>
      <c r="AH500" s="316"/>
      <c r="AI500" s="320">
        <f t="shared" si="189"/>
        <v>0</v>
      </c>
      <c r="AJ500" s="320">
        <f t="shared" si="190"/>
        <v>0</v>
      </c>
      <c r="AK500" s="316"/>
      <c r="AL500" s="316"/>
      <c r="AM500" s="316"/>
      <c r="AN500" s="316"/>
      <c r="AO500" s="316"/>
      <c r="AP500" s="316"/>
      <c r="AQ500" s="320">
        <f t="shared" si="191"/>
        <v>0</v>
      </c>
      <c r="AR500" s="320">
        <f t="shared" si="192"/>
        <v>0</v>
      </c>
      <c r="AS500" s="316"/>
      <c r="AT500" s="316"/>
      <c r="AU500" s="316"/>
      <c r="AV500" s="316"/>
      <c r="AW500" s="316"/>
      <c r="AX500" s="316"/>
      <c r="AY500" s="320">
        <f t="shared" si="173"/>
        <v>0</v>
      </c>
      <c r="AZ500" s="320">
        <f t="shared" si="174"/>
        <v>0</v>
      </c>
      <c r="BA500" s="372">
        <f t="shared" si="175"/>
        <v>0</v>
      </c>
      <c r="BB500" s="372">
        <f t="shared" si="176"/>
        <v>0</v>
      </c>
      <c r="BC500" s="372">
        <f t="shared" si="177"/>
        <v>0</v>
      </c>
      <c r="BD500" s="372">
        <f t="shared" si="178"/>
        <v>0</v>
      </c>
      <c r="BE500" s="372">
        <f t="shared" si="179"/>
        <v>0</v>
      </c>
      <c r="BF500" s="372">
        <f t="shared" si="180"/>
        <v>0</v>
      </c>
      <c r="BG500" s="315"/>
      <c r="BH500" s="316"/>
      <c r="BI500" s="316"/>
      <c r="BJ500" s="316"/>
      <c r="BK500" s="316"/>
      <c r="BL500" s="319"/>
      <c r="BM500" s="921">
        <f t="shared" si="181"/>
        <v>0</v>
      </c>
      <c r="BN500" s="912"/>
      <c r="BO500" s="912"/>
      <c r="BP500" s="912"/>
      <c r="BQ500" s="912"/>
      <c r="BR500" s="912"/>
      <c r="BS500" s="912"/>
      <c r="BT500" s="912"/>
      <c r="BU500" s="912"/>
      <c r="BV500" s="912"/>
      <c r="BW500" s="912"/>
      <c r="BX500" s="910">
        <f t="shared" si="182"/>
        <v>0</v>
      </c>
      <c r="BY500" s="912"/>
      <c r="BZ500" s="912"/>
      <c r="CA500" s="912"/>
      <c r="CB500" s="922"/>
    </row>
    <row r="501" spans="1:80" s="173" customFormat="1" ht="21" customHeight="1" x14ac:dyDescent="0.2">
      <c r="A501" s="102" t="s">
        <v>375</v>
      </c>
      <c r="B501" s="96" t="s">
        <v>46</v>
      </c>
      <c r="C501" s="157" t="s">
        <v>515</v>
      </c>
      <c r="D501" s="157" t="s">
        <v>598</v>
      </c>
      <c r="E501" s="117" t="s">
        <v>298</v>
      </c>
      <c r="F501" s="87" t="s">
        <v>303</v>
      </c>
      <c r="G501" s="100" t="s">
        <v>267</v>
      </c>
      <c r="H501" s="88" t="s">
        <v>111</v>
      </c>
      <c r="I501" s="56">
        <v>11</v>
      </c>
      <c r="J501" s="57" t="s">
        <v>6</v>
      </c>
      <c r="K501" s="320">
        <f t="shared" si="183"/>
        <v>0</v>
      </c>
      <c r="L501" s="320">
        <f t="shared" si="184"/>
        <v>0</v>
      </c>
      <c r="M501" s="316"/>
      <c r="N501" s="316"/>
      <c r="O501" s="316"/>
      <c r="P501" s="316"/>
      <c r="Q501" s="316"/>
      <c r="R501" s="316"/>
      <c r="S501" s="320">
        <f t="shared" si="185"/>
        <v>0</v>
      </c>
      <c r="T501" s="320">
        <f t="shared" si="186"/>
        <v>0</v>
      </c>
      <c r="U501" s="316"/>
      <c r="V501" s="316"/>
      <c r="W501" s="316"/>
      <c r="X501" s="316"/>
      <c r="Y501" s="316"/>
      <c r="Z501" s="316"/>
      <c r="AA501" s="320">
        <f t="shared" si="187"/>
        <v>0</v>
      </c>
      <c r="AB501" s="320">
        <f t="shared" si="188"/>
        <v>0</v>
      </c>
      <c r="AC501" s="316"/>
      <c r="AD501" s="316"/>
      <c r="AE501" s="316"/>
      <c r="AF501" s="316"/>
      <c r="AG501" s="316"/>
      <c r="AH501" s="316"/>
      <c r="AI501" s="320">
        <f t="shared" si="189"/>
        <v>0</v>
      </c>
      <c r="AJ501" s="320">
        <f t="shared" si="190"/>
        <v>0</v>
      </c>
      <c r="AK501" s="316"/>
      <c r="AL501" s="316"/>
      <c r="AM501" s="316"/>
      <c r="AN501" s="316"/>
      <c r="AO501" s="316"/>
      <c r="AP501" s="316"/>
      <c r="AQ501" s="320">
        <f t="shared" si="191"/>
        <v>0</v>
      </c>
      <c r="AR501" s="320">
        <f t="shared" si="192"/>
        <v>0</v>
      </c>
      <c r="AS501" s="316"/>
      <c r="AT501" s="316"/>
      <c r="AU501" s="316"/>
      <c r="AV501" s="316"/>
      <c r="AW501" s="316"/>
      <c r="AX501" s="316"/>
      <c r="AY501" s="320">
        <f t="shared" si="173"/>
        <v>0</v>
      </c>
      <c r="AZ501" s="320">
        <f t="shared" si="174"/>
        <v>0</v>
      </c>
      <c r="BA501" s="372">
        <f t="shared" si="175"/>
        <v>0</v>
      </c>
      <c r="BB501" s="372">
        <f t="shared" si="176"/>
        <v>0</v>
      </c>
      <c r="BC501" s="372">
        <f t="shared" si="177"/>
        <v>0</v>
      </c>
      <c r="BD501" s="372">
        <f t="shared" si="178"/>
        <v>0</v>
      </c>
      <c r="BE501" s="372">
        <f t="shared" si="179"/>
        <v>0</v>
      </c>
      <c r="BF501" s="372">
        <f t="shared" si="180"/>
        <v>0</v>
      </c>
      <c r="BG501" s="315"/>
      <c r="BH501" s="316"/>
      <c r="BI501" s="316"/>
      <c r="BJ501" s="316"/>
      <c r="BK501" s="316"/>
      <c r="BL501" s="319"/>
      <c r="BM501" s="921">
        <f t="shared" si="181"/>
        <v>0</v>
      </c>
      <c r="BN501" s="912"/>
      <c r="BO501" s="912"/>
      <c r="BP501" s="912"/>
      <c r="BQ501" s="912"/>
      <c r="BR501" s="912"/>
      <c r="BS501" s="912"/>
      <c r="BT501" s="912"/>
      <c r="BU501" s="912"/>
      <c r="BV501" s="912"/>
      <c r="BW501" s="912"/>
      <c r="BX501" s="910">
        <f t="shared" si="182"/>
        <v>0</v>
      </c>
      <c r="BY501" s="912"/>
      <c r="BZ501" s="912"/>
      <c r="CA501" s="912"/>
      <c r="CB501" s="922"/>
    </row>
    <row r="502" spans="1:80" s="173" customFormat="1" ht="21" customHeight="1" x14ac:dyDescent="0.2">
      <c r="A502" s="102" t="s">
        <v>375</v>
      </c>
      <c r="B502" s="96" t="s">
        <v>46</v>
      </c>
      <c r="C502" s="157" t="s">
        <v>515</v>
      </c>
      <c r="D502" s="157" t="s">
        <v>598</v>
      </c>
      <c r="E502" s="117" t="s">
        <v>298</v>
      </c>
      <c r="F502" s="87" t="s">
        <v>303</v>
      </c>
      <c r="G502" s="97" t="s">
        <v>386</v>
      </c>
      <c r="H502" s="89" t="s">
        <v>387</v>
      </c>
      <c r="I502" s="56">
        <v>9</v>
      </c>
      <c r="J502" s="57" t="s">
        <v>6</v>
      </c>
      <c r="K502" s="320">
        <f t="shared" si="183"/>
        <v>0</v>
      </c>
      <c r="L502" s="320">
        <f t="shared" si="184"/>
        <v>0</v>
      </c>
      <c r="M502" s="316"/>
      <c r="N502" s="316"/>
      <c r="O502" s="316"/>
      <c r="P502" s="316"/>
      <c r="Q502" s="316"/>
      <c r="R502" s="316"/>
      <c r="S502" s="320">
        <f t="shared" si="185"/>
        <v>0</v>
      </c>
      <c r="T502" s="320">
        <f t="shared" si="186"/>
        <v>0</v>
      </c>
      <c r="U502" s="316"/>
      <c r="V502" s="316"/>
      <c r="W502" s="316"/>
      <c r="X502" s="316"/>
      <c r="Y502" s="316"/>
      <c r="Z502" s="316"/>
      <c r="AA502" s="320">
        <f t="shared" si="187"/>
        <v>0</v>
      </c>
      <c r="AB502" s="320">
        <f t="shared" si="188"/>
        <v>0</v>
      </c>
      <c r="AC502" s="316"/>
      <c r="AD502" s="316"/>
      <c r="AE502" s="316"/>
      <c r="AF502" s="316"/>
      <c r="AG502" s="316"/>
      <c r="AH502" s="316"/>
      <c r="AI502" s="320">
        <f t="shared" si="189"/>
        <v>0</v>
      </c>
      <c r="AJ502" s="320">
        <f t="shared" si="190"/>
        <v>0</v>
      </c>
      <c r="AK502" s="316"/>
      <c r="AL502" s="316"/>
      <c r="AM502" s="316"/>
      <c r="AN502" s="316"/>
      <c r="AO502" s="316"/>
      <c r="AP502" s="316"/>
      <c r="AQ502" s="320">
        <f t="shared" si="191"/>
        <v>0</v>
      </c>
      <c r="AR502" s="320">
        <f t="shared" si="192"/>
        <v>0</v>
      </c>
      <c r="AS502" s="316"/>
      <c r="AT502" s="316"/>
      <c r="AU502" s="316"/>
      <c r="AV502" s="316"/>
      <c r="AW502" s="316"/>
      <c r="AX502" s="316"/>
      <c r="AY502" s="320">
        <f t="shared" si="173"/>
        <v>0</v>
      </c>
      <c r="AZ502" s="320">
        <f t="shared" si="174"/>
        <v>0</v>
      </c>
      <c r="BA502" s="372">
        <f t="shared" si="175"/>
        <v>0</v>
      </c>
      <c r="BB502" s="372">
        <f t="shared" si="176"/>
        <v>0</v>
      </c>
      <c r="BC502" s="372">
        <f t="shared" si="177"/>
        <v>0</v>
      </c>
      <c r="BD502" s="372">
        <f t="shared" si="178"/>
        <v>0</v>
      </c>
      <c r="BE502" s="372">
        <f t="shared" si="179"/>
        <v>0</v>
      </c>
      <c r="BF502" s="372">
        <f t="shared" si="180"/>
        <v>0</v>
      </c>
      <c r="BG502" s="315"/>
      <c r="BH502" s="316"/>
      <c r="BI502" s="316"/>
      <c r="BJ502" s="316"/>
      <c r="BK502" s="316"/>
      <c r="BL502" s="319"/>
      <c r="BM502" s="921">
        <f t="shared" si="181"/>
        <v>0</v>
      </c>
      <c r="BN502" s="912"/>
      <c r="BO502" s="912"/>
      <c r="BP502" s="912"/>
      <c r="BQ502" s="912"/>
      <c r="BR502" s="912"/>
      <c r="BS502" s="912"/>
      <c r="BT502" s="912"/>
      <c r="BU502" s="912"/>
      <c r="BV502" s="912"/>
      <c r="BW502" s="912"/>
      <c r="BX502" s="910">
        <f t="shared" si="182"/>
        <v>0</v>
      </c>
      <c r="BY502" s="912"/>
      <c r="BZ502" s="912"/>
      <c r="CA502" s="912"/>
      <c r="CB502" s="922"/>
    </row>
    <row r="503" spans="1:80" s="173" customFormat="1" ht="21" customHeight="1" x14ac:dyDescent="0.2">
      <c r="A503" s="102" t="s">
        <v>375</v>
      </c>
      <c r="B503" s="96" t="s">
        <v>46</v>
      </c>
      <c r="C503" s="157" t="s">
        <v>515</v>
      </c>
      <c r="D503" s="157" t="s">
        <v>598</v>
      </c>
      <c r="E503" s="117" t="s">
        <v>298</v>
      </c>
      <c r="F503" s="87" t="s">
        <v>303</v>
      </c>
      <c r="G503" s="97" t="s">
        <v>386</v>
      </c>
      <c r="H503" s="89" t="s">
        <v>387</v>
      </c>
      <c r="I503" s="56">
        <v>11</v>
      </c>
      <c r="J503" s="57" t="s">
        <v>6</v>
      </c>
      <c r="K503" s="320">
        <f t="shared" si="183"/>
        <v>0</v>
      </c>
      <c r="L503" s="320">
        <f t="shared" si="184"/>
        <v>0</v>
      </c>
      <c r="M503" s="316"/>
      <c r="N503" s="316"/>
      <c r="O503" s="316"/>
      <c r="P503" s="316"/>
      <c r="Q503" s="316"/>
      <c r="R503" s="316"/>
      <c r="S503" s="320">
        <f t="shared" si="185"/>
        <v>0</v>
      </c>
      <c r="T503" s="320">
        <f t="shared" si="186"/>
        <v>0</v>
      </c>
      <c r="U503" s="316"/>
      <c r="V503" s="316"/>
      <c r="W503" s="316"/>
      <c r="X503" s="316"/>
      <c r="Y503" s="316"/>
      <c r="Z503" s="316"/>
      <c r="AA503" s="320">
        <f t="shared" si="187"/>
        <v>0</v>
      </c>
      <c r="AB503" s="320">
        <f t="shared" si="188"/>
        <v>0</v>
      </c>
      <c r="AC503" s="316"/>
      <c r="AD503" s="316"/>
      <c r="AE503" s="316"/>
      <c r="AF503" s="316"/>
      <c r="AG503" s="316"/>
      <c r="AH503" s="316"/>
      <c r="AI503" s="320">
        <f t="shared" si="189"/>
        <v>0</v>
      </c>
      <c r="AJ503" s="320">
        <f t="shared" si="190"/>
        <v>0</v>
      </c>
      <c r="AK503" s="316"/>
      <c r="AL503" s="316"/>
      <c r="AM503" s="316"/>
      <c r="AN503" s="316"/>
      <c r="AO503" s="316"/>
      <c r="AP503" s="316"/>
      <c r="AQ503" s="320">
        <f t="shared" si="191"/>
        <v>0</v>
      </c>
      <c r="AR503" s="320">
        <f t="shared" si="192"/>
        <v>0</v>
      </c>
      <c r="AS503" s="316"/>
      <c r="AT503" s="316"/>
      <c r="AU503" s="316"/>
      <c r="AV503" s="316"/>
      <c r="AW503" s="316"/>
      <c r="AX503" s="316"/>
      <c r="AY503" s="320">
        <f t="shared" si="173"/>
        <v>0</v>
      </c>
      <c r="AZ503" s="320">
        <f t="shared" si="174"/>
        <v>0</v>
      </c>
      <c r="BA503" s="372">
        <f t="shared" si="175"/>
        <v>0</v>
      </c>
      <c r="BB503" s="372">
        <f t="shared" si="176"/>
        <v>0</v>
      </c>
      <c r="BC503" s="372">
        <f t="shared" si="177"/>
        <v>0</v>
      </c>
      <c r="BD503" s="372">
        <f t="shared" si="178"/>
        <v>0</v>
      </c>
      <c r="BE503" s="372">
        <f t="shared" si="179"/>
        <v>0</v>
      </c>
      <c r="BF503" s="372">
        <f t="shared" si="180"/>
        <v>0</v>
      </c>
      <c r="BG503" s="315"/>
      <c r="BH503" s="316"/>
      <c r="BI503" s="316"/>
      <c r="BJ503" s="316"/>
      <c r="BK503" s="316"/>
      <c r="BL503" s="319"/>
      <c r="BM503" s="921">
        <f t="shared" si="181"/>
        <v>0</v>
      </c>
      <c r="BN503" s="912"/>
      <c r="BO503" s="912"/>
      <c r="BP503" s="912"/>
      <c r="BQ503" s="912"/>
      <c r="BR503" s="912"/>
      <c r="BS503" s="912"/>
      <c r="BT503" s="912"/>
      <c r="BU503" s="912"/>
      <c r="BV503" s="912"/>
      <c r="BW503" s="912"/>
      <c r="BX503" s="910">
        <f t="shared" si="182"/>
        <v>0</v>
      </c>
      <c r="BY503" s="912"/>
      <c r="BZ503" s="912"/>
      <c r="CA503" s="912"/>
      <c r="CB503" s="922"/>
    </row>
    <row r="504" spans="1:80" s="173" customFormat="1" ht="21" customHeight="1" x14ac:dyDescent="0.2">
      <c r="A504" s="102" t="s">
        <v>375</v>
      </c>
      <c r="B504" s="105" t="s">
        <v>46</v>
      </c>
      <c r="C504" s="157" t="s">
        <v>515</v>
      </c>
      <c r="D504" s="157" t="s">
        <v>598</v>
      </c>
      <c r="E504" s="116" t="s">
        <v>307</v>
      </c>
      <c r="F504" s="86" t="s">
        <v>308</v>
      </c>
      <c r="G504" s="19" t="s">
        <v>263</v>
      </c>
      <c r="H504" s="83" t="s">
        <v>59</v>
      </c>
      <c r="I504" s="53">
        <v>9</v>
      </c>
      <c r="J504" s="54" t="s">
        <v>6</v>
      </c>
      <c r="K504" s="320">
        <f t="shared" si="183"/>
        <v>0</v>
      </c>
      <c r="L504" s="320">
        <f t="shared" si="184"/>
        <v>0</v>
      </c>
      <c r="M504" s="316"/>
      <c r="N504" s="316"/>
      <c r="O504" s="316"/>
      <c r="P504" s="316"/>
      <c r="Q504" s="316"/>
      <c r="R504" s="316"/>
      <c r="S504" s="320">
        <f t="shared" si="185"/>
        <v>0</v>
      </c>
      <c r="T504" s="320">
        <f t="shared" si="186"/>
        <v>0</v>
      </c>
      <c r="U504" s="316"/>
      <c r="V504" s="316"/>
      <c r="W504" s="316"/>
      <c r="X504" s="316"/>
      <c r="Y504" s="316"/>
      <c r="Z504" s="316"/>
      <c r="AA504" s="320">
        <f t="shared" si="187"/>
        <v>0</v>
      </c>
      <c r="AB504" s="320">
        <f t="shared" si="188"/>
        <v>0</v>
      </c>
      <c r="AC504" s="316"/>
      <c r="AD504" s="316"/>
      <c r="AE504" s="316"/>
      <c r="AF504" s="316"/>
      <c r="AG504" s="316"/>
      <c r="AH504" s="316"/>
      <c r="AI504" s="320">
        <f t="shared" si="189"/>
        <v>0</v>
      </c>
      <c r="AJ504" s="320">
        <f t="shared" si="190"/>
        <v>0</v>
      </c>
      <c r="AK504" s="316"/>
      <c r="AL504" s="316"/>
      <c r="AM504" s="316"/>
      <c r="AN504" s="316"/>
      <c r="AO504" s="316"/>
      <c r="AP504" s="316"/>
      <c r="AQ504" s="320">
        <f t="shared" si="191"/>
        <v>0</v>
      </c>
      <c r="AR504" s="320">
        <f t="shared" si="192"/>
        <v>0</v>
      </c>
      <c r="AS504" s="316"/>
      <c r="AT504" s="316"/>
      <c r="AU504" s="316"/>
      <c r="AV504" s="316"/>
      <c r="AW504" s="316"/>
      <c r="AX504" s="316"/>
      <c r="AY504" s="320">
        <f t="shared" si="173"/>
        <v>0</v>
      </c>
      <c r="AZ504" s="320">
        <f t="shared" si="174"/>
        <v>0</v>
      </c>
      <c r="BA504" s="372">
        <f t="shared" si="175"/>
        <v>0</v>
      </c>
      <c r="BB504" s="372">
        <f t="shared" si="176"/>
        <v>0</v>
      </c>
      <c r="BC504" s="372">
        <f t="shared" si="177"/>
        <v>0</v>
      </c>
      <c r="BD504" s="372">
        <f t="shared" si="178"/>
        <v>0</v>
      </c>
      <c r="BE504" s="372">
        <f t="shared" si="179"/>
        <v>0</v>
      </c>
      <c r="BF504" s="372">
        <f t="shared" si="180"/>
        <v>0</v>
      </c>
      <c r="BG504" s="315"/>
      <c r="BH504" s="316"/>
      <c r="BI504" s="316"/>
      <c r="BJ504" s="316"/>
      <c r="BK504" s="316"/>
      <c r="BL504" s="319"/>
      <c r="BM504" s="921">
        <f t="shared" si="181"/>
        <v>0</v>
      </c>
      <c r="BN504" s="912"/>
      <c r="BO504" s="912"/>
      <c r="BP504" s="912"/>
      <c r="BQ504" s="912"/>
      <c r="BR504" s="912"/>
      <c r="BS504" s="912"/>
      <c r="BT504" s="912"/>
      <c r="BU504" s="912"/>
      <c r="BV504" s="912"/>
      <c r="BW504" s="912"/>
      <c r="BX504" s="910">
        <f t="shared" si="182"/>
        <v>0</v>
      </c>
      <c r="BY504" s="912"/>
      <c r="BZ504" s="912"/>
      <c r="CA504" s="912"/>
      <c r="CB504" s="922"/>
    </row>
    <row r="505" spans="1:80" s="173" customFormat="1" ht="21" customHeight="1" x14ac:dyDescent="0.2">
      <c r="A505" s="102" t="s">
        <v>375</v>
      </c>
      <c r="B505" s="105" t="s">
        <v>46</v>
      </c>
      <c r="C505" s="157" t="s">
        <v>515</v>
      </c>
      <c r="D505" s="157" t="s">
        <v>598</v>
      </c>
      <c r="E505" s="116" t="s">
        <v>307</v>
      </c>
      <c r="F505" s="86" t="s">
        <v>308</v>
      </c>
      <c r="G505" s="19" t="s">
        <v>263</v>
      </c>
      <c r="H505" s="83" t="s">
        <v>59</v>
      </c>
      <c r="I505" s="53">
        <v>9</v>
      </c>
      <c r="J505" s="54" t="s">
        <v>12</v>
      </c>
      <c r="K505" s="320">
        <f t="shared" si="183"/>
        <v>0</v>
      </c>
      <c r="L505" s="320">
        <f t="shared" si="184"/>
        <v>0</v>
      </c>
      <c r="M505" s="316"/>
      <c r="N505" s="316"/>
      <c r="O505" s="316"/>
      <c r="P505" s="316"/>
      <c r="Q505" s="316"/>
      <c r="R505" s="316"/>
      <c r="S505" s="320">
        <f t="shared" si="185"/>
        <v>0</v>
      </c>
      <c r="T505" s="320">
        <f t="shared" si="186"/>
        <v>0</v>
      </c>
      <c r="U505" s="316"/>
      <c r="V505" s="316"/>
      <c r="W505" s="316"/>
      <c r="X505" s="316"/>
      <c r="Y505" s="316"/>
      <c r="Z505" s="316"/>
      <c r="AA505" s="320">
        <f t="shared" si="187"/>
        <v>0</v>
      </c>
      <c r="AB505" s="320">
        <f t="shared" si="188"/>
        <v>0</v>
      </c>
      <c r="AC505" s="316"/>
      <c r="AD505" s="316"/>
      <c r="AE505" s="316"/>
      <c r="AF505" s="316"/>
      <c r="AG505" s="316"/>
      <c r="AH505" s="316"/>
      <c r="AI505" s="320">
        <f t="shared" si="189"/>
        <v>0</v>
      </c>
      <c r="AJ505" s="320">
        <f t="shared" si="190"/>
        <v>0</v>
      </c>
      <c r="AK505" s="316"/>
      <c r="AL505" s="316"/>
      <c r="AM505" s="316"/>
      <c r="AN505" s="316"/>
      <c r="AO505" s="316"/>
      <c r="AP505" s="316"/>
      <c r="AQ505" s="320">
        <f t="shared" si="191"/>
        <v>0</v>
      </c>
      <c r="AR505" s="320">
        <f t="shared" si="192"/>
        <v>0</v>
      </c>
      <c r="AS505" s="316"/>
      <c r="AT505" s="316"/>
      <c r="AU505" s="316"/>
      <c r="AV505" s="316"/>
      <c r="AW505" s="316"/>
      <c r="AX505" s="316"/>
      <c r="AY505" s="320">
        <f t="shared" si="173"/>
        <v>0</v>
      </c>
      <c r="AZ505" s="320">
        <f t="shared" si="174"/>
        <v>0</v>
      </c>
      <c r="BA505" s="372">
        <f t="shared" si="175"/>
        <v>0</v>
      </c>
      <c r="BB505" s="372">
        <f t="shared" si="176"/>
        <v>0</v>
      </c>
      <c r="BC505" s="372">
        <f t="shared" si="177"/>
        <v>0</v>
      </c>
      <c r="BD505" s="372">
        <f t="shared" si="178"/>
        <v>0</v>
      </c>
      <c r="BE505" s="372">
        <f t="shared" si="179"/>
        <v>0</v>
      </c>
      <c r="BF505" s="372">
        <f t="shared" si="180"/>
        <v>0</v>
      </c>
      <c r="BG505" s="315"/>
      <c r="BH505" s="316"/>
      <c r="BI505" s="316"/>
      <c r="BJ505" s="316"/>
      <c r="BK505" s="316"/>
      <c r="BL505" s="319"/>
      <c r="BM505" s="921">
        <f t="shared" si="181"/>
        <v>0</v>
      </c>
      <c r="BN505" s="912"/>
      <c r="BO505" s="912"/>
      <c r="BP505" s="912"/>
      <c r="BQ505" s="912"/>
      <c r="BR505" s="912"/>
      <c r="BS505" s="912"/>
      <c r="BT505" s="912"/>
      <c r="BU505" s="912"/>
      <c r="BV505" s="912"/>
      <c r="BW505" s="912"/>
      <c r="BX505" s="910">
        <f t="shared" si="182"/>
        <v>0</v>
      </c>
      <c r="BY505" s="912"/>
      <c r="BZ505" s="912"/>
      <c r="CA505" s="912"/>
      <c r="CB505" s="922"/>
    </row>
    <row r="506" spans="1:80" s="173" customFormat="1" ht="32.25" customHeight="1" x14ac:dyDescent="0.2">
      <c r="A506" s="102" t="s">
        <v>375</v>
      </c>
      <c r="B506" s="105" t="s">
        <v>46</v>
      </c>
      <c r="C506" s="157" t="s">
        <v>515</v>
      </c>
      <c r="D506" s="157" t="s">
        <v>598</v>
      </c>
      <c r="E506" s="116" t="s">
        <v>307</v>
      </c>
      <c r="F506" s="86" t="s">
        <v>308</v>
      </c>
      <c r="G506" s="19" t="s">
        <v>263</v>
      </c>
      <c r="H506" s="83" t="s">
        <v>59</v>
      </c>
      <c r="I506" s="53">
        <v>11</v>
      </c>
      <c r="J506" s="54" t="s">
        <v>12</v>
      </c>
      <c r="K506" s="320">
        <f t="shared" si="183"/>
        <v>0</v>
      </c>
      <c r="L506" s="320">
        <f t="shared" si="184"/>
        <v>0</v>
      </c>
      <c r="M506" s="316"/>
      <c r="N506" s="316"/>
      <c r="O506" s="316"/>
      <c r="P506" s="316"/>
      <c r="Q506" s="316"/>
      <c r="R506" s="316"/>
      <c r="S506" s="320">
        <f t="shared" si="185"/>
        <v>0</v>
      </c>
      <c r="T506" s="320">
        <f t="shared" si="186"/>
        <v>0</v>
      </c>
      <c r="U506" s="316"/>
      <c r="V506" s="316"/>
      <c r="W506" s="316"/>
      <c r="X506" s="316"/>
      <c r="Y506" s="316"/>
      <c r="Z506" s="316"/>
      <c r="AA506" s="320">
        <f t="shared" si="187"/>
        <v>0</v>
      </c>
      <c r="AB506" s="320">
        <f t="shared" si="188"/>
        <v>0</v>
      </c>
      <c r="AC506" s="316"/>
      <c r="AD506" s="316"/>
      <c r="AE506" s="316"/>
      <c r="AF506" s="316"/>
      <c r="AG506" s="316"/>
      <c r="AH506" s="316"/>
      <c r="AI506" s="320">
        <f t="shared" si="189"/>
        <v>0</v>
      </c>
      <c r="AJ506" s="320">
        <f t="shared" si="190"/>
        <v>0</v>
      </c>
      <c r="AK506" s="316"/>
      <c r="AL506" s="316"/>
      <c r="AM506" s="316"/>
      <c r="AN506" s="316"/>
      <c r="AO506" s="316"/>
      <c r="AP506" s="316"/>
      <c r="AQ506" s="320">
        <f t="shared" si="191"/>
        <v>0</v>
      </c>
      <c r="AR506" s="320">
        <f t="shared" si="192"/>
        <v>0</v>
      </c>
      <c r="AS506" s="316"/>
      <c r="AT506" s="316"/>
      <c r="AU506" s="316"/>
      <c r="AV506" s="316"/>
      <c r="AW506" s="316"/>
      <c r="AX506" s="316"/>
      <c r="AY506" s="320">
        <f t="shared" si="173"/>
        <v>0</v>
      </c>
      <c r="AZ506" s="320">
        <f t="shared" si="174"/>
        <v>0</v>
      </c>
      <c r="BA506" s="372">
        <f t="shared" si="175"/>
        <v>0</v>
      </c>
      <c r="BB506" s="372">
        <f t="shared" si="176"/>
        <v>0</v>
      </c>
      <c r="BC506" s="372">
        <f t="shared" si="177"/>
        <v>0</v>
      </c>
      <c r="BD506" s="372">
        <f t="shared" si="178"/>
        <v>0</v>
      </c>
      <c r="BE506" s="372">
        <f t="shared" si="179"/>
        <v>0</v>
      </c>
      <c r="BF506" s="372">
        <f t="shared" si="180"/>
        <v>0</v>
      </c>
      <c r="BG506" s="315"/>
      <c r="BH506" s="316"/>
      <c r="BI506" s="316"/>
      <c r="BJ506" s="316"/>
      <c r="BK506" s="316"/>
      <c r="BL506" s="319"/>
      <c r="BM506" s="921">
        <f t="shared" si="181"/>
        <v>0</v>
      </c>
      <c r="BN506" s="912"/>
      <c r="BO506" s="912"/>
      <c r="BP506" s="912"/>
      <c r="BQ506" s="912"/>
      <c r="BR506" s="912"/>
      <c r="BS506" s="912"/>
      <c r="BT506" s="912"/>
      <c r="BU506" s="912"/>
      <c r="BV506" s="912"/>
      <c r="BW506" s="912"/>
      <c r="BX506" s="910">
        <f t="shared" si="182"/>
        <v>0</v>
      </c>
      <c r="BY506" s="912"/>
      <c r="BZ506" s="912"/>
      <c r="CA506" s="912"/>
      <c r="CB506" s="922"/>
    </row>
    <row r="507" spans="1:80" s="173" customFormat="1" ht="32.25" customHeight="1" x14ac:dyDescent="0.2">
      <c r="A507" s="102" t="s">
        <v>375</v>
      </c>
      <c r="B507" s="105" t="s">
        <v>46</v>
      </c>
      <c r="C507" s="215" t="s">
        <v>515</v>
      </c>
      <c r="D507" s="215" t="s">
        <v>598</v>
      </c>
      <c r="E507" s="116" t="s">
        <v>307</v>
      </c>
      <c r="F507" s="86" t="s">
        <v>308</v>
      </c>
      <c r="G507" s="19" t="s">
        <v>264</v>
      </c>
      <c r="H507" s="83" t="s">
        <v>265</v>
      </c>
      <c r="I507" s="53">
        <v>9</v>
      </c>
      <c r="J507" s="54" t="s">
        <v>6</v>
      </c>
      <c r="K507" s="320">
        <f t="shared" si="183"/>
        <v>0</v>
      </c>
      <c r="L507" s="320">
        <f t="shared" si="184"/>
        <v>0</v>
      </c>
      <c r="M507" s="316"/>
      <c r="N507" s="316"/>
      <c r="O507" s="316"/>
      <c r="P507" s="316"/>
      <c r="Q507" s="316"/>
      <c r="R507" s="316"/>
      <c r="S507" s="320">
        <f t="shared" si="185"/>
        <v>0</v>
      </c>
      <c r="T507" s="320">
        <f t="shared" si="186"/>
        <v>0</v>
      </c>
      <c r="U507" s="316"/>
      <c r="V507" s="316"/>
      <c r="W507" s="316"/>
      <c r="X507" s="316"/>
      <c r="Y507" s="316"/>
      <c r="Z507" s="316"/>
      <c r="AA507" s="320">
        <f t="shared" si="187"/>
        <v>0</v>
      </c>
      <c r="AB507" s="320">
        <f t="shared" si="188"/>
        <v>0</v>
      </c>
      <c r="AC507" s="316"/>
      <c r="AD507" s="316"/>
      <c r="AE507" s="316"/>
      <c r="AF507" s="316"/>
      <c r="AG507" s="316"/>
      <c r="AH507" s="316"/>
      <c r="AI507" s="320">
        <f t="shared" si="189"/>
        <v>0</v>
      </c>
      <c r="AJ507" s="320">
        <f t="shared" si="190"/>
        <v>0</v>
      </c>
      <c r="AK507" s="316"/>
      <c r="AL507" s="316"/>
      <c r="AM507" s="316"/>
      <c r="AN507" s="316"/>
      <c r="AO507" s="316"/>
      <c r="AP507" s="316"/>
      <c r="AQ507" s="320">
        <f t="shared" si="191"/>
        <v>0</v>
      </c>
      <c r="AR507" s="320">
        <f t="shared" si="192"/>
        <v>0</v>
      </c>
      <c r="AS507" s="316"/>
      <c r="AT507" s="316"/>
      <c r="AU507" s="316"/>
      <c r="AV507" s="316"/>
      <c r="AW507" s="316"/>
      <c r="AX507" s="316"/>
      <c r="AY507" s="320">
        <f t="shared" si="173"/>
        <v>0</v>
      </c>
      <c r="AZ507" s="320">
        <f t="shared" si="174"/>
        <v>0</v>
      </c>
      <c r="BA507" s="372">
        <f t="shared" si="175"/>
        <v>0</v>
      </c>
      <c r="BB507" s="372">
        <f t="shared" si="176"/>
        <v>0</v>
      </c>
      <c r="BC507" s="372">
        <f t="shared" si="177"/>
        <v>0</v>
      </c>
      <c r="BD507" s="372">
        <f t="shared" si="178"/>
        <v>0</v>
      </c>
      <c r="BE507" s="372">
        <f t="shared" si="179"/>
        <v>0</v>
      </c>
      <c r="BF507" s="372">
        <f t="shared" si="180"/>
        <v>0</v>
      </c>
      <c r="BG507" s="315"/>
      <c r="BH507" s="316"/>
      <c r="BI507" s="316"/>
      <c r="BJ507" s="316"/>
      <c r="BK507" s="316"/>
      <c r="BL507" s="319"/>
      <c r="BM507" s="921">
        <f t="shared" si="181"/>
        <v>0</v>
      </c>
      <c r="BN507" s="912"/>
      <c r="BO507" s="912"/>
      <c r="BP507" s="912"/>
      <c r="BQ507" s="912"/>
      <c r="BR507" s="912"/>
      <c r="BS507" s="912"/>
      <c r="BT507" s="912"/>
      <c r="BU507" s="912"/>
      <c r="BV507" s="912"/>
      <c r="BW507" s="912"/>
      <c r="BX507" s="910">
        <f t="shared" si="182"/>
        <v>0</v>
      </c>
      <c r="BY507" s="912"/>
      <c r="BZ507" s="912"/>
      <c r="CA507" s="912"/>
      <c r="CB507" s="922"/>
    </row>
    <row r="508" spans="1:80" s="173" customFormat="1" ht="32.25" customHeight="1" x14ac:dyDescent="0.2">
      <c r="A508" s="102" t="s">
        <v>375</v>
      </c>
      <c r="B508" s="105" t="s">
        <v>46</v>
      </c>
      <c r="C508" s="215" t="s">
        <v>515</v>
      </c>
      <c r="D508" s="215" t="s">
        <v>598</v>
      </c>
      <c r="E508" s="116" t="s">
        <v>307</v>
      </c>
      <c r="F508" s="86" t="s">
        <v>308</v>
      </c>
      <c r="G508" s="19" t="s">
        <v>264</v>
      </c>
      <c r="H508" s="83" t="s">
        <v>265</v>
      </c>
      <c r="I508" s="56">
        <v>11</v>
      </c>
      <c r="J508" s="57" t="s">
        <v>12</v>
      </c>
      <c r="K508" s="320">
        <f t="shared" si="183"/>
        <v>0</v>
      </c>
      <c r="L508" s="320">
        <f t="shared" si="184"/>
        <v>0</v>
      </c>
      <c r="M508" s="316"/>
      <c r="N508" s="316"/>
      <c r="O508" s="316"/>
      <c r="P508" s="316"/>
      <c r="Q508" s="316"/>
      <c r="R508" s="316"/>
      <c r="S508" s="320">
        <f t="shared" si="185"/>
        <v>0</v>
      </c>
      <c r="T508" s="320">
        <f t="shared" si="186"/>
        <v>0</v>
      </c>
      <c r="U508" s="316"/>
      <c r="V508" s="316"/>
      <c r="W508" s="316"/>
      <c r="X508" s="316"/>
      <c r="Y508" s="316"/>
      <c r="Z508" s="316"/>
      <c r="AA508" s="320">
        <f t="shared" si="187"/>
        <v>0</v>
      </c>
      <c r="AB508" s="320">
        <f t="shared" si="188"/>
        <v>0</v>
      </c>
      <c r="AC508" s="316"/>
      <c r="AD508" s="316"/>
      <c r="AE508" s="316"/>
      <c r="AF508" s="316"/>
      <c r="AG508" s="316"/>
      <c r="AH508" s="316"/>
      <c r="AI508" s="320">
        <f t="shared" si="189"/>
        <v>0</v>
      </c>
      <c r="AJ508" s="320">
        <f t="shared" si="190"/>
        <v>0</v>
      </c>
      <c r="AK508" s="316"/>
      <c r="AL508" s="316"/>
      <c r="AM508" s="316"/>
      <c r="AN508" s="316"/>
      <c r="AO508" s="316"/>
      <c r="AP508" s="316"/>
      <c r="AQ508" s="320">
        <f t="shared" si="191"/>
        <v>0</v>
      </c>
      <c r="AR508" s="320">
        <f t="shared" si="192"/>
        <v>0</v>
      </c>
      <c r="AS508" s="316"/>
      <c r="AT508" s="316"/>
      <c r="AU508" s="316"/>
      <c r="AV508" s="316"/>
      <c r="AW508" s="316"/>
      <c r="AX508" s="316"/>
      <c r="AY508" s="320">
        <f t="shared" si="173"/>
        <v>0</v>
      </c>
      <c r="AZ508" s="320">
        <f t="shared" si="174"/>
        <v>0</v>
      </c>
      <c r="BA508" s="372">
        <f t="shared" si="175"/>
        <v>0</v>
      </c>
      <c r="BB508" s="372">
        <f t="shared" si="176"/>
        <v>0</v>
      </c>
      <c r="BC508" s="372">
        <f t="shared" si="177"/>
        <v>0</v>
      </c>
      <c r="BD508" s="372">
        <f t="shared" si="178"/>
        <v>0</v>
      </c>
      <c r="BE508" s="372">
        <f t="shared" si="179"/>
        <v>0</v>
      </c>
      <c r="BF508" s="372">
        <f t="shared" si="180"/>
        <v>0</v>
      </c>
      <c r="BG508" s="315"/>
      <c r="BH508" s="316"/>
      <c r="BI508" s="316"/>
      <c r="BJ508" s="316"/>
      <c r="BK508" s="316"/>
      <c r="BL508" s="319"/>
      <c r="BM508" s="921">
        <f t="shared" si="181"/>
        <v>0</v>
      </c>
      <c r="BN508" s="912"/>
      <c r="BO508" s="912"/>
      <c r="BP508" s="912"/>
      <c r="BQ508" s="912"/>
      <c r="BR508" s="912"/>
      <c r="BS508" s="912"/>
      <c r="BT508" s="912"/>
      <c r="BU508" s="912"/>
      <c r="BV508" s="912"/>
      <c r="BW508" s="912"/>
      <c r="BX508" s="910">
        <f t="shared" si="182"/>
        <v>0</v>
      </c>
      <c r="BY508" s="912"/>
      <c r="BZ508" s="912"/>
      <c r="CA508" s="912"/>
      <c r="CB508" s="922"/>
    </row>
    <row r="509" spans="1:80" s="173" customFormat="1" ht="32.25" customHeight="1" x14ac:dyDescent="0.2">
      <c r="A509" s="102" t="s">
        <v>375</v>
      </c>
      <c r="B509" s="105" t="s">
        <v>46</v>
      </c>
      <c r="C509" s="215" t="s">
        <v>515</v>
      </c>
      <c r="D509" s="215" t="s">
        <v>600</v>
      </c>
      <c r="E509" s="98" t="s">
        <v>283</v>
      </c>
      <c r="F509" s="83" t="s">
        <v>5</v>
      </c>
      <c r="G509" s="98" t="s">
        <v>194</v>
      </c>
      <c r="H509" s="83" t="s">
        <v>117</v>
      </c>
      <c r="I509" s="56">
        <v>9</v>
      </c>
      <c r="J509" s="57" t="s">
        <v>6</v>
      </c>
      <c r="K509" s="320">
        <f t="shared" si="183"/>
        <v>0</v>
      </c>
      <c r="L509" s="320">
        <f t="shared" si="184"/>
        <v>0</v>
      </c>
      <c r="M509" s="316"/>
      <c r="N509" s="316"/>
      <c r="O509" s="316"/>
      <c r="P509" s="316"/>
      <c r="Q509" s="316"/>
      <c r="R509" s="316"/>
      <c r="S509" s="320">
        <f t="shared" si="185"/>
        <v>0</v>
      </c>
      <c r="T509" s="320">
        <f t="shared" si="186"/>
        <v>0</v>
      </c>
      <c r="U509" s="316"/>
      <c r="V509" s="316"/>
      <c r="W509" s="316"/>
      <c r="X509" s="316"/>
      <c r="Y509" s="316"/>
      <c r="Z509" s="316"/>
      <c r="AA509" s="320">
        <f t="shared" si="187"/>
        <v>0</v>
      </c>
      <c r="AB509" s="320">
        <f t="shared" si="188"/>
        <v>0</v>
      </c>
      <c r="AC509" s="316"/>
      <c r="AD509" s="316"/>
      <c r="AE509" s="316"/>
      <c r="AF509" s="316"/>
      <c r="AG509" s="316"/>
      <c r="AH509" s="316"/>
      <c r="AI509" s="320">
        <f t="shared" si="189"/>
        <v>0</v>
      </c>
      <c r="AJ509" s="320">
        <f t="shared" si="190"/>
        <v>0</v>
      </c>
      <c r="AK509" s="316"/>
      <c r="AL509" s="316"/>
      <c r="AM509" s="316"/>
      <c r="AN509" s="316"/>
      <c r="AO509" s="316"/>
      <c r="AP509" s="316"/>
      <c r="AQ509" s="320">
        <f t="shared" si="191"/>
        <v>0</v>
      </c>
      <c r="AR509" s="320">
        <f t="shared" si="192"/>
        <v>0</v>
      </c>
      <c r="AS509" s="316"/>
      <c r="AT509" s="316"/>
      <c r="AU509" s="316"/>
      <c r="AV509" s="316"/>
      <c r="AW509" s="316"/>
      <c r="AX509" s="316"/>
      <c r="AY509" s="320">
        <f t="shared" si="173"/>
        <v>0</v>
      </c>
      <c r="AZ509" s="320">
        <f t="shared" si="174"/>
        <v>0</v>
      </c>
      <c r="BA509" s="372">
        <f t="shared" si="175"/>
        <v>0</v>
      </c>
      <c r="BB509" s="372">
        <f t="shared" si="176"/>
        <v>0</v>
      </c>
      <c r="BC509" s="372">
        <f t="shared" si="177"/>
        <v>0</v>
      </c>
      <c r="BD509" s="372">
        <f t="shared" si="178"/>
        <v>0</v>
      </c>
      <c r="BE509" s="372">
        <f t="shared" si="179"/>
        <v>0</v>
      </c>
      <c r="BF509" s="372">
        <f t="shared" si="180"/>
        <v>0</v>
      </c>
      <c r="BG509" s="315"/>
      <c r="BH509" s="316"/>
      <c r="BI509" s="316"/>
      <c r="BJ509" s="316"/>
      <c r="BK509" s="316"/>
      <c r="BL509" s="319"/>
      <c r="BM509" s="921">
        <f t="shared" si="181"/>
        <v>0</v>
      </c>
      <c r="BN509" s="912"/>
      <c r="BO509" s="912"/>
      <c r="BP509" s="912"/>
      <c r="BQ509" s="912"/>
      <c r="BR509" s="912"/>
      <c r="BS509" s="912"/>
      <c r="BT509" s="912"/>
      <c r="BU509" s="912"/>
      <c r="BV509" s="912"/>
      <c r="BW509" s="912"/>
      <c r="BX509" s="910">
        <f t="shared" si="182"/>
        <v>0</v>
      </c>
      <c r="BY509" s="912"/>
      <c r="BZ509" s="912"/>
      <c r="CA509" s="912"/>
      <c r="CB509" s="922"/>
    </row>
    <row r="510" spans="1:80" s="173" customFormat="1" ht="32.25" customHeight="1" x14ac:dyDescent="0.2">
      <c r="A510" s="102" t="s">
        <v>375</v>
      </c>
      <c r="B510" s="105" t="s">
        <v>46</v>
      </c>
      <c r="C510" s="215" t="s">
        <v>515</v>
      </c>
      <c r="D510" s="215" t="s">
        <v>600</v>
      </c>
      <c r="E510" s="19" t="s">
        <v>283</v>
      </c>
      <c r="F510" s="85" t="s">
        <v>5</v>
      </c>
      <c r="G510" s="19" t="s">
        <v>194</v>
      </c>
      <c r="H510" s="85" t="s">
        <v>117</v>
      </c>
      <c r="I510" s="56">
        <v>11</v>
      </c>
      <c r="J510" s="56" t="s">
        <v>12</v>
      </c>
      <c r="K510" s="320">
        <f t="shared" si="183"/>
        <v>0</v>
      </c>
      <c r="L510" s="320">
        <f t="shared" si="184"/>
        <v>0</v>
      </c>
      <c r="M510" s="316"/>
      <c r="N510" s="316"/>
      <c r="O510" s="316"/>
      <c r="P510" s="316"/>
      <c r="Q510" s="316"/>
      <c r="R510" s="316"/>
      <c r="S510" s="320">
        <f t="shared" si="185"/>
        <v>0</v>
      </c>
      <c r="T510" s="320">
        <f t="shared" si="186"/>
        <v>0</v>
      </c>
      <c r="U510" s="316"/>
      <c r="V510" s="316"/>
      <c r="W510" s="316"/>
      <c r="X510" s="316"/>
      <c r="Y510" s="316"/>
      <c r="Z510" s="316"/>
      <c r="AA510" s="320">
        <f t="shared" si="187"/>
        <v>0</v>
      </c>
      <c r="AB510" s="320">
        <f t="shared" si="188"/>
        <v>0</v>
      </c>
      <c r="AC510" s="316"/>
      <c r="AD510" s="316"/>
      <c r="AE510" s="316"/>
      <c r="AF510" s="316"/>
      <c r="AG510" s="316"/>
      <c r="AH510" s="316"/>
      <c r="AI510" s="320">
        <f t="shared" si="189"/>
        <v>0</v>
      </c>
      <c r="AJ510" s="320">
        <f t="shared" si="190"/>
        <v>0</v>
      </c>
      <c r="AK510" s="316"/>
      <c r="AL510" s="316"/>
      <c r="AM510" s="316"/>
      <c r="AN510" s="316"/>
      <c r="AO510" s="316"/>
      <c r="AP510" s="316"/>
      <c r="AQ510" s="320">
        <f t="shared" si="191"/>
        <v>0</v>
      </c>
      <c r="AR510" s="320">
        <f t="shared" si="192"/>
        <v>0</v>
      </c>
      <c r="AS510" s="316"/>
      <c r="AT510" s="316"/>
      <c r="AU510" s="316"/>
      <c r="AV510" s="316"/>
      <c r="AW510" s="316"/>
      <c r="AX510" s="316"/>
      <c r="AY510" s="320">
        <f t="shared" si="173"/>
        <v>0</v>
      </c>
      <c r="AZ510" s="320">
        <f t="shared" si="174"/>
        <v>0</v>
      </c>
      <c r="BA510" s="372">
        <f t="shared" si="175"/>
        <v>0</v>
      </c>
      <c r="BB510" s="372">
        <f t="shared" si="176"/>
        <v>0</v>
      </c>
      <c r="BC510" s="372">
        <f t="shared" si="177"/>
        <v>0</v>
      </c>
      <c r="BD510" s="372">
        <f t="shared" si="178"/>
        <v>0</v>
      </c>
      <c r="BE510" s="372">
        <f t="shared" si="179"/>
        <v>0</v>
      </c>
      <c r="BF510" s="372">
        <f t="shared" si="180"/>
        <v>0</v>
      </c>
      <c r="BG510" s="315"/>
      <c r="BH510" s="316"/>
      <c r="BI510" s="316"/>
      <c r="BJ510" s="316"/>
      <c r="BK510" s="316"/>
      <c r="BL510" s="319"/>
      <c r="BM510" s="921">
        <f t="shared" si="181"/>
        <v>0</v>
      </c>
      <c r="BN510" s="912"/>
      <c r="BO510" s="912"/>
      <c r="BP510" s="912"/>
      <c r="BQ510" s="912"/>
      <c r="BR510" s="912"/>
      <c r="BS510" s="912"/>
      <c r="BT510" s="912"/>
      <c r="BU510" s="912"/>
      <c r="BV510" s="912"/>
      <c r="BW510" s="912"/>
      <c r="BX510" s="910">
        <f t="shared" si="182"/>
        <v>0</v>
      </c>
      <c r="BY510" s="912"/>
      <c r="BZ510" s="912"/>
      <c r="CA510" s="912"/>
      <c r="CB510" s="922"/>
    </row>
    <row r="511" spans="1:80" s="173" customFormat="1" ht="32.25" customHeight="1" x14ac:dyDescent="0.2">
      <c r="A511" s="102" t="s">
        <v>375</v>
      </c>
      <c r="B511" s="50" t="s">
        <v>46</v>
      </c>
      <c r="C511" s="215" t="s">
        <v>514</v>
      </c>
      <c r="D511" s="215" t="s">
        <v>598</v>
      </c>
      <c r="E511" s="98" t="s">
        <v>285</v>
      </c>
      <c r="F511" s="81" t="s">
        <v>286</v>
      </c>
      <c r="G511" s="98" t="s">
        <v>637</v>
      </c>
      <c r="H511" s="83" t="s">
        <v>638</v>
      </c>
      <c r="I511" s="56">
        <v>9</v>
      </c>
      <c r="J511" s="57" t="s">
        <v>6</v>
      </c>
      <c r="K511" s="320">
        <f t="shared" si="183"/>
        <v>0</v>
      </c>
      <c r="L511" s="320">
        <f t="shared" si="184"/>
        <v>0</v>
      </c>
      <c r="M511" s="316"/>
      <c r="N511" s="316"/>
      <c r="O511" s="316"/>
      <c r="P511" s="316"/>
      <c r="Q511" s="316"/>
      <c r="R511" s="316"/>
      <c r="S511" s="320">
        <f t="shared" si="185"/>
        <v>0</v>
      </c>
      <c r="T511" s="320">
        <f t="shared" si="186"/>
        <v>0</v>
      </c>
      <c r="U511" s="316"/>
      <c r="V511" s="316"/>
      <c r="W511" s="316"/>
      <c r="X511" s="316"/>
      <c r="Y511" s="316"/>
      <c r="Z511" s="316"/>
      <c r="AA511" s="320">
        <f t="shared" si="187"/>
        <v>0</v>
      </c>
      <c r="AB511" s="320">
        <f t="shared" si="188"/>
        <v>0</v>
      </c>
      <c r="AC511" s="316"/>
      <c r="AD511" s="316"/>
      <c r="AE511" s="316"/>
      <c r="AF511" s="316"/>
      <c r="AG511" s="316"/>
      <c r="AH511" s="316"/>
      <c r="AI511" s="320">
        <f t="shared" si="189"/>
        <v>0</v>
      </c>
      <c r="AJ511" s="320">
        <f t="shared" si="190"/>
        <v>0</v>
      </c>
      <c r="AK511" s="316"/>
      <c r="AL511" s="316"/>
      <c r="AM511" s="316"/>
      <c r="AN511" s="316"/>
      <c r="AO511" s="316"/>
      <c r="AP511" s="316"/>
      <c r="AQ511" s="320">
        <f t="shared" si="191"/>
        <v>0</v>
      </c>
      <c r="AR511" s="320">
        <f t="shared" si="192"/>
        <v>0</v>
      </c>
      <c r="AS511" s="316"/>
      <c r="AT511" s="316"/>
      <c r="AU511" s="316"/>
      <c r="AV511" s="316"/>
      <c r="AW511" s="316"/>
      <c r="AX511" s="316"/>
      <c r="AY511" s="320">
        <f t="shared" si="173"/>
        <v>0</v>
      </c>
      <c r="AZ511" s="320">
        <f t="shared" si="174"/>
        <v>0</v>
      </c>
      <c r="BA511" s="372">
        <f t="shared" si="175"/>
        <v>0</v>
      </c>
      <c r="BB511" s="372">
        <f t="shared" si="176"/>
        <v>0</v>
      </c>
      <c r="BC511" s="372">
        <f t="shared" si="177"/>
        <v>0</v>
      </c>
      <c r="BD511" s="372">
        <f t="shared" si="178"/>
        <v>0</v>
      </c>
      <c r="BE511" s="372">
        <f t="shared" si="179"/>
        <v>0</v>
      </c>
      <c r="BF511" s="372">
        <f t="shared" si="180"/>
        <v>0</v>
      </c>
      <c r="BG511" s="315"/>
      <c r="BH511" s="316"/>
      <c r="BI511" s="316"/>
      <c r="BJ511" s="316"/>
      <c r="BK511" s="316"/>
      <c r="BL511" s="319"/>
      <c r="BM511" s="921">
        <f t="shared" si="181"/>
        <v>0</v>
      </c>
      <c r="BN511" s="912"/>
      <c r="BO511" s="912"/>
      <c r="BP511" s="912"/>
      <c r="BQ511" s="912"/>
      <c r="BR511" s="912"/>
      <c r="BS511" s="912"/>
      <c r="BT511" s="912"/>
      <c r="BU511" s="912"/>
      <c r="BV511" s="912"/>
      <c r="BW511" s="912"/>
      <c r="BX511" s="910">
        <f t="shared" si="182"/>
        <v>0</v>
      </c>
      <c r="BY511" s="912"/>
      <c r="BZ511" s="912"/>
      <c r="CA511" s="912"/>
      <c r="CB511" s="922"/>
    </row>
    <row r="512" spans="1:80" s="173" customFormat="1" ht="32.25" customHeight="1" x14ac:dyDescent="0.2">
      <c r="A512" s="102" t="s">
        <v>375</v>
      </c>
      <c r="B512" s="50" t="s">
        <v>46</v>
      </c>
      <c r="C512" s="157" t="s">
        <v>514</v>
      </c>
      <c r="D512" s="157" t="s">
        <v>598</v>
      </c>
      <c r="E512" s="105" t="s">
        <v>298</v>
      </c>
      <c r="F512" s="81" t="s">
        <v>303</v>
      </c>
      <c r="G512" s="19" t="s">
        <v>565</v>
      </c>
      <c r="H512" s="81" t="s">
        <v>566</v>
      </c>
      <c r="I512" s="49">
        <v>9</v>
      </c>
      <c r="J512" s="50" t="s">
        <v>6</v>
      </c>
      <c r="K512" s="320">
        <f t="shared" si="183"/>
        <v>0</v>
      </c>
      <c r="L512" s="320">
        <f t="shared" si="184"/>
        <v>0</v>
      </c>
      <c r="M512" s="316"/>
      <c r="N512" s="316"/>
      <c r="O512" s="316"/>
      <c r="P512" s="316"/>
      <c r="Q512" s="316"/>
      <c r="R512" s="316"/>
      <c r="S512" s="320">
        <f t="shared" si="185"/>
        <v>0</v>
      </c>
      <c r="T512" s="320">
        <f t="shared" si="186"/>
        <v>0</v>
      </c>
      <c r="U512" s="316"/>
      <c r="V512" s="316"/>
      <c r="W512" s="316"/>
      <c r="X512" s="316"/>
      <c r="Y512" s="316"/>
      <c r="Z512" s="316"/>
      <c r="AA512" s="320">
        <f t="shared" si="187"/>
        <v>0</v>
      </c>
      <c r="AB512" s="320">
        <f t="shared" si="188"/>
        <v>0</v>
      </c>
      <c r="AC512" s="316"/>
      <c r="AD512" s="316"/>
      <c r="AE512" s="316"/>
      <c r="AF512" s="316"/>
      <c r="AG512" s="316"/>
      <c r="AH512" s="316"/>
      <c r="AI512" s="320">
        <f t="shared" si="189"/>
        <v>0</v>
      </c>
      <c r="AJ512" s="320">
        <f t="shared" si="190"/>
        <v>0</v>
      </c>
      <c r="AK512" s="316"/>
      <c r="AL512" s="316"/>
      <c r="AM512" s="316"/>
      <c r="AN512" s="316"/>
      <c r="AO512" s="316"/>
      <c r="AP512" s="316"/>
      <c r="AQ512" s="320">
        <f t="shared" si="191"/>
        <v>0</v>
      </c>
      <c r="AR512" s="320">
        <f t="shared" si="192"/>
        <v>0</v>
      </c>
      <c r="AS512" s="316"/>
      <c r="AT512" s="316"/>
      <c r="AU512" s="316"/>
      <c r="AV512" s="316"/>
      <c r="AW512" s="316"/>
      <c r="AX512" s="316"/>
      <c r="AY512" s="320">
        <f t="shared" si="173"/>
        <v>0</v>
      </c>
      <c r="AZ512" s="320">
        <f t="shared" si="174"/>
        <v>0</v>
      </c>
      <c r="BA512" s="372">
        <f t="shared" si="175"/>
        <v>0</v>
      </c>
      <c r="BB512" s="372">
        <f t="shared" si="176"/>
        <v>0</v>
      </c>
      <c r="BC512" s="372">
        <f t="shared" si="177"/>
        <v>0</v>
      </c>
      <c r="BD512" s="372">
        <f t="shared" si="178"/>
        <v>0</v>
      </c>
      <c r="BE512" s="372">
        <f t="shared" si="179"/>
        <v>0</v>
      </c>
      <c r="BF512" s="372">
        <f t="shared" si="180"/>
        <v>0</v>
      </c>
      <c r="BG512" s="315"/>
      <c r="BH512" s="316"/>
      <c r="BI512" s="316"/>
      <c r="BJ512" s="316"/>
      <c r="BK512" s="316"/>
      <c r="BL512" s="319"/>
      <c r="BM512" s="921">
        <f t="shared" si="181"/>
        <v>0</v>
      </c>
      <c r="BN512" s="912"/>
      <c r="BO512" s="912"/>
      <c r="BP512" s="912"/>
      <c r="BQ512" s="912"/>
      <c r="BR512" s="912"/>
      <c r="BS512" s="912"/>
      <c r="BT512" s="912"/>
      <c r="BU512" s="912"/>
      <c r="BV512" s="912"/>
      <c r="BW512" s="912"/>
      <c r="BX512" s="910">
        <f t="shared" si="182"/>
        <v>0</v>
      </c>
      <c r="BY512" s="912"/>
      <c r="BZ512" s="912"/>
      <c r="CA512" s="912"/>
      <c r="CB512" s="922"/>
    </row>
    <row r="513" spans="1:80" s="173" customFormat="1" ht="31.5" customHeight="1" x14ac:dyDescent="0.2">
      <c r="A513" s="102" t="s">
        <v>375</v>
      </c>
      <c r="B513" s="49" t="s">
        <v>46</v>
      </c>
      <c r="C513" s="157" t="s">
        <v>514</v>
      </c>
      <c r="D513" s="157" t="s">
        <v>598</v>
      </c>
      <c r="E513" s="105" t="s">
        <v>298</v>
      </c>
      <c r="F513" s="81" t="s">
        <v>303</v>
      </c>
      <c r="G513" s="19" t="s">
        <v>565</v>
      </c>
      <c r="H513" s="81" t="s">
        <v>566</v>
      </c>
      <c r="I513" s="49">
        <v>11</v>
      </c>
      <c r="J513" s="49" t="s">
        <v>6</v>
      </c>
      <c r="K513" s="320">
        <f t="shared" si="183"/>
        <v>0</v>
      </c>
      <c r="L513" s="320">
        <f t="shared" si="184"/>
        <v>0</v>
      </c>
      <c r="M513" s="316"/>
      <c r="N513" s="316"/>
      <c r="O513" s="316"/>
      <c r="P513" s="316"/>
      <c r="Q513" s="316"/>
      <c r="R513" s="316"/>
      <c r="S513" s="320">
        <f t="shared" si="185"/>
        <v>0</v>
      </c>
      <c r="T513" s="320">
        <f t="shared" si="186"/>
        <v>0</v>
      </c>
      <c r="U513" s="316"/>
      <c r="V513" s="316"/>
      <c r="W513" s="316"/>
      <c r="X513" s="316"/>
      <c r="Y513" s="316"/>
      <c r="Z513" s="316"/>
      <c r="AA513" s="320">
        <f t="shared" si="187"/>
        <v>0</v>
      </c>
      <c r="AB513" s="320">
        <f t="shared" si="188"/>
        <v>0</v>
      </c>
      <c r="AC513" s="316"/>
      <c r="AD513" s="316"/>
      <c r="AE513" s="316"/>
      <c r="AF513" s="316"/>
      <c r="AG513" s="316"/>
      <c r="AH513" s="316"/>
      <c r="AI513" s="320">
        <f t="shared" si="189"/>
        <v>0</v>
      </c>
      <c r="AJ513" s="320">
        <f t="shared" si="190"/>
        <v>0</v>
      </c>
      <c r="AK513" s="316"/>
      <c r="AL513" s="316"/>
      <c r="AM513" s="316"/>
      <c r="AN513" s="316"/>
      <c r="AO513" s="316"/>
      <c r="AP513" s="316"/>
      <c r="AQ513" s="320">
        <f t="shared" si="191"/>
        <v>0</v>
      </c>
      <c r="AR513" s="320">
        <f t="shared" si="192"/>
        <v>0</v>
      </c>
      <c r="AS513" s="316"/>
      <c r="AT513" s="316"/>
      <c r="AU513" s="316"/>
      <c r="AV513" s="316"/>
      <c r="AW513" s="316"/>
      <c r="AX513" s="316"/>
      <c r="AY513" s="320">
        <f t="shared" si="173"/>
        <v>0</v>
      </c>
      <c r="AZ513" s="320">
        <f t="shared" si="174"/>
        <v>0</v>
      </c>
      <c r="BA513" s="372">
        <f t="shared" si="175"/>
        <v>0</v>
      </c>
      <c r="BB513" s="372">
        <f t="shared" si="176"/>
        <v>0</v>
      </c>
      <c r="BC513" s="372">
        <f t="shared" si="177"/>
        <v>0</v>
      </c>
      <c r="BD513" s="372">
        <f t="shared" si="178"/>
        <v>0</v>
      </c>
      <c r="BE513" s="372">
        <f t="shared" si="179"/>
        <v>0</v>
      </c>
      <c r="BF513" s="372">
        <f t="shared" si="180"/>
        <v>0</v>
      </c>
      <c r="BG513" s="315"/>
      <c r="BH513" s="316"/>
      <c r="BI513" s="316"/>
      <c r="BJ513" s="316"/>
      <c r="BK513" s="316"/>
      <c r="BL513" s="319"/>
      <c r="BM513" s="921">
        <f t="shared" si="181"/>
        <v>0</v>
      </c>
      <c r="BN513" s="912"/>
      <c r="BO513" s="912"/>
      <c r="BP513" s="912"/>
      <c r="BQ513" s="912"/>
      <c r="BR513" s="912"/>
      <c r="BS513" s="912"/>
      <c r="BT513" s="912"/>
      <c r="BU513" s="912"/>
      <c r="BV513" s="912"/>
      <c r="BW513" s="912"/>
      <c r="BX513" s="910">
        <f t="shared" si="182"/>
        <v>0</v>
      </c>
      <c r="BY513" s="912"/>
      <c r="BZ513" s="912"/>
      <c r="CA513" s="912"/>
      <c r="CB513" s="922"/>
    </row>
    <row r="514" spans="1:80" s="168" customFormat="1" ht="26.25" customHeight="1" x14ac:dyDescent="0.2">
      <c r="A514" s="102" t="s">
        <v>375</v>
      </c>
      <c r="B514" s="50" t="s">
        <v>46</v>
      </c>
      <c r="C514" s="215" t="s">
        <v>514</v>
      </c>
      <c r="D514" s="215" t="s">
        <v>598</v>
      </c>
      <c r="E514" s="105" t="s">
        <v>285</v>
      </c>
      <c r="F514" s="81" t="s">
        <v>286</v>
      </c>
      <c r="G514" s="19" t="s">
        <v>520</v>
      </c>
      <c r="H514" s="81" t="s">
        <v>521</v>
      </c>
      <c r="I514" s="49">
        <v>9</v>
      </c>
      <c r="J514" s="50" t="s">
        <v>6</v>
      </c>
      <c r="K514" s="320">
        <f t="shared" si="183"/>
        <v>0</v>
      </c>
      <c r="L514" s="320">
        <f t="shared" si="184"/>
        <v>0</v>
      </c>
      <c r="M514" s="313"/>
      <c r="N514" s="313"/>
      <c r="O514" s="313"/>
      <c r="P514" s="313"/>
      <c r="Q514" s="313"/>
      <c r="R514" s="313"/>
      <c r="S514" s="320">
        <f t="shared" si="185"/>
        <v>0</v>
      </c>
      <c r="T514" s="320">
        <f t="shared" si="186"/>
        <v>0</v>
      </c>
      <c r="U514" s="313"/>
      <c r="V514" s="313"/>
      <c r="W514" s="313"/>
      <c r="X514" s="313"/>
      <c r="Y514" s="313"/>
      <c r="Z514" s="313"/>
      <c r="AA514" s="320">
        <f t="shared" si="187"/>
        <v>0</v>
      </c>
      <c r="AB514" s="320">
        <f t="shared" si="188"/>
        <v>0</v>
      </c>
      <c r="AC514" s="313"/>
      <c r="AD514" s="313"/>
      <c r="AE514" s="313"/>
      <c r="AF514" s="313"/>
      <c r="AG514" s="313"/>
      <c r="AH514" s="313"/>
      <c r="AI514" s="320">
        <f t="shared" si="189"/>
        <v>0</v>
      </c>
      <c r="AJ514" s="320">
        <f t="shared" si="190"/>
        <v>0</v>
      </c>
      <c r="AK514" s="313"/>
      <c r="AL514" s="313"/>
      <c r="AM514" s="313"/>
      <c r="AN514" s="313"/>
      <c r="AO514" s="313"/>
      <c r="AP514" s="313"/>
      <c r="AQ514" s="320">
        <f t="shared" si="191"/>
        <v>0</v>
      </c>
      <c r="AR514" s="320">
        <f t="shared" si="192"/>
        <v>0</v>
      </c>
      <c r="AS514" s="313"/>
      <c r="AT514" s="313"/>
      <c r="AU514" s="313"/>
      <c r="AV514" s="313"/>
      <c r="AW514" s="313"/>
      <c r="AX514" s="313"/>
      <c r="AY514" s="320">
        <f t="shared" si="173"/>
        <v>0</v>
      </c>
      <c r="AZ514" s="320">
        <f t="shared" si="174"/>
        <v>0</v>
      </c>
      <c r="BA514" s="372">
        <f t="shared" si="175"/>
        <v>0</v>
      </c>
      <c r="BB514" s="372">
        <f t="shared" si="176"/>
        <v>0</v>
      </c>
      <c r="BC514" s="372">
        <f t="shared" si="177"/>
        <v>0</v>
      </c>
      <c r="BD514" s="372">
        <f t="shared" si="178"/>
        <v>0</v>
      </c>
      <c r="BE514" s="372">
        <f t="shared" si="179"/>
        <v>0</v>
      </c>
      <c r="BF514" s="372">
        <f t="shared" si="180"/>
        <v>0</v>
      </c>
      <c r="BG514" s="315"/>
      <c r="BH514" s="313"/>
      <c r="BI514" s="313"/>
      <c r="BJ514" s="313"/>
      <c r="BK514" s="313"/>
      <c r="BL514" s="314"/>
      <c r="BM514" s="921">
        <f t="shared" si="181"/>
        <v>0</v>
      </c>
      <c r="BN514" s="912"/>
      <c r="BO514" s="912"/>
      <c r="BP514" s="912"/>
      <c r="BQ514" s="912"/>
      <c r="BR514" s="912"/>
      <c r="BS514" s="912"/>
      <c r="BT514" s="912"/>
      <c r="BU514" s="912"/>
      <c r="BV514" s="912"/>
      <c r="BW514" s="912"/>
      <c r="BX514" s="910">
        <f t="shared" si="182"/>
        <v>0</v>
      </c>
      <c r="BY514" s="912"/>
      <c r="BZ514" s="912"/>
      <c r="CA514" s="912"/>
      <c r="CB514" s="922"/>
    </row>
    <row r="515" spans="1:80" s="168" customFormat="1" ht="26.25" customHeight="1" x14ac:dyDescent="0.2">
      <c r="A515" s="102" t="s">
        <v>375</v>
      </c>
      <c r="B515" s="50" t="s">
        <v>46</v>
      </c>
      <c r="C515" s="215" t="s">
        <v>514</v>
      </c>
      <c r="D515" s="215" t="s">
        <v>600</v>
      </c>
      <c r="E515" s="105" t="s">
        <v>283</v>
      </c>
      <c r="F515" s="81" t="s">
        <v>5</v>
      </c>
      <c r="G515" s="19" t="s">
        <v>548</v>
      </c>
      <c r="H515" s="81" t="s">
        <v>549</v>
      </c>
      <c r="I515" s="49">
        <v>9</v>
      </c>
      <c r="J515" s="50" t="s">
        <v>6</v>
      </c>
      <c r="K515" s="320">
        <f t="shared" si="183"/>
        <v>0</v>
      </c>
      <c r="L515" s="320">
        <f t="shared" si="184"/>
        <v>0</v>
      </c>
      <c r="M515" s="313"/>
      <c r="N515" s="313"/>
      <c r="O515" s="313"/>
      <c r="P515" s="313"/>
      <c r="Q515" s="313"/>
      <c r="R515" s="313"/>
      <c r="S515" s="320">
        <f t="shared" si="185"/>
        <v>0</v>
      </c>
      <c r="T515" s="320">
        <f t="shared" si="186"/>
        <v>0</v>
      </c>
      <c r="U515" s="313"/>
      <c r="V515" s="313"/>
      <c r="W515" s="313"/>
      <c r="X515" s="313"/>
      <c r="Y515" s="313"/>
      <c r="Z515" s="313"/>
      <c r="AA515" s="320">
        <f t="shared" si="187"/>
        <v>0</v>
      </c>
      <c r="AB515" s="320">
        <f t="shared" si="188"/>
        <v>0</v>
      </c>
      <c r="AC515" s="313"/>
      <c r="AD515" s="313"/>
      <c r="AE515" s="313"/>
      <c r="AF515" s="313"/>
      <c r="AG515" s="313"/>
      <c r="AH515" s="313"/>
      <c r="AI515" s="320">
        <f t="shared" si="189"/>
        <v>0</v>
      </c>
      <c r="AJ515" s="320">
        <f t="shared" si="190"/>
        <v>0</v>
      </c>
      <c r="AK515" s="313"/>
      <c r="AL515" s="313"/>
      <c r="AM515" s="313"/>
      <c r="AN515" s="313"/>
      <c r="AO515" s="313"/>
      <c r="AP515" s="313"/>
      <c r="AQ515" s="320">
        <f t="shared" si="191"/>
        <v>0</v>
      </c>
      <c r="AR515" s="320">
        <f t="shared" si="192"/>
        <v>0</v>
      </c>
      <c r="AS515" s="313"/>
      <c r="AT515" s="313"/>
      <c r="AU515" s="313"/>
      <c r="AV515" s="313"/>
      <c r="AW515" s="313"/>
      <c r="AX515" s="313"/>
      <c r="AY515" s="320">
        <f t="shared" si="173"/>
        <v>0</v>
      </c>
      <c r="AZ515" s="320">
        <f t="shared" si="174"/>
        <v>0</v>
      </c>
      <c r="BA515" s="372">
        <f t="shared" si="175"/>
        <v>0</v>
      </c>
      <c r="BB515" s="372">
        <f t="shared" si="176"/>
        <v>0</v>
      </c>
      <c r="BC515" s="372">
        <f t="shared" si="177"/>
        <v>0</v>
      </c>
      <c r="BD515" s="372">
        <f t="shared" si="178"/>
        <v>0</v>
      </c>
      <c r="BE515" s="372">
        <f t="shared" si="179"/>
        <v>0</v>
      </c>
      <c r="BF515" s="372">
        <f t="shared" si="180"/>
        <v>0</v>
      </c>
      <c r="BG515" s="315"/>
      <c r="BH515" s="313"/>
      <c r="BI515" s="313"/>
      <c r="BJ515" s="313"/>
      <c r="BK515" s="313"/>
      <c r="BL515" s="314"/>
      <c r="BM515" s="921">
        <f t="shared" si="181"/>
        <v>0</v>
      </c>
      <c r="BN515" s="912"/>
      <c r="BO515" s="912"/>
      <c r="BP515" s="912"/>
      <c r="BQ515" s="912"/>
      <c r="BR515" s="912"/>
      <c r="BS515" s="912"/>
      <c r="BT515" s="912"/>
      <c r="BU515" s="912"/>
      <c r="BV515" s="912"/>
      <c r="BW515" s="912"/>
      <c r="BX515" s="910">
        <f t="shared" si="182"/>
        <v>0</v>
      </c>
      <c r="BY515" s="912"/>
      <c r="BZ515" s="912"/>
      <c r="CA515" s="912"/>
      <c r="CB515" s="922"/>
    </row>
    <row r="516" spans="1:80" s="168" customFormat="1" ht="26.25" customHeight="1" x14ac:dyDescent="0.2">
      <c r="A516" s="104" t="s">
        <v>36</v>
      </c>
      <c r="B516" s="105" t="s">
        <v>46</v>
      </c>
      <c r="C516" s="215" t="s">
        <v>515</v>
      </c>
      <c r="D516" s="215" t="s">
        <v>598</v>
      </c>
      <c r="E516" s="98" t="s">
        <v>297</v>
      </c>
      <c r="F516" s="86" t="s">
        <v>300</v>
      </c>
      <c r="G516" s="19" t="s">
        <v>240</v>
      </c>
      <c r="H516" s="86" t="s">
        <v>63</v>
      </c>
      <c r="I516" s="56">
        <v>9</v>
      </c>
      <c r="J516" s="57" t="s">
        <v>6</v>
      </c>
      <c r="K516" s="455">
        <f t="shared" si="183"/>
        <v>0</v>
      </c>
      <c r="L516" s="455">
        <f t="shared" si="184"/>
        <v>0</v>
      </c>
      <c r="M516" s="458"/>
      <c r="N516" s="458"/>
      <c r="O516" s="458"/>
      <c r="P516" s="458"/>
      <c r="Q516" s="458"/>
      <c r="R516" s="458"/>
      <c r="S516" s="455">
        <f t="shared" si="185"/>
        <v>0</v>
      </c>
      <c r="T516" s="455">
        <f t="shared" si="186"/>
        <v>0</v>
      </c>
      <c r="U516" s="458"/>
      <c r="V516" s="458"/>
      <c r="W516" s="458"/>
      <c r="X516" s="458"/>
      <c r="Y516" s="458"/>
      <c r="Z516" s="458"/>
      <c r="AA516" s="455">
        <f t="shared" si="187"/>
        <v>0</v>
      </c>
      <c r="AB516" s="455">
        <f t="shared" si="188"/>
        <v>0</v>
      </c>
      <c r="AC516" s="458"/>
      <c r="AD516" s="458"/>
      <c r="AE516" s="458"/>
      <c r="AF516" s="458"/>
      <c r="AG516" s="458"/>
      <c r="AH516" s="458"/>
      <c r="AI516" s="455">
        <f t="shared" si="189"/>
        <v>0</v>
      </c>
      <c r="AJ516" s="455">
        <f t="shared" si="190"/>
        <v>0</v>
      </c>
      <c r="AK516" s="458"/>
      <c r="AL516" s="458"/>
      <c r="AM516" s="458"/>
      <c r="AN516" s="458"/>
      <c r="AO516" s="458"/>
      <c r="AP516" s="458"/>
      <c r="AQ516" s="455">
        <f t="shared" si="191"/>
        <v>0</v>
      </c>
      <c r="AR516" s="455">
        <f t="shared" si="192"/>
        <v>0</v>
      </c>
      <c r="AS516" s="458"/>
      <c r="AT516" s="458"/>
      <c r="AU516" s="458"/>
      <c r="AV516" s="458"/>
      <c r="AW516" s="458"/>
      <c r="AX516" s="458"/>
      <c r="AY516" s="455">
        <f t="shared" si="173"/>
        <v>0</v>
      </c>
      <c r="AZ516" s="455">
        <f t="shared" si="174"/>
        <v>0</v>
      </c>
      <c r="BA516" s="372">
        <f t="shared" si="175"/>
        <v>0</v>
      </c>
      <c r="BB516" s="372">
        <f t="shared" si="176"/>
        <v>0</v>
      </c>
      <c r="BC516" s="372">
        <f t="shared" si="177"/>
        <v>0</v>
      </c>
      <c r="BD516" s="372">
        <f t="shared" si="178"/>
        <v>0</v>
      </c>
      <c r="BE516" s="372">
        <f t="shared" si="179"/>
        <v>0</v>
      </c>
      <c r="BF516" s="372">
        <f t="shared" si="180"/>
        <v>0</v>
      </c>
      <c r="BG516" s="456"/>
      <c r="BH516" s="458"/>
      <c r="BI516" s="458"/>
      <c r="BJ516" s="458"/>
      <c r="BK516" s="458"/>
      <c r="BL516" s="459"/>
      <c r="BM516" s="921">
        <f t="shared" si="181"/>
        <v>0</v>
      </c>
      <c r="BN516" s="912"/>
      <c r="BO516" s="912"/>
      <c r="BP516" s="912"/>
      <c r="BQ516" s="912"/>
      <c r="BR516" s="912"/>
      <c r="BS516" s="912"/>
      <c r="BT516" s="912"/>
      <c r="BU516" s="912"/>
      <c r="BV516" s="912"/>
      <c r="BW516" s="912"/>
      <c r="BX516" s="910">
        <f t="shared" si="182"/>
        <v>0</v>
      </c>
      <c r="BY516" s="912"/>
      <c r="BZ516" s="912"/>
      <c r="CA516" s="912"/>
      <c r="CB516" s="922"/>
    </row>
    <row r="517" spans="1:80" s="168" customFormat="1" ht="26.25" customHeight="1" x14ac:dyDescent="0.2">
      <c r="A517" s="104" t="s">
        <v>36</v>
      </c>
      <c r="B517" s="105" t="s">
        <v>46</v>
      </c>
      <c r="C517" s="215" t="s">
        <v>515</v>
      </c>
      <c r="D517" s="215" t="s">
        <v>598</v>
      </c>
      <c r="E517" s="98" t="s">
        <v>297</v>
      </c>
      <c r="F517" s="86" t="s">
        <v>300</v>
      </c>
      <c r="G517" s="98" t="s">
        <v>240</v>
      </c>
      <c r="H517" s="86" t="s">
        <v>63</v>
      </c>
      <c r="I517" s="56">
        <v>11</v>
      </c>
      <c r="J517" s="57" t="s">
        <v>6</v>
      </c>
      <c r="K517" s="455">
        <f t="shared" si="183"/>
        <v>0</v>
      </c>
      <c r="L517" s="455">
        <f t="shared" si="184"/>
        <v>0</v>
      </c>
      <c r="M517" s="454"/>
      <c r="N517" s="454"/>
      <c r="O517" s="454"/>
      <c r="P517" s="454"/>
      <c r="Q517" s="454"/>
      <c r="R517" s="454"/>
      <c r="S517" s="455">
        <f t="shared" si="185"/>
        <v>0</v>
      </c>
      <c r="T517" s="455">
        <f t="shared" si="186"/>
        <v>0</v>
      </c>
      <c r="U517" s="454"/>
      <c r="V517" s="454"/>
      <c r="W517" s="454"/>
      <c r="X517" s="454"/>
      <c r="Y517" s="454"/>
      <c r="Z517" s="454"/>
      <c r="AA517" s="455">
        <f t="shared" si="187"/>
        <v>0</v>
      </c>
      <c r="AB517" s="455">
        <f t="shared" si="188"/>
        <v>0</v>
      </c>
      <c r="AC517" s="454"/>
      <c r="AD517" s="454"/>
      <c r="AE517" s="454"/>
      <c r="AF517" s="454"/>
      <c r="AG517" s="454"/>
      <c r="AH517" s="454"/>
      <c r="AI517" s="455">
        <f t="shared" si="189"/>
        <v>0</v>
      </c>
      <c r="AJ517" s="455">
        <f t="shared" si="190"/>
        <v>0</v>
      </c>
      <c r="AK517" s="454"/>
      <c r="AL517" s="454"/>
      <c r="AM517" s="454"/>
      <c r="AN517" s="454"/>
      <c r="AO517" s="454"/>
      <c r="AP517" s="454"/>
      <c r="AQ517" s="455">
        <f t="shared" si="191"/>
        <v>0</v>
      </c>
      <c r="AR517" s="455">
        <f t="shared" si="192"/>
        <v>0</v>
      </c>
      <c r="AS517" s="454"/>
      <c r="AT517" s="454"/>
      <c r="AU517" s="454"/>
      <c r="AV517" s="454"/>
      <c r="AW517" s="454"/>
      <c r="AX517" s="454"/>
      <c r="AY517" s="455">
        <f t="shared" si="173"/>
        <v>0</v>
      </c>
      <c r="AZ517" s="455">
        <f t="shared" si="174"/>
        <v>0</v>
      </c>
      <c r="BA517" s="372">
        <f t="shared" si="175"/>
        <v>0</v>
      </c>
      <c r="BB517" s="372">
        <f t="shared" si="176"/>
        <v>0</v>
      </c>
      <c r="BC517" s="372">
        <f t="shared" si="177"/>
        <v>0</v>
      </c>
      <c r="BD517" s="372">
        <f t="shared" si="178"/>
        <v>0</v>
      </c>
      <c r="BE517" s="372">
        <f t="shared" si="179"/>
        <v>0</v>
      </c>
      <c r="BF517" s="372">
        <f t="shared" si="180"/>
        <v>0</v>
      </c>
      <c r="BG517" s="456"/>
      <c r="BH517" s="454"/>
      <c r="BI517" s="454"/>
      <c r="BJ517" s="454"/>
      <c r="BK517" s="454"/>
      <c r="BL517" s="457"/>
      <c r="BM517" s="921">
        <f t="shared" si="181"/>
        <v>0</v>
      </c>
      <c r="BN517" s="912"/>
      <c r="BO517" s="912"/>
      <c r="BP517" s="912"/>
      <c r="BQ517" s="912"/>
      <c r="BR517" s="912"/>
      <c r="BS517" s="912"/>
      <c r="BT517" s="912"/>
      <c r="BU517" s="912"/>
      <c r="BV517" s="912"/>
      <c r="BW517" s="912"/>
      <c r="BX517" s="910">
        <f t="shared" si="182"/>
        <v>0</v>
      </c>
      <c r="BY517" s="912"/>
      <c r="BZ517" s="912"/>
      <c r="CA517" s="912"/>
      <c r="CB517" s="922"/>
    </row>
    <row r="518" spans="1:80" s="168" customFormat="1" ht="26.25" customHeight="1" x14ac:dyDescent="0.2">
      <c r="A518" s="214" t="s">
        <v>36</v>
      </c>
      <c r="B518" s="96" t="s">
        <v>46</v>
      </c>
      <c r="C518" s="215" t="s">
        <v>515</v>
      </c>
      <c r="D518" s="215" t="s">
        <v>597</v>
      </c>
      <c r="E518" s="116" t="s">
        <v>324</v>
      </c>
      <c r="F518" s="81" t="s">
        <v>325</v>
      </c>
      <c r="G518" s="19" t="s">
        <v>212</v>
      </c>
      <c r="H518" s="81" t="s">
        <v>57</v>
      </c>
      <c r="I518" s="49">
        <v>9</v>
      </c>
      <c r="J518" s="50" t="s">
        <v>6</v>
      </c>
      <c r="K518" s="455">
        <f t="shared" si="183"/>
        <v>0</v>
      </c>
      <c r="L518" s="455">
        <f t="shared" si="184"/>
        <v>0</v>
      </c>
      <c r="M518" s="454"/>
      <c r="N518" s="454"/>
      <c r="O518" s="454"/>
      <c r="P518" s="454"/>
      <c r="Q518" s="454"/>
      <c r="R518" s="454"/>
      <c r="S518" s="455">
        <f t="shared" si="185"/>
        <v>0</v>
      </c>
      <c r="T518" s="455">
        <f t="shared" si="186"/>
        <v>0</v>
      </c>
      <c r="U518" s="454"/>
      <c r="V518" s="454"/>
      <c r="W518" s="454"/>
      <c r="X518" s="454"/>
      <c r="Y518" s="454"/>
      <c r="Z518" s="454"/>
      <c r="AA518" s="455">
        <f t="shared" si="187"/>
        <v>0</v>
      </c>
      <c r="AB518" s="455">
        <f t="shared" si="188"/>
        <v>0</v>
      </c>
      <c r="AC518" s="454"/>
      <c r="AD518" s="454"/>
      <c r="AE518" s="454"/>
      <c r="AF518" s="454"/>
      <c r="AG518" s="454"/>
      <c r="AH518" s="454"/>
      <c r="AI518" s="455">
        <f t="shared" si="189"/>
        <v>0</v>
      </c>
      <c r="AJ518" s="455">
        <f t="shared" si="190"/>
        <v>0</v>
      </c>
      <c r="AK518" s="454"/>
      <c r="AL518" s="454"/>
      <c r="AM518" s="454"/>
      <c r="AN518" s="454"/>
      <c r="AO518" s="454"/>
      <c r="AP518" s="454"/>
      <c r="AQ518" s="455">
        <f t="shared" si="191"/>
        <v>0</v>
      </c>
      <c r="AR518" s="455">
        <f t="shared" si="192"/>
        <v>0</v>
      </c>
      <c r="AS518" s="454"/>
      <c r="AT518" s="454"/>
      <c r="AU518" s="454"/>
      <c r="AV518" s="454"/>
      <c r="AW518" s="454"/>
      <c r="AX518" s="454"/>
      <c r="AY518" s="455">
        <f t="shared" si="173"/>
        <v>0</v>
      </c>
      <c r="AZ518" s="455">
        <f t="shared" si="174"/>
        <v>0</v>
      </c>
      <c r="BA518" s="372">
        <f t="shared" si="175"/>
        <v>0</v>
      </c>
      <c r="BB518" s="372">
        <f t="shared" si="176"/>
        <v>0</v>
      </c>
      <c r="BC518" s="372">
        <f t="shared" si="177"/>
        <v>0</v>
      </c>
      <c r="BD518" s="372">
        <f t="shared" si="178"/>
        <v>0</v>
      </c>
      <c r="BE518" s="372">
        <f t="shared" si="179"/>
        <v>0</v>
      </c>
      <c r="BF518" s="372">
        <f t="shared" si="180"/>
        <v>0</v>
      </c>
      <c r="BG518" s="456"/>
      <c r="BH518" s="454"/>
      <c r="BI518" s="454"/>
      <c r="BJ518" s="454"/>
      <c r="BK518" s="454"/>
      <c r="BL518" s="457"/>
      <c r="BM518" s="921">
        <f t="shared" si="181"/>
        <v>0</v>
      </c>
      <c r="BN518" s="912"/>
      <c r="BO518" s="912"/>
      <c r="BP518" s="912"/>
      <c r="BQ518" s="912"/>
      <c r="BR518" s="912"/>
      <c r="BS518" s="912"/>
      <c r="BT518" s="912"/>
      <c r="BU518" s="912"/>
      <c r="BV518" s="912"/>
      <c r="BW518" s="912"/>
      <c r="BX518" s="910">
        <f t="shared" si="182"/>
        <v>0</v>
      </c>
      <c r="BY518" s="912"/>
      <c r="BZ518" s="912"/>
      <c r="CA518" s="912"/>
      <c r="CB518" s="922"/>
    </row>
    <row r="519" spans="1:80" s="168" customFormat="1" ht="26.25" customHeight="1" x14ac:dyDescent="0.2">
      <c r="A519" s="214" t="s">
        <v>36</v>
      </c>
      <c r="B519" s="96" t="s">
        <v>46</v>
      </c>
      <c r="C519" s="215" t="s">
        <v>515</v>
      </c>
      <c r="D519" s="215" t="s">
        <v>598</v>
      </c>
      <c r="E519" s="116" t="s">
        <v>296</v>
      </c>
      <c r="F519" s="81" t="s">
        <v>7</v>
      </c>
      <c r="G519" s="19" t="s">
        <v>213</v>
      </c>
      <c r="H519" s="81" t="s">
        <v>127</v>
      </c>
      <c r="I519" s="49">
        <v>9</v>
      </c>
      <c r="J519" s="50" t="s">
        <v>6</v>
      </c>
      <c r="K519" s="455">
        <f t="shared" si="183"/>
        <v>0</v>
      </c>
      <c r="L519" s="455">
        <f t="shared" si="184"/>
        <v>0</v>
      </c>
      <c r="M519" s="454"/>
      <c r="N519" s="454"/>
      <c r="O519" s="454"/>
      <c r="P519" s="454"/>
      <c r="Q519" s="454"/>
      <c r="R519" s="454"/>
      <c r="S519" s="455">
        <f t="shared" si="185"/>
        <v>0</v>
      </c>
      <c r="T519" s="455">
        <f t="shared" si="186"/>
        <v>0</v>
      </c>
      <c r="U519" s="454"/>
      <c r="V519" s="454"/>
      <c r="W519" s="454"/>
      <c r="X519" s="454"/>
      <c r="Y519" s="454"/>
      <c r="Z519" s="454"/>
      <c r="AA519" s="455">
        <f t="shared" si="187"/>
        <v>0</v>
      </c>
      <c r="AB519" s="455">
        <f t="shared" si="188"/>
        <v>0</v>
      </c>
      <c r="AC519" s="454"/>
      <c r="AD519" s="454"/>
      <c r="AE519" s="454"/>
      <c r="AF519" s="454"/>
      <c r="AG519" s="454"/>
      <c r="AH519" s="454"/>
      <c r="AI519" s="455">
        <f t="shared" si="189"/>
        <v>0</v>
      </c>
      <c r="AJ519" s="455">
        <f t="shared" si="190"/>
        <v>0</v>
      </c>
      <c r="AK519" s="454"/>
      <c r="AL519" s="454"/>
      <c r="AM519" s="454"/>
      <c r="AN519" s="454"/>
      <c r="AO519" s="454"/>
      <c r="AP519" s="454"/>
      <c r="AQ519" s="455">
        <f t="shared" si="191"/>
        <v>0</v>
      </c>
      <c r="AR519" s="455">
        <f t="shared" si="192"/>
        <v>0</v>
      </c>
      <c r="AS519" s="454"/>
      <c r="AT519" s="454"/>
      <c r="AU519" s="454"/>
      <c r="AV519" s="454"/>
      <c r="AW519" s="454"/>
      <c r="AX519" s="454"/>
      <c r="AY519" s="455">
        <f t="shared" si="173"/>
        <v>0</v>
      </c>
      <c r="AZ519" s="455">
        <f t="shared" si="174"/>
        <v>0</v>
      </c>
      <c r="BA519" s="372">
        <f t="shared" si="175"/>
        <v>0</v>
      </c>
      <c r="BB519" s="372">
        <f t="shared" si="176"/>
        <v>0</v>
      </c>
      <c r="BC519" s="372">
        <f t="shared" si="177"/>
        <v>0</v>
      </c>
      <c r="BD519" s="372">
        <f t="shared" si="178"/>
        <v>0</v>
      </c>
      <c r="BE519" s="372">
        <f t="shared" si="179"/>
        <v>0</v>
      </c>
      <c r="BF519" s="372">
        <f t="shared" si="180"/>
        <v>0</v>
      </c>
      <c r="BG519" s="456"/>
      <c r="BH519" s="454"/>
      <c r="BI519" s="454"/>
      <c r="BJ519" s="454"/>
      <c r="BK519" s="454"/>
      <c r="BL519" s="457"/>
      <c r="BM519" s="921">
        <f t="shared" si="181"/>
        <v>0</v>
      </c>
      <c r="BN519" s="912"/>
      <c r="BO519" s="912"/>
      <c r="BP519" s="912"/>
      <c r="BQ519" s="912"/>
      <c r="BR519" s="912"/>
      <c r="BS519" s="912"/>
      <c r="BT519" s="912"/>
      <c r="BU519" s="912"/>
      <c r="BV519" s="912"/>
      <c r="BW519" s="912"/>
      <c r="BX519" s="910">
        <f t="shared" si="182"/>
        <v>0</v>
      </c>
      <c r="BY519" s="912"/>
      <c r="BZ519" s="912"/>
      <c r="CA519" s="912"/>
      <c r="CB519" s="922"/>
    </row>
    <row r="520" spans="1:80" s="168" customFormat="1" ht="26.25" customHeight="1" x14ac:dyDescent="0.2">
      <c r="A520" s="156" t="s">
        <v>36</v>
      </c>
      <c r="B520" s="96" t="s">
        <v>46</v>
      </c>
      <c r="C520" s="157" t="s">
        <v>515</v>
      </c>
      <c r="D520" s="157" t="s">
        <v>598</v>
      </c>
      <c r="E520" s="97" t="s">
        <v>304</v>
      </c>
      <c r="F520" s="82" t="s">
        <v>305</v>
      </c>
      <c r="G520" s="97" t="s">
        <v>214</v>
      </c>
      <c r="H520" s="82" t="s">
        <v>13</v>
      </c>
      <c r="I520" s="49">
        <v>11</v>
      </c>
      <c r="J520" s="50" t="s">
        <v>6</v>
      </c>
      <c r="K520" s="455">
        <f t="shared" si="183"/>
        <v>0</v>
      </c>
      <c r="L520" s="455">
        <f t="shared" si="184"/>
        <v>0</v>
      </c>
      <c r="M520" s="454"/>
      <c r="N520" s="454"/>
      <c r="O520" s="454"/>
      <c r="P520" s="454"/>
      <c r="Q520" s="454"/>
      <c r="R520" s="454"/>
      <c r="S520" s="455">
        <f t="shared" si="185"/>
        <v>0</v>
      </c>
      <c r="T520" s="455">
        <f t="shared" si="186"/>
        <v>0</v>
      </c>
      <c r="U520" s="454"/>
      <c r="V520" s="454"/>
      <c r="W520" s="454"/>
      <c r="X520" s="454"/>
      <c r="Y520" s="454"/>
      <c r="Z520" s="454"/>
      <c r="AA520" s="455">
        <f t="shared" si="187"/>
        <v>0</v>
      </c>
      <c r="AB520" s="455">
        <f t="shared" si="188"/>
        <v>0</v>
      </c>
      <c r="AC520" s="454"/>
      <c r="AD520" s="454"/>
      <c r="AE520" s="454"/>
      <c r="AF520" s="454"/>
      <c r="AG520" s="454"/>
      <c r="AH520" s="454"/>
      <c r="AI520" s="455">
        <f t="shared" si="189"/>
        <v>0</v>
      </c>
      <c r="AJ520" s="455">
        <f t="shared" si="190"/>
        <v>0</v>
      </c>
      <c r="AK520" s="454"/>
      <c r="AL520" s="454"/>
      <c r="AM520" s="454"/>
      <c r="AN520" s="454"/>
      <c r="AO520" s="454"/>
      <c r="AP520" s="454"/>
      <c r="AQ520" s="455">
        <f t="shared" si="191"/>
        <v>0</v>
      </c>
      <c r="AR520" s="455">
        <f t="shared" si="192"/>
        <v>0</v>
      </c>
      <c r="AS520" s="454"/>
      <c r="AT520" s="454"/>
      <c r="AU520" s="454"/>
      <c r="AV520" s="454"/>
      <c r="AW520" s="454"/>
      <c r="AX520" s="454"/>
      <c r="AY520" s="455">
        <f t="shared" ref="AY520:AY583" si="193">BA520+BC520+BE520</f>
        <v>0</v>
      </c>
      <c r="AZ520" s="455">
        <f t="shared" ref="AZ520:BN593" si="194">BB520+BD520+BF520</f>
        <v>0</v>
      </c>
      <c r="BA520" s="372">
        <f t="shared" si="175"/>
        <v>0</v>
      </c>
      <c r="BB520" s="372">
        <f t="shared" si="176"/>
        <v>0</v>
      </c>
      <c r="BC520" s="372">
        <f t="shared" si="177"/>
        <v>0</v>
      </c>
      <c r="BD520" s="372">
        <f t="shared" si="178"/>
        <v>0</v>
      </c>
      <c r="BE520" s="372">
        <f t="shared" si="179"/>
        <v>0</v>
      </c>
      <c r="BF520" s="372">
        <f t="shared" si="180"/>
        <v>0</v>
      </c>
      <c r="BG520" s="456"/>
      <c r="BH520" s="454"/>
      <c r="BI520" s="454"/>
      <c r="BJ520" s="454"/>
      <c r="BK520" s="454"/>
      <c r="BL520" s="457"/>
      <c r="BM520" s="921">
        <f t="shared" si="181"/>
        <v>0</v>
      </c>
      <c r="BN520" s="912"/>
      <c r="BO520" s="912"/>
      <c r="BP520" s="912"/>
      <c r="BQ520" s="912"/>
      <c r="BR520" s="912"/>
      <c r="BS520" s="912"/>
      <c r="BT520" s="912"/>
      <c r="BU520" s="912"/>
      <c r="BV520" s="912"/>
      <c r="BW520" s="912"/>
      <c r="BX520" s="910">
        <f t="shared" si="182"/>
        <v>0</v>
      </c>
      <c r="BY520" s="912"/>
      <c r="BZ520" s="912"/>
      <c r="CA520" s="912"/>
      <c r="CB520" s="922"/>
    </row>
    <row r="521" spans="1:80" s="168" customFormat="1" ht="26.25" customHeight="1" x14ac:dyDescent="0.2">
      <c r="A521" s="214" t="s">
        <v>36</v>
      </c>
      <c r="B521" s="96" t="s">
        <v>46</v>
      </c>
      <c r="C521" s="215" t="s">
        <v>515</v>
      </c>
      <c r="D521" s="215" t="s">
        <v>598</v>
      </c>
      <c r="E521" s="97" t="s">
        <v>304</v>
      </c>
      <c r="F521" s="82" t="s">
        <v>305</v>
      </c>
      <c r="G521" s="19" t="s">
        <v>214</v>
      </c>
      <c r="H521" s="81" t="s">
        <v>13</v>
      </c>
      <c r="I521" s="49">
        <v>9</v>
      </c>
      <c r="J521" s="52" t="s">
        <v>6</v>
      </c>
      <c r="K521" s="455">
        <f t="shared" si="183"/>
        <v>0</v>
      </c>
      <c r="L521" s="455">
        <f t="shared" si="184"/>
        <v>0</v>
      </c>
      <c r="M521" s="454"/>
      <c r="N521" s="454"/>
      <c r="O521" s="454"/>
      <c r="P521" s="454"/>
      <c r="Q521" s="454"/>
      <c r="R521" s="454"/>
      <c r="S521" s="455">
        <f t="shared" si="185"/>
        <v>0</v>
      </c>
      <c r="T521" s="455">
        <f t="shared" si="186"/>
        <v>0</v>
      </c>
      <c r="U521" s="454"/>
      <c r="V521" s="454"/>
      <c r="W521" s="454"/>
      <c r="X521" s="454"/>
      <c r="Y521" s="454"/>
      <c r="Z521" s="454"/>
      <c r="AA521" s="455">
        <f t="shared" si="187"/>
        <v>0</v>
      </c>
      <c r="AB521" s="455">
        <f t="shared" si="188"/>
        <v>0</v>
      </c>
      <c r="AC521" s="454"/>
      <c r="AD521" s="454"/>
      <c r="AE521" s="454"/>
      <c r="AF521" s="454"/>
      <c r="AG521" s="454"/>
      <c r="AH521" s="454"/>
      <c r="AI521" s="455">
        <f t="shared" si="189"/>
        <v>0</v>
      </c>
      <c r="AJ521" s="455">
        <f t="shared" si="190"/>
        <v>0</v>
      </c>
      <c r="AK521" s="454"/>
      <c r="AL521" s="454"/>
      <c r="AM521" s="454"/>
      <c r="AN521" s="454"/>
      <c r="AO521" s="454"/>
      <c r="AP521" s="454"/>
      <c r="AQ521" s="455">
        <f t="shared" si="191"/>
        <v>0</v>
      </c>
      <c r="AR521" s="455">
        <f t="shared" si="192"/>
        <v>0</v>
      </c>
      <c r="AS521" s="454"/>
      <c r="AT521" s="454"/>
      <c r="AU521" s="454"/>
      <c r="AV521" s="454"/>
      <c r="AW521" s="454"/>
      <c r="AX521" s="454"/>
      <c r="AY521" s="455">
        <f t="shared" si="193"/>
        <v>0</v>
      </c>
      <c r="AZ521" s="455">
        <f t="shared" si="194"/>
        <v>0</v>
      </c>
      <c r="BA521" s="372">
        <f t="shared" ref="BA521:BA554" si="195">M521+U521+AC521+AK521+AS521</f>
        <v>0</v>
      </c>
      <c r="BB521" s="372">
        <f t="shared" ref="BB521:BB554" si="196">N521+V521+AD521+AL521+AT521</f>
        <v>0</v>
      </c>
      <c r="BC521" s="372">
        <f t="shared" ref="BC521:BC584" si="197">O521+W521+AE521+AM521+AU521</f>
        <v>0</v>
      </c>
      <c r="BD521" s="372">
        <f t="shared" ref="BD521:BD584" si="198">P521+X521+AF521+AN521+AV521</f>
        <v>0</v>
      </c>
      <c r="BE521" s="372">
        <f t="shared" ref="BE521:BE584" si="199">Q521+Y521+AG521+AO521+AW521</f>
        <v>0</v>
      </c>
      <c r="BF521" s="372">
        <f t="shared" ref="BF521:BF584" si="200">R521+Z521+AH521+AP521+AX521</f>
        <v>0</v>
      </c>
      <c r="BG521" s="456"/>
      <c r="BH521" s="454"/>
      <c r="BI521" s="454"/>
      <c r="BJ521" s="454"/>
      <c r="BK521" s="454"/>
      <c r="BL521" s="457"/>
      <c r="BM521" s="921">
        <f t="shared" ref="BM521:DF584" si="201">SUM(BQ521:BR521)</f>
        <v>0</v>
      </c>
      <c r="BN521" s="912"/>
      <c r="BO521" s="912"/>
      <c r="BP521" s="912"/>
      <c r="BQ521" s="912"/>
      <c r="BR521" s="912"/>
      <c r="BS521" s="912"/>
      <c r="BT521" s="912"/>
      <c r="BU521" s="912"/>
      <c r="BV521" s="912"/>
      <c r="BW521" s="912"/>
      <c r="BX521" s="910">
        <f t="shared" ref="BX521:DQ584" si="202">SUM(BY521:CB521)</f>
        <v>0</v>
      </c>
      <c r="BY521" s="912"/>
      <c r="BZ521" s="912"/>
      <c r="CA521" s="912"/>
      <c r="CB521" s="922"/>
    </row>
    <row r="522" spans="1:80" s="173" customFormat="1" ht="31.5" customHeight="1" x14ac:dyDescent="0.2">
      <c r="A522" s="214" t="s">
        <v>36</v>
      </c>
      <c r="B522" s="96" t="s">
        <v>46</v>
      </c>
      <c r="C522" s="215" t="s">
        <v>515</v>
      </c>
      <c r="D522" s="215" t="s">
        <v>598</v>
      </c>
      <c r="E522" s="97" t="s">
        <v>304</v>
      </c>
      <c r="F522" s="82" t="s">
        <v>305</v>
      </c>
      <c r="G522" s="19" t="s">
        <v>695</v>
      </c>
      <c r="H522" s="81" t="s">
        <v>139</v>
      </c>
      <c r="I522" s="49">
        <v>9</v>
      </c>
      <c r="J522" s="52" t="s">
        <v>6</v>
      </c>
      <c r="K522" s="455">
        <f t="shared" si="183"/>
        <v>0</v>
      </c>
      <c r="L522" s="455">
        <f t="shared" si="184"/>
        <v>0</v>
      </c>
      <c r="M522" s="458"/>
      <c r="N522" s="458"/>
      <c r="O522" s="458"/>
      <c r="P522" s="458"/>
      <c r="Q522" s="458"/>
      <c r="R522" s="458"/>
      <c r="S522" s="455">
        <f t="shared" si="185"/>
        <v>0</v>
      </c>
      <c r="T522" s="455">
        <f t="shared" si="186"/>
        <v>0</v>
      </c>
      <c r="U522" s="458"/>
      <c r="V522" s="458"/>
      <c r="W522" s="458"/>
      <c r="X522" s="458"/>
      <c r="Y522" s="458"/>
      <c r="Z522" s="458"/>
      <c r="AA522" s="455">
        <f t="shared" si="187"/>
        <v>0</v>
      </c>
      <c r="AB522" s="455">
        <f t="shared" si="188"/>
        <v>0</v>
      </c>
      <c r="AC522" s="458"/>
      <c r="AD522" s="458"/>
      <c r="AE522" s="458"/>
      <c r="AF522" s="458"/>
      <c r="AG522" s="458"/>
      <c r="AH522" s="458"/>
      <c r="AI522" s="455">
        <f t="shared" si="189"/>
        <v>0</v>
      </c>
      <c r="AJ522" s="455">
        <f t="shared" si="190"/>
        <v>0</v>
      </c>
      <c r="AK522" s="458"/>
      <c r="AL522" s="458"/>
      <c r="AM522" s="458"/>
      <c r="AN522" s="458"/>
      <c r="AO522" s="458"/>
      <c r="AP522" s="458"/>
      <c r="AQ522" s="455">
        <f t="shared" si="191"/>
        <v>0</v>
      </c>
      <c r="AR522" s="455">
        <f t="shared" si="192"/>
        <v>0</v>
      </c>
      <c r="AS522" s="458"/>
      <c r="AT522" s="458"/>
      <c r="AU522" s="458"/>
      <c r="AV522" s="458"/>
      <c r="AW522" s="458"/>
      <c r="AX522" s="458"/>
      <c r="AY522" s="455">
        <f t="shared" si="193"/>
        <v>0</v>
      </c>
      <c r="AZ522" s="455">
        <f t="shared" si="194"/>
        <v>0</v>
      </c>
      <c r="BA522" s="372">
        <f t="shared" si="195"/>
        <v>0</v>
      </c>
      <c r="BB522" s="372">
        <f t="shared" si="196"/>
        <v>0</v>
      </c>
      <c r="BC522" s="372">
        <f t="shared" si="197"/>
        <v>0</v>
      </c>
      <c r="BD522" s="372">
        <f t="shared" si="198"/>
        <v>0</v>
      </c>
      <c r="BE522" s="372">
        <f t="shared" si="199"/>
        <v>0</v>
      </c>
      <c r="BF522" s="372">
        <f t="shared" si="200"/>
        <v>0</v>
      </c>
      <c r="BG522" s="456"/>
      <c r="BH522" s="458"/>
      <c r="BI522" s="458"/>
      <c r="BJ522" s="458"/>
      <c r="BK522" s="458"/>
      <c r="BL522" s="459"/>
      <c r="BM522" s="921">
        <f t="shared" si="201"/>
        <v>0</v>
      </c>
      <c r="BN522" s="912"/>
      <c r="BO522" s="912"/>
      <c r="BP522" s="912"/>
      <c r="BQ522" s="912"/>
      <c r="BR522" s="912"/>
      <c r="BS522" s="912"/>
      <c r="BT522" s="912"/>
      <c r="BU522" s="912"/>
      <c r="BV522" s="912"/>
      <c r="BW522" s="912"/>
      <c r="BX522" s="910">
        <f t="shared" si="202"/>
        <v>0</v>
      </c>
      <c r="BY522" s="912"/>
      <c r="BZ522" s="912"/>
      <c r="CA522" s="912"/>
      <c r="CB522" s="922"/>
    </row>
    <row r="523" spans="1:80" s="173" customFormat="1" ht="42" customHeight="1" x14ac:dyDescent="0.2">
      <c r="A523" s="156" t="s">
        <v>36</v>
      </c>
      <c r="B523" s="96" t="s">
        <v>46</v>
      </c>
      <c r="C523" s="157" t="s">
        <v>515</v>
      </c>
      <c r="D523" s="157" t="s">
        <v>598</v>
      </c>
      <c r="E523" s="97" t="s">
        <v>304</v>
      </c>
      <c r="F523" s="82" t="s">
        <v>305</v>
      </c>
      <c r="G523" s="19" t="s">
        <v>592</v>
      </c>
      <c r="H523" s="81" t="s">
        <v>593</v>
      </c>
      <c r="I523" s="49">
        <v>11</v>
      </c>
      <c r="J523" s="52" t="s">
        <v>12</v>
      </c>
      <c r="K523" s="455">
        <f t="shared" si="183"/>
        <v>0</v>
      </c>
      <c r="L523" s="455">
        <f t="shared" si="184"/>
        <v>0</v>
      </c>
      <c r="M523" s="454"/>
      <c r="N523" s="454"/>
      <c r="O523" s="454"/>
      <c r="P523" s="454"/>
      <c r="Q523" s="454"/>
      <c r="R523" s="454"/>
      <c r="S523" s="455">
        <f t="shared" si="185"/>
        <v>0</v>
      </c>
      <c r="T523" s="455">
        <f t="shared" si="186"/>
        <v>0</v>
      </c>
      <c r="U523" s="454"/>
      <c r="V523" s="454"/>
      <c r="W523" s="454"/>
      <c r="X523" s="454"/>
      <c r="Y523" s="454"/>
      <c r="Z523" s="454"/>
      <c r="AA523" s="455">
        <f t="shared" si="187"/>
        <v>0</v>
      </c>
      <c r="AB523" s="455">
        <f t="shared" si="188"/>
        <v>0</v>
      </c>
      <c r="AC523" s="454"/>
      <c r="AD523" s="454"/>
      <c r="AE523" s="454"/>
      <c r="AF523" s="454"/>
      <c r="AG523" s="454"/>
      <c r="AH523" s="454"/>
      <c r="AI523" s="455">
        <f t="shared" si="189"/>
        <v>0</v>
      </c>
      <c r="AJ523" s="455">
        <f t="shared" si="190"/>
        <v>0</v>
      </c>
      <c r="AK523" s="454"/>
      <c r="AL523" s="454"/>
      <c r="AM523" s="454"/>
      <c r="AN523" s="454"/>
      <c r="AO523" s="454"/>
      <c r="AP523" s="454"/>
      <c r="AQ523" s="455">
        <f t="shared" si="191"/>
        <v>0</v>
      </c>
      <c r="AR523" s="455">
        <f t="shared" si="192"/>
        <v>0</v>
      </c>
      <c r="AS523" s="454"/>
      <c r="AT523" s="454"/>
      <c r="AU523" s="454"/>
      <c r="AV523" s="454"/>
      <c r="AW523" s="454"/>
      <c r="AX523" s="454"/>
      <c r="AY523" s="455">
        <f t="shared" si="193"/>
        <v>0</v>
      </c>
      <c r="AZ523" s="455">
        <f t="shared" si="194"/>
        <v>0</v>
      </c>
      <c r="BA523" s="372">
        <f t="shared" si="195"/>
        <v>0</v>
      </c>
      <c r="BB523" s="372">
        <f t="shared" si="196"/>
        <v>0</v>
      </c>
      <c r="BC523" s="372">
        <f t="shared" si="197"/>
        <v>0</v>
      </c>
      <c r="BD523" s="372">
        <f t="shared" si="198"/>
        <v>0</v>
      </c>
      <c r="BE523" s="372">
        <f t="shared" si="199"/>
        <v>0</v>
      </c>
      <c r="BF523" s="372">
        <f t="shared" si="200"/>
        <v>0</v>
      </c>
      <c r="BG523" s="456"/>
      <c r="BH523" s="454"/>
      <c r="BI523" s="454"/>
      <c r="BJ523" s="454"/>
      <c r="BK523" s="454"/>
      <c r="BL523" s="457"/>
      <c r="BM523" s="921">
        <f t="shared" si="201"/>
        <v>0</v>
      </c>
      <c r="BN523" s="912"/>
      <c r="BO523" s="912"/>
      <c r="BP523" s="912"/>
      <c r="BQ523" s="912"/>
      <c r="BR523" s="912"/>
      <c r="BS523" s="912"/>
      <c r="BT523" s="912"/>
      <c r="BU523" s="912"/>
      <c r="BV523" s="912"/>
      <c r="BW523" s="912"/>
      <c r="BX523" s="910">
        <f t="shared" si="202"/>
        <v>0</v>
      </c>
      <c r="BY523" s="912"/>
      <c r="BZ523" s="912"/>
      <c r="CA523" s="912"/>
      <c r="CB523" s="922"/>
    </row>
    <row r="524" spans="1:80" s="173" customFormat="1" ht="42" customHeight="1" x14ac:dyDescent="0.2">
      <c r="A524" s="214" t="s">
        <v>36</v>
      </c>
      <c r="B524" s="96" t="s">
        <v>46</v>
      </c>
      <c r="C524" s="215" t="s">
        <v>515</v>
      </c>
      <c r="D524" s="215" t="s">
        <v>598</v>
      </c>
      <c r="E524" s="97" t="s">
        <v>304</v>
      </c>
      <c r="F524" s="82" t="s">
        <v>305</v>
      </c>
      <c r="G524" s="19" t="s">
        <v>683</v>
      </c>
      <c r="H524" s="81" t="s">
        <v>684</v>
      </c>
      <c r="I524" s="49">
        <v>9</v>
      </c>
      <c r="J524" s="52" t="s">
        <v>6</v>
      </c>
      <c r="K524" s="455">
        <f t="shared" si="183"/>
        <v>0</v>
      </c>
      <c r="L524" s="455">
        <f t="shared" si="184"/>
        <v>0</v>
      </c>
      <c r="M524" s="458"/>
      <c r="N524" s="458"/>
      <c r="O524" s="458"/>
      <c r="P524" s="458"/>
      <c r="Q524" s="458"/>
      <c r="R524" s="458"/>
      <c r="S524" s="455">
        <f t="shared" si="185"/>
        <v>0</v>
      </c>
      <c r="T524" s="455">
        <f t="shared" si="186"/>
        <v>0</v>
      </c>
      <c r="U524" s="458"/>
      <c r="V524" s="458"/>
      <c r="W524" s="458"/>
      <c r="X524" s="458"/>
      <c r="Y524" s="458"/>
      <c r="Z524" s="458"/>
      <c r="AA524" s="455">
        <f t="shared" si="187"/>
        <v>0</v>
      </c>
      <c r="AB524" s="455">
        <f t="shared" si="188"/>
        <v>0</v>
      </c>
      <c r="AC524" s="458"/>
      <c r="AD524" s="458"/>
      <c r="AE524" s="458"/>
      <c r="AF524" s="458"/>
      <c r="AG524" s="458"/>
      <c r="AH524" s="458"/>
      <c r="AI524" s="455">
        <f t="shared" si="189"/>
        <v>0</v>
      </c>
      <c r="AJ524" s="455">
        <f t="shared" si="190"/>
        <v>0</v>
      </c>
      <c r="AK524" s="458"/>
      <c r="AL524" s="458"/>
      <c r="AM524" s="458"/>
      <c r="AN524" s="458"/>
      <c r="AO524" s="458"/>
      <c r="AP524" s="458"/>
      <c r="AQ524" s="455">
        <f t="shared" si="191"/>
        <v>0</v>
      </c>
      <c r="AR524" s="455">
        <f t="shared" si="192"/>
        <v>0</v>
      </c>
      <c r="AS524" s="458"/>
      <c r="AT524" s="458"/>
      <c r="AU524" s="458"/>
      <c r="AV524" s="458"/>
      <c r="AW524" s="458"/>
      <c r="AX524" s="458"/>
      <c r="AY524" s="455">
        <f t="shared" si="193"/>
        <v>0</v>
      </c>
      <c r="AZ524" s="455">
        <f t="shared" si="194"/>
        <v>0</v>
      </c>
      <c r="BA524" s="372">
        <f t="shared" si="195"/>
        <v>0</v>
      </c>
      <c r="BB524" s="372">
        <f t="shared" si="196"/>
        <v>0</v>
      </c>
      <c r="BC524" s="372">
        <f t="shared" si="197"/>
        <v>0</v>
      </c>
      <c r="BD524" s="372">
        <f t="shared" si="198"/>
        <v>0</v>
      </c>
      <c r="BE524" s="372">
        <f t="shared" si="199"/>
        <v>0</v>
      </c>
      <c r="BF524" s="372">
        <f t="shared" si="200"/>
        <v>0</v>
      </c>
      <c r="BG524" s="456"/>
      <c r="BH524" s="458"/>
      <c r="BI524" s="458"/>
      <c r="BJ524" s="458"/>
      <c r="BK524" s="458"/>
      <c r="BL524" s="459"/>
      <c r="BM524" s="921">
        <f t="shared" si="201"/>
        <v>0</v>
      </c>
      <c r="BN524" s="912"/>
      <c r="BO524" s="912"/>
      <c r="BP524" s="912"/>
      <c r="BQ524" s="912"/>
      <c r="BR524" s="912"/>
      <c r="BS524" s="912"/>
      <c r="BT524" s="912"/>
      <c r="BU524" s="912"/>
      <c r="BV524" s="912"/>
      <c r="BW524" s="912"/>
      <c r="BX524" s="910">
        <f t="shared" si="202"/>
        <v>0</v>
      </c>
      <c r="BY524" s="912"/>
      <c r="BZ524" s="912"/>
      <c r="CA524" s="912"/>
      <c r="CB524" s="922"/>
    </row>
    <row r="525" spans="1:80" s="173" customFormat="1" ht="42" customHeight="1" x14ac:dyDescent="0.2">
      <c r="A525" s="214" t="s">
        <v>36</v>
      </c>
      <c r="B525" s="96" t="s">
        <v>46</v>
      </c>
      <c r="C525" s="215" t="s">
        <v>515</v>
      </c>
      <c r="D525" s="215" t="s">
        <v>598</v>
      </c>
      <c r="E525" s="98" t="s">
        <v>297</v>
      </c>
      <c r="F525" s="86" t="s">
        <v>300</v>
      </c>
      <c r="G525" s="98" t="s">
        <v>270</v>
      </c>
      <c r="H525" s="81" t="s">
        <v>271</v>
      </c>
      <c r="I525" s="49">
        <v>9</v>
      </c>
      <c r="J525" s="52" t="s">
        <v>12</v>
      </c>
      <c r="K525" s="455">
        <f t="shared" si="183"/>
        <v>0</v>
      </c>
      <c r="L525" s="455">
        <f t="shared" si="184"/>
        <v>0</v>
      </c>
      <c r="M525" s="454"/>
      <c r="N525" s="454"/>
      <c r="O525" s="454"/>
      <c r="P525" s="454"/>
      <c r="Q525" s="454"/>
      <c r="R525" s="454"/>
      <c r="S525" s="455">
        <f t="shared" si="185"/>
        <v>0</v>
      </c>
      <c r="T525" s="455">
        <f t="shared" si="186"/>
        <v>0</v>
      </c>
      <c r="U525" s="454"/>
      <c r="V525" s="454"/>
      <c r="W525" s="454"/>
      <c r="X525" s="454"/>
      <c r="Y525" s="454"/>
      <c r="Z525" s="454"/>
      <c r="AA525" s="455">
        <f t="shared" si="187"/>
        <v>0</v>
      </c>
      <c r="AB525" s="455">
        <f t="shared" si="188"/>
        <v>0</v>
      </c>
      <c r="AC525" s="454"/>
      <c r="AD525" s="454"/>
      <c r="AE525" s="454"/>
      <c r="AF525" s="454"/>
      <c r="AG525" s="454"/>
      <c r="AH525" s="454"/>
      <c r="AI525" s="455">
        <f t="shared" si="189"/>
        <v>0</v>
      </c>
      <c r="AJ525" s="455">
        <f t="shared" si="190"/>
        <v>0</v>
      </c>
      <c r="AK525" s="454"/>
      <c r="AL525" s="454"/>
      <c r="AM525" s="454"/>
      <c r="AN525" s="454"/>
      <c r="AO525" s="454"/>
      <c r="AP525" s="454"/>
      <c r="AQ525" s="455">
        <f t="shared" si="191"/>
        <v>0</v>
      </c>
      <c r="AR525" s="455">
        <f t="shared" si="192"/>
        <v>0</v>
      </c>
      <c r="AS525" s="454"/>
      <c r="AT525" s="454"/>
      <c r="AU525" s="454"/>
      <c r="AV525" s="454"/>
      <c r="AW525" s="454"/>
      <c r="AX525" s="454"/>
      <c r="AY525" s="455">
        <f t="shared" ref="AY525:AY569" si="203">BA525+BC525+BE525</f>
        <v>0</v>
      </c>
      <c r="AZ525" s="455">
        <f t="shared" ref="AZ525:AZ569" si="204">BB525+BD525+BF525</f>
        <v>0</v>
      </c>
      <c r="BA525" s="372">
        <f t="shared" si="195"/>
        <v>0</v>
      </c>
      <c r="BB525" s="372">
        <f t="shared" si="196"/>
        <v>0</v>
      </c>
      <c r="BC525" s="372">
        <f t="shared" si="197"/>
        <v>0</v>
      </c>
      <c r="BD525" s="372">
        <f t="shared" si="198"/>
        <v>0</v>
      </c>
      <c r="BE525" s="372">
        <f t="shared" si="199"/>
        <v>0</v>
      </c>
      <c r="BF525" s="372">
        <f t="shared" si="200"/>
        <v>0</v>
      </c>
      <c r="BG525" s="456"/>
      <c r="BH525" s="454"/>
      <c r="BI525" s="454"/>
      <c r="BJ525" s="454"/>
      <c r="BK525" s="454"/>
      <c r="BL525" s="457"/>
      <c r="BM525" s="921">
        <f t="shared" si="201"/>
        <v>0</v>
      </c>
      <c r="BN525" s="912"/>
      <c r="BO525" s="912"/>
      <c r="BP525" s="912"/>
      <c r="BQ525" s="912"/>
      <c r="BR525" s="912"/>
      <c r="BS525" s="912"/>
      <c r="BT525" s="912"/>
      <c r="BU525" s="912"/>
      <c r="BV525" s="912"/>
      <c r="BW525" s="912"/>
      <c r="BX525" s="910">
        <f t="shared" si="202"/>
        <v>0</v>
      </c>
      <c r="BY525" s="912"/>
      <c r="BZ525" s="912"/>
      <c r="CA525" s="912"/>
      <c r="CB525" s="922"/>
    </row>
    <row r="526" spans="1:80" s="173" customFormat="1" ht="42" customHeight="1" x14ac:dyDescent="0.2">
      <c r="A526" s="214" t="s">
        <v>36</v>
      </c>
      <c r="B526" s="96" t="s">
        <v>46</v>
      </c>
      <c r="C526" s="215" t="s">
        <v>515</v>
      </c>
      <c r="D526" s="215" t="s">
        <v>598</v>
      </c>
      <c r="E526" s="98" t="s">
        <v>297</v>
      </c>
      <c r="F526" s="86" t="s">
        <v>300</v>
      </c>
      <c r="G526" s="98" t="s">
        <v>665</v>
      </c>
      <c r="H526" s="81" t="s">
        <v>666</v>
      </c>
      <c r="I526" s="49">
        <v>11</v>
      </c>
      <c r="J526" s="52" t="s">
        <v>6</v>
      </c>
      <c r="K526" s="455">
        <f t="shared" si="183"/>
        <v>0</v>
      </c>
      <c r="L526" s="455">
        <f t="shared" si="184"/>
        <v>0</v>
      </c>
      <c r="M526" s="454"/>
      <c r="N526" s="454"/>
      <c r="O526" s="454"/>
      <c r="P526" s="454"/>
      <c r="Q526" s="454"/>
      <c r="R526" s="454"/>
      <c r="S526" s="455">
        <f t="shared" si="185"/>
        <v>0</v>
      </c>
      <c r="T526" s="455">
        <f t="shared" si="186"/>
        <v>0</v>
      </c>
      <c r="U526" s="454"/>
      <c r="V526" s="454"/>
      <c r="W526" s="454"/>
      <c r="X526" s="454"/>
      <c r="Y526" s="454"/>
      <c r="Z526" s="454"/>
      <c r="AA526" s="455">
        <f t="shared" si="187"/>
        <v>0</v>
      </c>
      <c r="AB526" s="455">
        <f t="shared" si="188"/>
        <v>0</v>
      </c>
      <c r="AC526" s="454"/>
      <c r="AD526" s="454"/>
      <c r="AE526" s="454"/>
      <c r="AF526" s="454"/>
      <c r="AG526" s="454"/>
      <c r="AH526" s="454"/>
      <c r="AI526" s="455">
        <f t="shared" si="189"/>
        <v>0</v>
      </c>
      <c r="AJ526" s="455">
        <f t="shared" si="190"/>
        <v>0</v>
      </c>
      <c r="AK526" s="454"/>
      <c r="AL526" s="454"/>
      <c r="AM526" s="454"/>
      <c r="AN526" s="454"/>
      <c r="AO526" s="454"/>
      <c r="AP526" s="454"/>
      <c r="AQ526" s="455">
        <f t="shared" si="191"/>
        <v>0</v>
      </c>
      <c r="AR526" s="455">
        <f t="shared" si="192"/>
        <v>0</v>
      </c>
      <c r="AS526" s="454"/>
      <c r="AT526" s="454"/>
      <c r="AU526" s="454"/>
      <c r="AV526" s="454"/>
      <c r="AW526" s="454"/>
      <c r="AX526" s="454"/>
      <c r="AY526" s="455">
        <f t="shared" si="203"/>
        <v>0</v>
      </c>
      <c r="AZ526" s="455">
        <f t="shared" si="204"/>
        <v>0</v>
      </c>
      <c r="BA526" s="372">
        <f t="shared" si="195"/>
        <v>0</v>
      </c>
      <c r="BB526" s="372">
        <f t="shared" si="196"/>
        <v>0</v>
      </c>
      <c r="BC526" s="372">
        <f t="shared" si="197"/>
        <v>0</v>
      </c>
      <c r="BD526" s="372">
        <f t="shared" si="198"/>
        <v>0</v>
      </c>
      <c r="BE526" s="372">
        <f t="shared" si="199"/>
        <v>0</v>
      </c>
      <c r="BF526" s="372">
        <f t="shared" si="200"/>
        <v>0</v>
      </c>
      <c r="BG526" s="456"/>
      <c r="BH526" s="454"/>
      <c r="BI526" s="454"/>
      <c r="BJ526" s="454"/>
      <c r="BK526" s="454"/>
      <c r="BL526" s="457"/>
      <c r="BM526" s="921">
        <f t="shared" si="201"/>
        <v>0</v>
      </c>
      <c r="BN526" s="912"/>
      <c r="BO526" s="912"/>
      <c r="BP526" s="912"/>
      <c r="BQ526" s="912"/>
      <c r="BR526" s="912"/>
      <c r="BS526" s="912"/>
      <c r="BT526" s="912"/>
      <c r="BU526" s="912"/>
      <c r="BV526" s="912"/>
      <c r="BW526" s="912"/>
      <c r="BX526" s="910">
        <f t="shared" si="202"/>
        <v>0</v>
      </c>
      <c r="BY526" s="912"/>
      <c r="BZ526" s="912"/>
      <c r="CA526" s="912"/>
      <c r="CB526" s="922"/>
    </row>
    <row r="527" spans="1:80" s="173" customFormat="1" ht="42" customHeight="1" x14ac:dyDescent="0.2">
      <c r="A527" s="214" t="s">
        <v>36</v>
      </c>
      <c r="B527" s="96" t="s">
        <v>46</v>
      </c>
      <c r="C527" s="215" t="s">
        <v>515</v>
      </c>
      <c r="D527" s="215" t="s">
        <v>598</v>
      </c>
      <c r="E527" s="98" t="s">
        <v>297</v>
      </c>
      <c r="F527" s="86" t="s">
        <v>300</v>
      </c>
      <c r="G527" s="98" t="s">
        <v>665</v>
      </c>
      <c r="H527" s="81" t="s">
        <v>666</v>
      </c>
      <c r="I527" s="49">
        <v>11</v>
      </c>
      <c r="J527" s="52" t="s">
        <v>12</v>
      </c>
      <c r="K527" s="455">
        <f t="shared" si="183"/>
        <v>0</v>
      </c>
      <c r="L527" s="455">
        <f t="shared" si="184"/>
        <v>0</v>
      </c>
      <c r="M527" s="454"/>
      <c r="N527" s="454"/>
      <c r="O527" s="454"/>
      <c r="P527" s="454"/>
      <c r="Q527" s="454"/>
      <c r="R527" s="454"/>
      <c r="S527" s="455">
        <f t="shared" si="185"/>
        <v>0</v>
      </c>
      <c r="T527" s="455">
        <f t="shared" si="186"/>
        <v>0</v>
      </c>
      <c r="U527" s="454"/>
      <c r="V527" s="454"/>
      <c r="W527" s="454"/>
      <c r="X527" s="454"/>
      <c r="Y527" s="454"/>
      <c r="Z527" s="454"/>
      <c r="AA527" s="455">
        <f t="shared" si="187"/>
        <v>0</v>
      </c>
      <c r="AB527" s="455">
        <f t="shared" si="188"/>
        <v>0</v>
      </c>
      <c r="AC527" s="454"/>
      <c r="AD527" s="454"/>
      <c r="AE527" s="454"/>
      <c r="AF527" s="454"/>
      <c r="AG527" s="454"/>
      <c r="AH527" s="454"/>
      <c r="AI527" s="455">
        <f t="shared" si="189"/>
        <v>0</v>
      </c>
      <c r="AJ527" s="455">
        <f t="shared" si="190"/>
        <v>0</v>
      </c>
      <c r="AK527" s="454"/>
      <c r="AL527" s="454"/>
      <c r="AM527" s="454"/>
      <c r="AN527" s="454"/>
      <c r="AO527" s="454"/>
      <c r="AP527" s="454"/>
      <c r="AQ527" s="455">
        <f t="shared" si="191"/>
        <v>0</v>
      </c>
      <c r="AR527" s="455">
        <f t="shared" si="192"/>
        <v>0</v>
      </c>
      <c r="AS527" s="454"/>
      <c r="AT527" s="454"/>
      <c r="AU527" s="454"/>
      <c r="AV527" s="454"/>
      <c r="AW527" s="454"/>
      <c r="AX527" s="454"/>
      <c r="AY527" s="455">
        <f t="shared" si="203"/>
        <v>0</v>
      </c>
      <c r="AZ527" s="455">
        <f t="shared" si="204"/>
        <v>0</v>
      </c>
      <c r="BA527" s="372">
        <f t="shared" si="195"/>
        <v>0</v>
      </c>
      <c r="BB527" s="372">
        <f t="shared" si="196"/>
        <v>0</v>
      </c>
      <c r="BC527" s="372">
        <f t="shared" si="197"/>
        <v>0</v>
      </c>
      <c r="BD527" s="372">
        <f t="shared" si="198"/>
        <v>0</v>
      </c>
      <c r="BE527" s="372">
        <f t="shared" si="199"/>
        <v>0</v>
      </c>
      <c r="BF527" s="372">
        <f t="shared" si="200"/>
        <v>0</v>
      </c>
      <c r="BG527" s="456"/>
      <c r="BH527" s="454"/>
      <c r="BI527" s="454"/>
      <c r="BJ527" s="454"/>
      <c r="BK527" s="454"/>
      <c r="BL527" s="457"/>
      <c r="BM527" s="921">
        <f t="shared" si="201"/>
        <v>0</v>
      </c>
      <c r="BN527" s="912"/>
      <c r="BO527" s="912"/>
      <c r="BP527" s="912"/>
      <c r="BQ527" s="912"/>
      <c r="BR527" s="912"/>
      <c r="BS527" s="912"/>
      <c r="BT527" s="912"/>
      <c r="BU527" s="912"/>
      <c r="BV527" s="912"/>
      <c r="BW527" s="912"/>
      <c r="BX527" s="910">
        <f t="shared" si="202"/>
        <v>0</v>
      </c>
      <c r="BY527" s="912"/>
      <c r="BZ527" s="912"/>
      <c r="CA527" s="912"/>
      <c r="CB527" s="922"/>
    </row>
    <row r="528" spans="1:80" s="173" customFormat="1" ht="21" customHeight="1" x14ac:dyDescent="0.2">
      <c r="A528" s="156" t="s">
        <v>36</v>
      </c>
      <c r="B528" s="96" t="s">
        <v>46</v>
      </c>
      <c r="C528" s="157" t="s">
        <v>515</v>
      </c>
      <c r="D528" s="157" t="s">
        <v>598</v>
      </c>
      <c r="E528" s="97" t="s">
        <v>304</v>
      </c>
      <c r="F528" s="82" t="s">
        <v>305</v>
      </c>
      <c r="G528" s="19" t="s">
        <v>215</v>
      </c>
      <c r="H528" s="81" t="s">
        <v>105</v>
      </c>
      <c r="I528" s="49">
        <v>9</v>
      </c>
      <c r="J528" s="52" t="s">
        <v>6</v>
      </c>
      <c r="K528" s="455">
        <f t="shared" si="183"/>
        <v>0</v>
      </c>
      <c r="L528" s="455">
        <f t="shared" si="184"/>
        <v>0</v>
      </c>
      <c r="M528" s="454"/>
      <c r="N528" s="454"/>
      <c r="O528" s="454"/>
      <c r="P528" s="454"/>
      <c r="Q528" s="454"/>
      <c r="R528" s="454"/>
      <c r="S528" s="455">
        <f t="shared" si="185"/>
        <v>0</v>
      </c>
      <c r="T528" s="455">
        <f t="shared" si="186"/>
        <v>0</v>
      </c>
      <c r="U528" s="454"/>
      <c r="V528" s="454"/>
      <c r="W528" s="454"/>
      <c r="X528" s="454"/>
      <c r="Y528" s="454"/>
      <c r="Z528" s="454"/>
      <c r="AA528" s="455">
        <f t="shared" si="187"/>
        <v>0</v>
      </c>
      <c r="AB528" s="455">
        <f t="shared" si="188"/>
        <v>0</v>
      </c>
      <c r="AC528" s="454"/>
      <c r="AD528" s="454"/>
      <c r="AE528" s="454"/>
      <c r="AF528" s="454"/>
      <c r="AG528" s="454"/>
      <c r="AH528" s="454"/>
      <c r="AI528" s="455">
        <f t="shared" si="189"/>
        <v>0</v>
      </c>
      <c r="AJ528" s="455">
        <f t="shared" si="190"/>
        <v>0</v>
      </c>
      <c r="AK528" s="454"/>
      <c r="AL528" s="454"/>
      <c r="AM528" s="454"/>
      <c r="AN528" s="454"/>
      <c r="AO528" s="454"/>
      <c r="AP528" s="454"/>
      <c r="AQ528" s="455">
        <f t="shared" si="191"/>
        <v>0</v>
      </c>
      <c r="AR528" s="455">
        <f t="shared" si="192"/>
        <v>0</v>
      </c>
      <c r="AS528" s="454"/>
      <c r="AT528" s="454"/>
      <c r="AU528" s="454"/>
      <c r="AV528" s="454"/>
      <c r="AW528" s="454"/>
      <c r="AX528" s="454"/>
      <c r="AY528" s="455">
        <f t="shared" si="203"/>
        <v>0</v>
      </c>
      <c r="AZ528" s="455">
        <f t="shared" si="204"/>
        <v>0</v>
      </c>
      <c r="BA528" s="372">
        <f t="shared" si="195"/>
        <v>0</v>
      </c>
      <c r="BB528" s="372">
        <f t="shared" si="196"/>
        <v>0</v>
      </c>
      <c r="BC528" s="372">
        <f t="shared" si="197"/>
        <v>0</v>
      </c>
      <c r="BD528" s="372">
        <f t="shared" si="198"/>
        <v>0</v>
      </c>
      <c r="BE528" s="372">
        <f t="shared" si="199"/>
        <v>0</v>
      </c>
      <c r="BF528" s="372">
        <f t="shared" si="200"/>
        <v>0</v>
      </c>
      <c r="BG528" s="456"/>
      <c r="BH528" s="454"/>
      <c r="BI528" s="454"/>
      <c r="BJ528" s="454"/>
      <c r="BK528" s="454"/>
      <c r="BL528" s="457"/>
      <c r="BM528" s="921">
        <f t="shared" si="201"/>
        <v>0</v>
      </c>
      <c r="BN528" s="912"/>
      <c r="BO528" s="912"/>
      <c r="BP528" s="912"/>
      <c r="BQ528" s="912"/>
      <c r="BR528" s="912"/>
      <c r="BS528" s="912"/>
      <c r="BT528" s="912"/>
      <c r="BU528" s="912"/>
      <c r="BV528" s="912"/>
      <c r="BW528" s="912"/>
      <c r="BX528" s="910">
        <f t="shared" si="202"/>
        <v>0</v>
      </c>
      <c r="BY528" s="912"/>
      <c r="BZ528" s="912"/>
      <c r="CA528" s="912"/>
      <c r="CB528" s="922"/>
    </row>
    <row r="529" spans="1:80" s="173" customFormat="1" ht="21" customHeight="1" x14ac:dyDescent="0.2">
      <c r="A529" s="214" t="s">
        <v>36</v>
      </c>
      <c r="B529" s="96" t="s">
        <v>46</v>
      </c>
      <c r="C529" s="157" t="s">
        <v>515</v>
      </c>
      <c r="D529" s="157" t="s">
        <v>598</v>
      </c>
      <c r="E529" s="97" t="s">
        <v>304</v>
      </c>
      <c r="F529" s="82" t="s">
        <v>305</v>
      </c>
      <c r="G529" s="19" t="s">
        <v>215</v>
      </c>
      <c r="H529" s="81" t="s">
        <v>105</v>
      </c>
      <c r="I529" s="49">
        <v>11</v>
      </c>
      <c r="J529" s="52" t="s">
        <v>6</v>
      </c>
      <c r="K529" s="455">
        <f t="shared" si="183"/>
        <v>0</v>
      </c>
      <c r="L529" s="455">
        <f t="shared" si="184"/>
        <v>0</v>
      </c>
      <c r="M529" s="454"/>
      <c r="N529" s="454"/>
      <c r="O529" s="454"/>
      <c r="P529" s="454"/>
      <c r="Q529" s="454"/>
      <c r="R529" s="454"/>
      <c r="S529" s="455">
        <f t="shared" si="185"/>
        <v>0</v>
      </c>
      <c r="T529" s="455">
        <f t="shared" si="186"/>
        <v>0</v>
      </c>
      <c r="U529" s="454"/>
      <c r="V529" s="454"/>
      <c r="W529" s="454"/>
      <c r="X529" s="454"/>
      <c r="Y529" s="454"/>
      <c r="Z529" s="454"/>
      <c r="AA529" s="455">
        <f t="shared" si="187"/>
        <v>0</v>
      </c>
      <c r="AB529" s="455">
        <f t="shared" si="188"/>
        <v>0</v>
      </c>
      <c r="AC529" s="454"/>
      <c r="AD529" s="454"/>
      <c r="AE529" s="454"/>
      <c r="AF529" s="454"/>
      <c r="AG529" s="454"/>
      <c r="AH529" s="454"/>
      <c r="AI529" s="455">
        <f t="shared" si="189"/>
        <v>0</v>
      </c>
      <c r="AJ529" s="455">
        <f t="shared" si="190"/>
        <v>0</v>
      </c>
      <c r="AK529" s="454"/>
      <c r="AL529" s="454"/>
      <c r="AM529" s="454"/>
      <c r="AN529" s="454"/>
      <c r="AO529" s="454"/>
      <c r="AP529" s="454"/>
      <c r="AQ529" s="455">
        <f t="shared" si="191"/>
        <v>0</v>
      </c>
      <c r="AR529" s="455">
        <f t="shared" si="192"/>
        <v>0</v>
      </c>
      <c r="AS529" s="454"/>
      <c r="AT529" s="454"/>
      <c r="AU529" s="454"/>
      <c r="AV529" s="454"/>
      <c r="AW529" s="454"/>
      <c r="AX529" s="454"/>
      <c r="AY529" s="455">
        <f t="shared" si="203"/>
        <v>0</v>
      </c>
      <c r="AZ529" s="455">
        <f t="shared" si="204"/>
        <v>0</v>
      </c>
      <c r="BA529" s="372">
        <f t="shared" si="195"/>
        <v>0</v>
      </c>
      <c r="BB529" s="372">
        <f t="shared" si="196"/>
        <v>0</v>
      </c>
      <c r="BC529" s="372">
        <f t="shared" si="197"/>
        <v>0</v>
      </c>
      <c r="BD529" s="372">
        <f t="shared" si="198"/>
        <v>0</v>
      </c>
      <c r="BE529" s="372">
        <f t="shared" si="199"/>
        <v>0</v>
      </c>
      <c r="BF529" s="372">
        <f t="shared" si="200"/>
        <v>0</v>
      </c>
      <c r="BG529" s="456"/>
      <c r="BH529" s="454"/>
      <c r="BI529" s="454"/>
      <c r="BJ529" s="454"/>
      <c r="BK529" s="454"/>
      <c r="BL529" s="457"/>
      <c r="BM529" s="921">
        <f t="shared" si="201"/>
        <v>0</v>
      </c>
      <c r="BN529" s="912"/>
      <c r="BO529" s="912"/>
      <c r="BP529" s="912"/>
      <c r="BQ529" s="912"/>
      <c r="BR529" s="912"/>
      <c r="BS529" s="912"/>
      <c r="BT529" s="912"/>
      <c r="BU529" s="912"/>
      <c r="BV529" s="912"/>
      <c r="BW529" s="912"/>
      <c r="BX529" s="910">
        <f t="shared" si="202"/>
        <v>0</v>
      </c>
      <c r="BY529" s="912"/>
      <c r="BZ529" s="912"/>
      <c r="CA529" s="912"/>
      <c r="CB529" s="922"/>
    </row>
    <row r="530" spans="1:80" s="173" customFormat="1" ht="21" customHeight="1" x14ac:dyDescent="0.2">
      <c r="A530" s="214" t="s">
        <v>36</v>
      </c>
      <c r="B530" s="96" t="s">
        <v>46</v>
      </c>
      <c r="C530" s="157" t="s">
        <v>515</v>
      </c>
      <c r="D530" s="157" t="s">
        <v>598</v>
      </c>
      <c r="E530" s="97" t="s">
        <v>304</v>
      </c>
      <c r="F530" s="82" t="s">
        <v>305</v>
      </c>
      <c r="G530" s="19" t="s">
        <v>215</v>
      </c>
      <c r="H530" s="81" t="s">
        <v>105</v>
      </c>
      <c r="I530" s="49">
        <v>11</v>
      </c>
      <c r="J530" s="52" t="s">
        <v>12</v>
      </c>
      <c r="K530" s="455">
        <f t="shared" si="183"/>
        <v>0</v>
      </c>
      <c r="L530" s="455">
        <f t="shared" si="184"/>
        <v>0</v>
      </c>
      <c r="M530" s="454"/>
      <c r="N530" s="454"/>
      <c r="O530" s="454"/>
      <c r="P530" s="454"/>
      <c r="Q530" s="454"/>
      <c r="R530" s="454"/>
      <c r="S530" s="455">
        <f t="shared" si="185"/>
        <v>0</v>
      </c>
      <c r="T530" s="455">
        <f t="shared" si="186"/>
        <v>0</v>
      </c>
      <c r="U530" s="454"/>
      <c r="V530" s="454"/>
      <c r="W530" s="454"/>
      <c r="X530" s="454"/>
      <c r="Y530" s="454"/>
      <c r="Z530" s="454"/>
      <c r="AA530" s="455">
        <f t="shared" si="187"/>
        <v>0</v>
      </c>
      <c r="AB530" s="455">
        <f t="shared" si="188"/>
        <v>0</v>
      </c>
      <c r="AC530" s="454"/>
      <c r="AD530" s="454"/>
      <c r="AE530" s="454"/>
      <c r="AF530" s="454"/>
      <c r="AG530" s="454"/>
      <c r="AH530" s="454"/>
      <c r="AI530" s="455">
        <f t="shared" si="189"/>
        <v>0</v>
      </c>
      <c r="AJ530" s="455">
        <f t="shared" si="190"/>
        <v>0</v>
      </c>
      <c r="AK530" s="454"/>
      <c r="AL530" s="454"/>
      <c r="AM530" s="454"/>
      <c r="AN530" s="454"/>
      <c r="AO530" s="454"/>
      <c r="AP530" s="454"/>
      <c r="AQ530" s="455">
        <f t="shared" si="191"/>
        <v>0</v>
      </c>
      <c r="AR530" s="455">
        <f t="shared" si="192"/>
        <v>0</v>
      </c>
      <c r="AS530" s="454"/>
      <c r="AT530" s="454"/>
      <c r="AU530" s="454"/>
      <c r="AV530" s="454"/>
      <c r="AW530" s="454"/>
      <c r="AX530" s="454"/>
      <c r="AY530" s="455">
        <f t="shared" si="203"/>
        <v>0</v>
      </c>
      <c r="AZ530" s="455">
        <f t="shared" si="204"/>
        <v>0</v>
      </c>
      <c r="BA530" s="372">
        <f t="shared" si="195"/>
        <v>0</v>
      </c>
      <c r="BB530" s="372">
        <f t="shared" si="196"/>
        <v>0</v>
      </c>
      <c r="BC530" s="372">
        <f t="shared" si="197"/>
        <v>0</v>
      </c>
      <c r="BD530" s="372">
        <f t="shared" si="198"/>
        <v>0</v>
      </c>
      <c r="BE530" s="372">
        <f t="shared" si="199"/>
        <v>0</v>
      </c>
      <c r="BF530" s="372">
        <f t="shared" si="200"/>
        <v>0</v>
      </c>
      <c r="BG530" s="456"/>
      <c r="BH530" s="454"/>
      <c r="BI530" s="454"/>
      <c r="BJ530" s="454"/>
      <c r="BK530" s="454"/>
      <c r="BL530" s="457"/>
      <c r="BM530" s="921">
        <f t="shared" si="201"/>
        <v>0</v>
      </c>
      <c r="BN530" s="912"/>
      <c r="BO530" s="912"/>
      <c r="BP530" s="912"/>
      <c r="BQ530" s="912"/>
      <c r="BR530" s="912"/>
      <c r="BS530" s="912"/>
      <c r="BT530" s="912"/>
      <c r="BU530" s="912"/>
      <c r="BV530" s="912"/>
      <c r="BW530" s="912"/>
      <c r="BX530" s="910">
        <f t="shared" si="202"/>
        <v>0</v>
      </c>
      <c r="BY530" s="912"/>
      <c r="BZ530" s="912"/>
      <c r="CA530" s="912"/>
      <c r="CB530" s="922"/>
    </row>
    <row r="531" spans="1:80" s="173" customFormat="1" ht="21" customHeight="1" x14ac:dyDescent="0.2">
      <c r="A531" s="104" t="s">
        <v>36</v>
      </c>
      <c r="B531" s="105" t="s">
        <v>46</v>
      </c>
      <c r="C531" s="157" t="s">
        <v>515</v>
      </c>
      <c r="D531" s="157" t="s">
        <v>598</v>
      </c>
      <c r="E531" s="98" t="s">
        <v>297</v>
      </c>
      <c r="F531" s="86" t="s">
        <v>300</v>
      </c>
      <c r="G531" s="98" t="s">
        <v>240</v>
      </c>
      <c r="H531" s="86" t="s">
        <v>63</v>
      </c>
      <c r="I531" s="56">
        <v>11</v>
      </c>
      <c r="J531" s="57" t="s">
        <v>12</v>
      </c>
      <c r="K531" s="455">
        <f t="shared" si="183"/>
        <v>0</v>
      </c>
      <c r="L531" s="455">
        <f t="shared" si="184"/>
        <v>0</v>
      </c>
      <c r="M531" s="454"/>
      <c r="N531" s="454"/>
      <c r="O531" s="454"/>
      <c r="P531" s="454"/>
      <c r="Q531" s="454"/>
      <c r="R531" s="454"/>
      <c r="S531" s="455">
        <f t="shared" si="185"/>
        <v>0</v>
      </c>
      <c r="T531" s="455">
        <f t="shared" si="186"/>
        <v>0</v>
      </c>
      <c r="U531" s="454"/>
      <c r="V531" s="454"/>
      <c r="W531" s="454"/>
      <c r="X531" s="454"/>
      <c r="Y531" s="454"/>
      <c r="Z531" s="454"/>
      <c r="AA531" s="455">
        <f t="shared" si="187"/>
        <v>0</v>
      </c>
      <c r="AB531" s="455">
        <f t="shared" si="188"/>
        <v>0</v>
      </c>
      <c r="AC531" s="454"/>
      <c r="AD531" s="454"/>
      <c r="AE531" s="454"/>
      <c r="AF531" s="454"/>
      <c r="AG531" s="454"/>
      <c r="AH531" s="454"/>
      <c r="AI531" s="455">
        <f t="shared" si="189"/>
        <v>0</v>
      </c>
      <c r="AJ531" s="455">
        <f t="shared" si="190"/>
        <v>0</v>
      </c>
      <c r="AK531" s="454"/>
      <c r="AL531" s="454"/>
      <c r="AM531" s="454"/>
      <c r="AN531" s="454"/>
      <c r="AO531" s="454"/>
      <c r="AP531" s="454"/>
      <c r="AQ531" s="455">
        <f t="shared" si="191"/>
        <v>0</v>
      </c>
      <c r="AR531" s="455">
        <f t="shared" si="192"/>
        <v>0</v>
      </c>
      <c r="AS531" s="454"/>
      <c r="AT531" s="454"/>
      <c r="AU531" s="454"/>
      <c r="AV531" s="454"/>
      <c r="AW531" s="454"/>
      <c r="AX531" s="454"/>
      <c r="AY531" s="455">
        <f t="shared" si="203"/>
        <v>0</v>
      </c>
      <c r="AZ531" s="455">
        <f t="shared" si="204"/>
        <v>0</v>
      </c>
      <c r="BA531" s="372">
        <f t="shared" si="195"/>
        <v>0</v>
      </c>
      <c r="BB531" s="372">
        <f t="shared" si="196"/>
        <v>0</v>
      </c>
      <c r="BC531" s="372">
        <f t="shared" si="197"/>
        <v>0</v>
      </c>
      <c r="BD531" s="372">
        <f t="shared" si="198"/>
        <v>0</v>
      </c>
      <c r="BE531" s="372">
        <f t="shared" si="199"/>
        <v>0</v>
      </c>
      <c r="BF531" s="372">
        <f t="shared" si="200"/>
        <v>0</v>
      </c>
      <c r="BG531" s="456"/>
      <c r="BH531" s="454"/>
      <c r="BI531" s="454"/>
      <c r="BJ531" s="454"/>
      <c r="BK531" s="454"/>
      <c r="BL531" s="457"/>
      <c r="BM531" s="921">
        <f t="shared" si="201"/>
        <v>0</v>
      </c>
      <c r="BN531" s="912"/>
      <c r="BO531" s="912"/>
      <c r="BP531" s="912"/>
      <c r="BQ531" s="912"/>
      <c r="BR531" s="912"/>
      <c r="BS531" s="912"/>
      <c r="BT531" s="912"/>
      <c r="BU531" s="912"/>
      <c r="BV531" s="912"/>
      <c r="BW531" s="912"/>
      <c r="BX531" s="910">
        <f t="shared" si="202"/>
        <v>0</v>
      </c>
      <c r="BY531" s="912"/>
      <c r="BZ531" s="912"/>
      <c r="CA531" s="912"/>
      <c r="CB531" s="922"/>
    </row>
    <row r="532" spans="1:80" s="173" customFormat="1" ht="21" customHeight="1" x14ac:dyDescent="0.2">
      <c r="A532" s="104" t="s">
        <v>36</v>
      </c>
      <c r="B532" s="105" t="s">
        <v>46</v>
      </c>
      <c r="C532" s="157" t="s">
        <v>515</v>
      </c>
      <c r="D532" s="157" t="s">
        <v>598</v>
      </c>
      <c r="E532" s="98" t="s">
        <v>297</v>
      </c>
      <c r="F532" s="86" t="s">
        <v>300</v>
      </c>
      <c r="G532" s="98" t="s">
        <v>240</v>
      </c>
      <c r="H532" s="86" t="s">
        <v>63</v>
      </c>
      <c r="I532" s="56">
        <v>9</v>
      </c>
      <c r="J532" s="57" t="s">
        <v>12</v>
      </c>
      <c r="K532" s="455">
        <f t="shared" ref="K532:K553" si="205">M532+O532+Q532</f>
        <v>0</v>
      </c>
      <c r="L532" s="455">
        <f t="shared" ref="L532:L553" si="206">N532+P532+R532</f>
        <v>0</v>
      </c>
      <c r="M532" s="454"/>
      <c r="N532" s="454"/>
      <c r="O532" s="454"/>
      <c r="P532" s="454"/>
      <c r="Q532" s="454"/>
      <c r="R532" s="454"/>
      <c r="S532" s="455">
        <f t="shared" ref="S532:S595" si="207">U532+W532+Y532</f>
        <v>0</v>
      </c>
      <c r="T532" s="455">
        <f t="shared" ref="T532:T595" si="208">V532+X532+Z532</f>
        <v>0</v>
      </c>
      <c r="U532" s="454"/>
      <c r="V532" s="454"/>
      <c r="W532" s="454"/>
      <c r="X532" s="454"/>
      <c r="Y532" s="454"/>
      <c r="Z532" s="454"/>
      <c r="AA532" s="455">
        <f t="shared" ref="AA532:AG595" si="209">AC532+AE532+AG532</f>
        <v>0</v>
      </c>
      <c r="AB532" s="455">
        <f t="shared" ref="AB532:AH595" si="210">AD532+AF532+AH532</f>
        <v>0</v>
      </c>
      <c r="AC532" s="454"/>
      <c r="AD532" s="454"/>
      <c r="AE532" s="454"/>
      <c r="AF532" s="454"/>
      <c r="AG532" s="454"/>
      <c r="AH532" s="454"/>
      <c r="AI532" s="455">
        <f t="shared" ref="AI532:AO595" si="211">AK532+AM532+AO532</f>
        <v>0</v>
      </c>
      <c r="AJ532" s="455">
        <f t="shared" ref="AJ532:AP595" si="212">AL532+AN532+AP532</f>
        <v>0</v>
      </c>
      <c r="AK532" s="454"/>
      <c r="AL532" s="454"/>
      <c r="AM532" s="454"/>
      <c r="AN532" s="454"/>
      <c r="AO532" s="454"/>
      <c r="AP532" s="454"/>
      <c r="AQ532" s="455">
        <f t="shared" ref="AQ532:AQ595" si="213">AS532+AU532+AW532</f>
        <v>0</v>
      </c>
      <c r="AR532" s="455">
        <f t="shared" ref="AR532:AR595" si="214">AT532+AV532+AX532</f>
        <v>0</v>
      </c>
      <c r="AS532" s="454"/>
      <c r="AT532" s="454"/>
      <c r="AU532" s="454"/>
      <c r="AV532" s="454"/>
      <c r="AW532" s="454"/>
      <c r="AX532" s="454"/>
      <c r="AY532" s="455">
        <f t="shared" si="203"/>
        <v>0</v>
      </c>
      <c r="AZ532" s="455">
        <f t="shared" si="204"/>
        <v>0</v>
      </c>
      <c r="BA532" s="372">
        <f t="shared" si="195"/>
        <v>0</v>
      </c>
      <c r="BB532" s="372">
        <f t="shared" si="196"/>
        <v>0</v>
      </c>
      <c r="BC532" s="372">
        <f t="shared" si="197"/>
        <v>0</v>
      </c>
      <c r="BD532" s="372">
        <f t="shared" si="198"/>
        <v>0</v>
      </c>
      <c r="BE532" s="372">
        <f t="shared" si="199"/>
        <v>0</v>
      </c>
      <c r="BF532" s="372">
        <f t="shared" si="200"/>
        <v>0</v>
      </c>
      <c r="BG532" s="456"/>
      <c r="BH532" s="454"/>
      <c r="BI532" s="454"/>
      <c r="BJ532" s="454"/>
      <c r="BK532" s="454"/>
      <c r="BL532" s="457"/>
      <c r="BM532" s="921">
        <f t="shared" si="201"/>
        <v>0</v>
      </c>
      <c r="BN532" s="912"/>
      <c r="BO532" s="912"/>
      <c r="BP532" s="912"/>
      <c r="BQ532" s="912"/>
      <c r="BR532" s="912"/>
      <c r="BS532" s="912"/>
      <c r="BT532" s="912"/>
      <c r="BU532" s="912"/>
      <c r="BV532" s="912"/>
      <c r="BW532" s="912"/>
      <c r="BX532" s="910">
        <f t="shared" si="202"/>
        <v>0</v>
      </c>
      <c r="BY532" s="912"/>
      <c r="BZ532" s="912"/>
      <c r="CA532" s="912"/>
      <c r="CB532" s="922"/>
    </row>
    <row r="533" spans="1:80" s="173" customFormat="1" ht="30" customHeight="1" x14ac:dyDescent="0.2">
      <c r="A533" s="104" t="s">
        <v>36</v>
      </c>
      <c r="B533" s="105" t="s">
        <v>46</v>
      </c>
      <c r="C533" s="157" t="s">
        <v>515</v>
      </c>
      <c r="D533" s="157" t="s">
        <v>598</v>
      </c>
      <c r="E533" s="98" t="s">
        <v>297</v>
      </c>
      <c r="F533" s="86" t="s">
        <v>300</v>
      </c>
      <c r="G533" s="98" t="s">
        <v>270</v>
      </c>
      <c r="H533" s="86" t="s">
        <v>271</v>
      </c>
      <c r="I533" s="56">
        <v>11</v>
      </c>
      <c r="J533" s="57" t="s">
        <v>6</v>
      </c>
      <c r="K533" s="455">
        <f t="shared" si="205"/>
        <v>0</v>
      </c>
      <c r="L533" s="455">
        <f t="shared" si="206"/>
        <v>0</v>
      </c>
      <c r="M533" s="454"/>
      <c r="N533" s="454"/>
      <c r="O533" s="454"/>
      <c r="P533" s="454"/>
      <c r="Q533" s="454"/>
      <c r="R533" s="454"/>
      <c r="S533" s="455">
        <f t="shared" si="207"/>
        <v>0</v>
      </c>
      <c r="T533" s="455">
        <f t="shared" si="208"/>
        <v>0</v>
      </c>
      <c r="U533" s="454"/>
      <c r="V533" s="454"/>
      <c r="W533" s="454"/>
      <c r="X533" s="454"/>
      <c r="Y533" s="454"/>
      <c r="Z533" s="454"/>
      <c r="AA533" s="455">
        <f t="shared" si="209"/>
        <v>0</v>
      </c>
      <c r="AB533" s="455">
        <f t="shared" si="210"/>
        <v>0</v>
      </c>
      <c r="AC533" s="454"/>
      <c r="AD533" s="454"/>
      <c r="AE533" s="454"/>
      <c r="AF533" s="454"/>
      <c r="AG533" s="454"/>
      <c r="AH533" s="454"/>
      <c r="AI533" s="455">
        <f t="shared" si="211"/>
        <v>0</v>
      </c>
      <c r="AJ533" s="455">
        <f t="shared" si="212"/>
        <v>0</v>
      </c>
      <c r="AK533" s="454"/>
      <c r="AL533" s="454"/>
      <c r="AM533" s="454"/>
      <c r="AN533" s="454"/>
      <c r="AO533" s="454"/>
      <c r="AP533" s="454"/>
      <c r="AQ533" s="455">
        <f t="shared" si="213"/>
        <v>0</v>
      </c>
      <c r="AR533" s="455">
        <f t="shared" si="214"/>
        <v>0</v>
      </c>
      <c r="AS533" s="454"/>
      <c r="AT533" s="454"/>
      <c r="AU533" s="454"/>
      <c r="AV533" s="454"/>
      <c r="AW533" s="454"/>
      <c r="AX533" s="454"/>
      <c r="AY533" s="455">
        <f t="shared" si="203"/>
        <v>0</v>
      </c>
      <c r="AZ533" s="455">
        <f t="shared" si="204"/>
        <v>0</v>
      </c>
      <c r="BA533" s="372">
        <f t="shared" si="195"/>
        <v>0</v>
      </c>
      <c r="BB533" s="372">
        <f t="shared" si="196"/>
        <v>0</v>
      </c>
      <c r="BC533" s="372">
        <f t="shared" si="197"/>
        <v>0</v>
      </c>
      <c r="BD533" s="372">
        <f t="shared" si="198"/>
        <v>0</v>
      </c>
      <c r="BE533" s="372">
        <f t="shared" si="199"/>
        <v>0</v>
      </c>
      <c r="BF533" s="372">
        <f t="shared" si="200"/>
        <v>0</v>
      </c>
      <c r="BG533" s="456"/>
      <c r="BH533" s="454"/>
      <c r="BI533" s="454"/>
      <c r="BJ533" s="454"/>
      <c r="BK533" s="454"/>
      <c r="BL533" s="457"/>
      <c r="BM533" s="921">
        <f t="shared" si="201"/>
        <v>0</v>
      </c>
      <c r="BN533" s="912"/>
      <c r="BO533" s="912"/>
      <c r="BP533" s="912"/>
      <c r="BQ533" s="912"/>
      <c r="BR533" s="912"/>
      <c r="BS533" s="912"/>
      <c r="BT533" s="912"/>
      <c r="BU533" s="912"/>
      <c r="BV533" s="912"/>
      <c r="BW533" s="912"/>
      <c r="BX533" s="910">
        <f t="shared" si="202"/>
        <v>0</v>
      </c>
      <c r="BY533" s="912"/>
      <c r="BZ533" s="912"/>
      <c r="CA533" s="912"/>
      <c r="CB533" s="922"/>
    </row>
    <row r="534" spans="1:80" s="173" customFormat="1" ht="30" customHeight="1" x14ac:dyDescent="0.2">
      <c r="A534" s="104" t="s">
        <v>36</v>
      </c>
      <c r="B534" s="105" t="s">
        <v>46</v>
      </c>
      <c r="C534" s="157" t="s">
        <v>515</v>
      </c>
      <c r="D534" s="157" t="s">
        <v>598</v>
      </c>
      <c r="E534" s="98" t="s">
        <v>297</v>
      </c>
      <c r="F534" s="86" t="s">
        <v>300</v>
      </c>
      <c r="G534" s="98" t="s">
        <v>272</v>
      </c>
      <c r="H534" s="86" t="s">
        <v>273</v>
      </c>
      <c r="I534" s="56">
        <v>9</v>
      </c>
      <c r="J534" s="57" t="s">
        <v>6</v>
      </c>
      <c r="K534" s="455">
        <f t="shared" si="205"/>
        <v>0</v>
      </c>
      <c r="L534" s="455">
        <f t="shared" si="206"/>
        <v>0</v>
      </c>
      <c r="M534" s="454"/>
      <c r="N534" s="454"/>
      <c r="O534" s="454"/>
      <c r="P534" s="454"/>
      <c r="Q534" s="454"/>
      <c r="R534" s="454"/>
      <c r="S534" s="455">
        <f t="shared" si="207"/>
        <v>0</v>
      </c>
      <c r="T534" s="455">
        <f t="shared" si="208"/>
        <v>0</v>
      </c>
      <c r="U534" s="454"/>
      <c r="V534" s="454"/>
      <c r="W534" s="454"/>
      <c r="X534" s="454"/>
      <c r="Y534" s="454"/>
      <c r="Z534" s="454"/>
      <c r="AA534" s="455">
        <f t="shared" si="209"/>
        <v>0</v>
      </c>
      <c r="AB534" s="455">
        <f t="shared" si="210"/>
        <v>0</v>
      </c>
      <c r="AC534" s="454"/>
      <c r="AD534" s="454"/>
      <c r="AE534" s="454"/>
      <c r="AF534" s="454"/>
      <c r="AG534" s="454"/>
      <c r="AH534" s="454"/>
      <c r="AI534" s="455">
        <f t="shared" si="211"/>
        <v>0</v>
      </c>
      <c r="AJ534" s="455">
        <f t="shared" si="212"/>
        <v>0</v>
      </c>
      <c r="AK534" s="454"/>
      <c r="AL534" s="454"/>
      <c r="AM534" s="454"/>
      <c r="AN534" s="454"/>
      <c r="AO534" s="454"/>
      <c r="AP534" s="454"/>
      <c r="AQ534" s="455">
        <f t="shared" si="213"/>
        <v>0</v>
      </c>
      <c r="AR534" s="455">
        <f t="shared" si="214"/>
        <v>0</v>
      </c>
      <c r="AS534" s="454"/>
      <c r="AT534" s="454"/>
      <c r="AU534" s="454"/>
      <c r="AV534" s="454"/>
      <c r="AW534" s="454"/>
      <c r="AX534" s="454"/>
      <c r="AY534" s="455">
        <f t="shared" si="203"/>
        <v>0</v>
      </c>
      <c r="AZ534" s="455">
        <f t="shared" si="204"/>
        <v>0</v>
      </c>
      <c r="BA534" s="372">
        <f t="shared" si="195"/>
        <v>0</v>
      </c>
      <c r="BB534" s="372">
        <f t="shared" si="196"/>
        <v>0</v>
      </c>
      <c r="BC534" s="372">
        <f t="shared" si="197"/>
        <v>0</v>
      </c>
      <c r="BD534" s="372">
        <f t="shared" si="198"/>
        <v>0</v>
      </c>
      <c r="BE534" s="372">
        <f t="shared" si="199"/>
        <v>0</v>
      </c>
      <c r="BF534" s="372">
        <f t="shared" si="200"/>
        <v>0</v>
      </c>
      <c r="BG534" s="456"/>
      <c r="BH534" s="454"/>
      <c r="BI534" s="454"/>
      <c r="BJ534" s="454"/>
      <c r="BK534" s="454"/>
      <c r="BL534" s="457"/>
      <c r="BM534" s="921">
        <f t="shared" si="201"/>
        <v>0</v>
      </c>
      <c r="BN534" s="912"/>
      <c r="BO534" s="912"/>
      <c r="BP534" s="912"/>
      <c r="BQ534" s="912"/>
      <c r="BR534" s="912"/>
      <c r="BS534" s="912"/>
      <c r="BT534" s="912"/>
      <c r="BU534" s="912"/>
      <c r="BV534" s="912"/>
      <c r="BW534" s="912"/>
      <c r="BX534" s="910">
        <f t="shared" si="202"/>
        <v>0</v>
      </c>
      <c r="BY534" s="912"/>
      <c r="BZ534" s="912"/>
      <c r="CA534" s="912"/>
      <c r="CB534" s="922"/>
    </row>
    <row r="535" spans="1:80" s="173" customFormat="1" ht="30" customHeight="1" x14ac:dyDescent="0.2">
      <c r="A535" s="104" t="s">
        <v>36</v>
      </c>
      <c r="B535" s="105" t="s">
        <v>46</v>
      </c>
      <c r="C535" s="157" t="s">
        <v>515</v>
      </c>
      <c r="D535" s="157" t="s">
        <v>598</v>
      </c>
      <c r="E535" s="98" t="s">
        <v>297</v>
      </c>
      <c r="F535" s="86" t="s">
        <v>300</v>
      </c>
      <c r="G535" s="19" t="s">
        <v>272</v>
      </c>
      <c r="H535" s="83" t="s">
        <v>273</v>
      </c>
      <c r="I535" s="56">
        <v>11</v>
      </c>
      <c r="J535" s="57" t="s">
        <v>12</v>
      </c>
      <c r="K535" s="455">
        <f t="shared" si="205"/>
        <v>0</v>
      </c>
      <c r="L535" s="455">
        <f t="shared" si="206"/>
        <v>0</v>
      </c>
      <c r="M535" s="454"/>
      <c r="N535" s="454"/>
      <c r="O535" s="454"/>
      <c r="P535" s="454"/>
      <c r="Q535" s="454"/>
      <c r="R535" s="454"/>
      <c r="S535" s="455">
        <f t="shared" si="207"/>
        <v>0</v>
      </c>
      <c r="T535" s="455">
        <f t="shared" si="208"/>
        <v>0</v>
      </c>
      <c r="U535" s="454"/>
      <c r="V535" s="454"/>
      <c r="W535" s="454"/>
      <c r="X535" s="454"/>
      <c r="Y535" s="454"/>
      <c r="Z535" s="454"/>
      <c r="AA535" s="455">
        <f t="shared" si="209"/>
        <v>0</v>
      </c>
      <c r="AB535" s="455">
        <f t="shared" si="210"/>
        <v>0</v>
      </c>
      <c r="AC535" s="454"/>
      <c r="AD535" s="454"/>
      <c r="AE535" s="454"/>
      <c r="AF535" s="454"/>
      <c r="AG535" s="454"/>
      <c r="AH535" s="454"/>
      <c r="AI535" s="455">
        <f t="shared" si="211"/>
        <v>0</v>
      </c>
      <c r="AJ535" s="455">
        <f t="shared" si="212"/>
        <v>0</v>
      </c>
      <c r="AK535" s="454"/>
      <c r="AL535" s="454"/>
      <c r="AM535" s="454"/>
      <c r="AN535" s="454"/>
      <c r="AO535" s="454"/>
      <c r="AP535" s="454"/>
      <c r="AQ535" s="455">
        <f t="shared" si="213"/>
        <v>0</v>
      </c>
      <c r="AR535" s="455">
        <f t="shared" si="214"/>
        <v>0</v>
      </c>
      <c r="AS535" s="454"/>
      <c r="AT535" s="454"/>
      <c r="AU535" s="454"/>
      <c r="AV535" s="454"/>
      <c r="AW535" s="454"/>
      <c r="AX535" s="454"/>
      <c r="AY535" s="455">
        <f t="shared" si="203"/>
        <v>0</v>
      </c>
      <c r="AZ535" s="455">
        <f t="shared" si="204"/>
        <v>0</v>
      </c>
      <c r="BA535" s="372">
        <f t="shared" si="195"/>
        <v>0</v>
      </c>
      <c r="BB535" s="372">
        <f t="shared" si="196"/>
        <v>0</v>
      </c>
      <c r="BC535" s="372">
        <f t="shared" si="197"/>
        <v>0</v>
      </c>
      <c r="BD535" s="372">
        <f t="shared" si="198"/>
        <v>0</v>
      </c>
      <c r="BE535" s="372">
        <f t="shared" si="199"/>
        <v>0</v>
      </c>
      <c r="BF535" s="372">
        <f t="shared" si="200"/>
        <v>0</v>
      </c>
      <c r="BG535" s="456"/>
      <c r="BH535" s="454"/>
      <c r="BI535" s="454"/>
      <c r="BJ535" s="454"/>
      <c r="BK535" s="454"/>
      <c r="BL535" s="457"/>
      <c r="BM535" s="921">
        <f t="shared" si="201"/>
        <v>0</v>
      </c>
      <c r="BN535" s="912"/>
      <c r="BO535" s="912"/>
      <c r="BP535" s="912"/>
      <c r="BQ535" s="912"/>
      <c r="BR535" s="912"/>
      <c r="BS535" s="912"/>
      <c r="BT535" s="912"/>
      <c r="BU535" s="912"/>
      <c r="BV535" s="912"/>
      <c r="BW535" s="912"/>
      <c r="BX535" s="910">
        <f t="shared" si="202"/>
        <v>0</v>
      </c>
      <c r="BY535" s="912"/>
      <c r="BZ535" s="912"/>
      <c r="CA535" s="912"/>
      <c r="CB535" s="922"/>
    </row>
    <row r="536" spans="1:80" s="173" customFormat="1" ht="30" customHeight="1" x14ac:dyDescent="0.2">
      <c r="A536" s="104" t="s">
        <v>36</v>
      </c>
      <c r="B536" s="105" t="s">
        <v>46</v>
      </c>
      <c r="C536" s="157" t="s">
        <v>515</v>
      </c>
      <c r="D536" s="157" t="s">
        <v>598</v>
      </c>
      <c r="E536" s="98" t="s">
        <v>297</v>
      </c>
      <c r="F536" s="86" t="s">
        <v>300</v>
      </c>
      <c r="G536" s="98" t="s">
        <v>216</v>
      </c>
      <c r="H536" s="83" t="s">
        <v>60</v>
      </c>
      <c r="I536" s="56">
        <v>11</v>
      </c>
      <c r="J536" s="57" t="s">
        <v>12</v>
      </c>
      <c r="K536" s="455">
        <f t="shared" si="205"/>
        <v>0</v>
      </c>
      <c r="L536" s="455">
        <f t="shared" si="206"/>
        <v>0</v>
      </c>
      <c r="M536" s="454"/>
      <c r="N536" s="454"/>
      <c r="O536" s="454"/>
      <c r="P536" s="454"/>
      <c r="Q536" s="454"/>
      <c r="R536" s="454"/>
      <c r="S536" s="455">
        <f t="shared" si="207"/>
        <v>0</v>
      </c>
      <c r="T536" s="455">
        <f t="shared" si="208"/>
        <v>0</v>
      </c>
      <c r="U536" s="454"/>
      <c r="V536" s="454"/>
      <c r="W536" s="454"/>
      <c r="X536" s="454"/>
      <c r="Y536" s="454"/>
      <c r="Z536" s="454"/>
      <c r="AA536" s="455">
        <f t="shared" si="209"/>
        <v>0</v>
      </c>
      <c r="AB536" s="455">
        <f t="shared" si="210"/>
        <v>0</v>
      </c>
      <c r="AC536" s="454"/>
      <c r="AD536" s="454"/>
      <c r="AE536" s="454"/>
      <c r="AF536" s="454"/>
      <c r="AG536" s="454"/>
      <c r="AH536" s="454"/>
      <c r="AI536" s="455">
        <f t="shared" si="211"/>
        <v>0</v>
      </c>
      <c r="AJ536" s="455">
        <f t="shared" si="212"/>
        <v>0</v>
      </c>
      <c r="AK536" s="454"/>
      <c r="AL536" s="454"/>
      <c r="AM536" s="454"/>
      <c r="AN536" s="454"/>
      <c r="AO536" s="454"/>
      <c r="AP536" s="454"/>
      <c r="AQ536" s="455">
        <f t="shared" si="213"/>
        <v>0</v>
      </c>
      <c r="AR536" s="455">
        <f t="shared" si="214"/>
        <v>0</v>
      </c>
      <c r="AS536" s="454"/>
      <c r="AT536" s="454"/>
      <c r="AU536" s="454"/>
      <c r="AV536" s="454"/>
      <c r="AW536" s="454"/>
      <c r="AX536" s="454"/>
      <c r="AY536" s="455">
        <f t="shared" si="203"/>
        <v>0</v>
      </c>
      <c r="AZ536" s="455">
        <f t="shared" si="204"/>
        <v>0</v>
      </c>
      <c r="BA536" s="372">
        <f t="shared" si="195"/>
        <v>0</v>
      </c>
      <c r="BB536" s="372">
        <f t="shared" si="196"/>
        <v>0</v>
      </c>
      <c r="BC536" s="372">
        <f t="shared" si="197"/>
        <v>0</v>
      </c>
      <c r="BD536" s="372">
        <f t="shared" si="198"/>
        <v>0</v>
      </c>
      <c r="BE536" s="372">
        <f t="shared" si="199"/>
        <v>0</v>
      </c>
      <c r="BF536" s="372">
        <f t="shared" si="200"/>
        <v>0</v>
      </c>
      <c r="BG536" s="456"/>
      <c r="BH536" s="454"/>
      <c r="BI536" s="454"/>
      <c r="BJ536" s="454"/>
      <c r="BK536" s="454"/>
      <c r="BL536" s="457"/>
      <c r="BM536" s="921">
        <f t="shared" si="201"/>
        <v>0</v>
      </c>
      <c r="BN536" s="912"/>
      <c r="BO536" s="912"/>
      <c r="BP536" s="912"/>
      <c r="BQ536" s="912"/>
      <c r="BR536" s="912"/>
      <c r="BS536" s="912"/>
      <c r="BT536" s="912"/>
      <c r="BU536" s="912"/>
      <c r="BV536" s="912"/>
      <c r="BW536" s="912"/>
      <c r="BX536" s="910">
        <f t="shared" si="202"/>
        <v>0</v>
      </c>
      <c r="BY536" s="912"/>
      <c r="BZ536" s="912"/>
      <c r="CA536" s="912"/>
      <c r="CB536" s="922"/>
    </row>
    <row r="537" spans="1:80" s="173" customFormat="1" ht="30" customHeight="1" x14ac:dyDescent="0.2">
      <c r="A537" s="104" t="s">
        <v>36</v>
      </c>
      <c r="B537" s="105" t="s">
        <v>46</v>
      </c>
      <c r="C537" s="157" t="s">
        <v>515</v>
      </c>
      <c r="D537" s="157" t="s">
        <v>598</v>
      </c>
      <c r="E537" s="98" t="s">
        <v>297</v>
      </c>
      <c r="F537" s="86" t="s">
        <v>300</v>
      </c>
      <c r="G537" s="98" t="s">
        <v>216</v>
      </c>
      <c r="H537" s="83" t="s">
        <v>60</v>
      </c>
      <c r="I537" s="56">
        <v>9</v>
      </c>
      <c r="J537" s="57" t="s">
        <v>6</v>
      </c>
      <c r="K537" s="455">
        <f t="shared" si="205"/>
        <v>0</v>
      </c>
      <c r="L537" s="455">
        <f t="shared" si="206"/>
        <v>0</v>
      </c>
      <c r="M537" s="454"/>
      <c r="N537" s="454"/>
      <c r="O537" s="454"/>
      <c r="P537" s="454"/>
      <c r="Q537" s="454"/>
      <c r="R537" s="454"/>
      <c r="S537" s="455">
        <f t="shared" si="207"/>
        <v>0</v>
      </c>
      <c r="T537" s="455">
        <f t="shared" si="208"/>
        <v>0</v>
      </c>
      <c r="U537" s="454"/>
      <c r="V537" s="454"/>
      <c r="W537" s="454"/>
      <c r="X537" s="454"/>
      <c r="Y537" s="454"/>
      <c r="Z537" s="454"/>
      <c r="AA537" s="455">
        <f t="shared" si="209"/>
        <v>0</v>
      </c>
      <c r="AB537" s="455">
        <f t="shared" si="210"/>
        <v>0</v>
      </c>
      <c r="AC537" s="454"/>
      <c r="AD537" s="454"/>
      <c r="AE537" s="454"/>
      <c r="AF537" s="454"/>
      <c r="AG537" s="454"/>
      <c r="AH537" s="454"/>
      <c r="AI537" s="455">
        <f t="shared" si="211"/>
        <v>0</v>
      </c>
      <c r="AJ537" s="455">
        <f t="shared" si="212"/>
        <v>0</v>
      </c>
      <c r="AK537" s="454"/>
      <c r="AL537" s="454"/>
      <c r="AM537" s="454"/>
      <c r="AN537" s="454"/>
      <c r="AO537" s="454"/>
      <c r="AP537" s="454"/>
      <c r="AQ537" s="455">
        <f t="shared" si="213"/>
        <v>0</v>
      </c>
      <c r="AR537" s="455">
        <f t="shared" si="214"/>
        <v>0</v>
      </c>
      <c r="AS537" s="454"/>
      <c r="AT537" s="454"/>
      <c r="AU537" s="454"/>
      <c r="AV537" s="454"/>
      <c r="AW537" s="454"/>
      <c r="AX537" s="454"/>
      <c r="AY537" s="455">
        <f t="shared" si="203"/>
        <v>0</v>
      </c>
      <c r="AZ537" s="455">
        <f t="shared" si="204"/>
        <v>0</v>
      </c>
      <c r="BA537" s="372">
        <f t="shared" si="195"/>
        <v>0</v>
      </c>
      <c r="BB537" s="372">
        <f t="shared" si="196"/>
        <v>0</v>
      </c>
      <c r="BC537" s="372">
        <f t="shared" si="197"/>
        <v>0</v>
      </c>
      <c r="BD537" s="372">
        <f t="shared" si="198"/>
        <v>0</v>
      </c>
      <c r="BE537" s="372">
        <f t="shared" si="199"/>
        <v>0</v>
      </c>
      <c r="BF537" s="372">
        <f t="shared" si="200"/>
        <v>0</v>
      </c>
      <c r="BG537" s="456"/>
      <c r="BH537" s="454"/>
      <c r="BI537" s="454"/>
      <c r="BJ537" s="454"/>
      <c r="BK537" s="454"/>
      <c r="BL537" s="457"/>
      <c r="BM537" s="921">
        <f t="shared" si="201"/>
        <v>0</v>
      </c>
      <c r="BN537" s="912"/>
      <c r="BO537" s="912"/>
      <c r="BP537" s="912"/>
      <c r="BQ537" s="912"/>
      <c r="BR537" s="912"/>
      <c r="BS537" s="912"/>
      <c r="BT537" s="912"/>
      <c r="BU537" s="912"/>
      <c r="BV537" s="912"/>
      <c r="BW537" s="912"/>
      <c r="BX537" s="910">
        <f t="shared" si="202"/>
        <v>0</v>
      </c>
      <c r="BY537" s="912"/>
      <c r="BZ537" s="912"/>
      <c r="CA537" s="912"/>
      <c r="CB537" s="922"/>
    </row>
    <row r="538" spans="1:80" s="173" customFormat="1" ht="30" customHeight="1" x14ac:dyDescent="0.2">
      <c r="A538" s="104" t="s">
        <v>36</v>
      </c>
      <c r="B538" s="105" t="s">
        <v>46</v>
      </c>
      <c r="C538" s="157" t="s">
        <v>515</v>
      </c>
      <c r="D538" s="157" t="s">
        <v>598</v>
      </c>
      <c r="E538" s="98" t="s">
        <v>297</v>
      </c>
      <c r="F538" s="86" t="s">
        <v>300</v>
      </c>
      <c r="G538" s="98" t="s">
        <v>266</v>
      </c>
      <c r="H538" s="83" t="s">
        <v>74</v>
      </c>
      <c r="I538" s="56">
        <v>9</v>
      </c>
      <c r="J538" s="57" t="s">
        <v>12</v>
      </c>
      <c r="K538" s="455">
        <f t="shared" si="205"/>
        <v>0</v>
      </c>
      <c r="L538" s="455">
        <f t="shared" si="206"/>
        <v>0</v>
      </c>
      <c r="M538" s="454"/>
      <c r="N538" s="454"/>
      <c r="O538" s="454"/>
      <c r="P538" s="454"/>
      <c r="Q538" s="454"/>
      <c r="R538" s="454"/>
      <c r="S538" s="455">
        <f t="shared" si="207"/>
        <v>0</v>
      </c>
      <c r="T538" s="455">
        <f t="shared" si="208"/>
        <v>0</v>
      </c>
      <c r="U538" s="454"/>
      <c r="V538" s="454"/>
      <c r="W538" s="454"/>
      <c r="X538" s="454"/>
      <c r="Y538" s="454"/>
      <c r="Z538" s="454"/>
      <c r="AA538" s="455">
        <f t="shared" si="209"/>
        <v>0</v>
      </c>
      <c r="AB538" s="455">
        <f t="shared" si="210"/>
        <v>0</v>
      </c>
      <c r="AC538" s="454"/>
      <c r="AD538" s="454"/>
      <c r="AE538" s="454"/>
      <c r="AF538" s="454"/>
      <c r="AG538" s="454"/>
      <c r="AH538" s="454"/>
      <c r="AI538" s="455">
        <f t="shared" si="211"/>
        <v>0</v>
      </c>
      <c r="AJ538" s="455">
        <f t="shared" si="212"/>
        <v>0</v>
      </c>
      <c r="AK538" s="454"/>
      <c r="AL538" s="454"/>
      <c r="AM538" s="454"/>
      <c r="AN538" s="454"/>
      <c r="AO538" s="454"/>
      <c r="AP538" s="454"/>
      <c r="AQ538" s="455">
        <f t="shared" si="213"/>
        <v>0</v>
      </c>
      <c r="AR538" s="455">
        <f t="shared" si="214"/>
        <v>0</v>
      </c>
      <c r="AS538" s="454"/>
      <c r="AT538" s="454"/>
      <c r="AU538" s="454"/>
      <c r="AV538" s="454"/>
      <c r="AW538" s="454"/>
      <c r="AX538" s="454"/>
      <c r="AY538" s="455">
        <f t="shared" si="203"/>
        <v>0</v>
      </c>
      <c r="AZ538" s="455">
        <f t="shared" si="204"/>
        <v>0</v>
      </c>
      <c r="BA538" s="372">
        <f t="shared" si="195"/>
        <v>0</v>
      </c>
      <c r="BB538" s="372">
        <f t="shared" si="196"/>
        <v>0</v>
      </c>
      <c r="BC538" s="372">
        <f t="shared" si="197"/>
        <v>0</v>
      </c>
      <c r="BD538" s="372">
        <f t="shared" si="198"/>
        <v>0</v>
      </c>
      <c r="BE538" s="372">
        <f t="shared" si="199"/>
        <v>0</v>
      </c>
      <c r="BF538" s="372">
        <f t="shared" si="200"/>
        <v>0</v>
      </c>
      <c r="BG538" s="456"/>
      <c r="BH538" s="454"/>
      <c r="BI538" s="454"/>
      <c r="BJ538" s="454"/>
      <c r="BK538" s="454"/>
      <c r="BL538" s="457"/>
      <c r="BM538" s="921">
        <f t="shared" si="201"/>
        <v>0</v>
      </c>
      <c r="BN538" s="912"/>
      <c r="BO538" s="912"/>
      <c r="BP538" s="912"/>
      <c r="BQ538" s="912"/>
      <c r="BR538" s="912"/>
      <c r="BS538" s="912"/>
      <c r="BT538" s="912"/>
      <c r="BU538" s="912"/>
      <c r="BV538" s="912"/>
      <c r="BW538" s="912"/>
      <c r="BX538" s="910">
        <f t="shared" si="202"/>
        <v>0</v>
      </c>
      <c r="BY538" s="912"/>
      <c r="BZ538" s="912"/>
      <c r="CA538" s="912"/>
      <c r="CB538" s="922"/>
    </row>
    <row r="539" spans="1:80" s="173" customFormat="1" ht="30" customHeight="1" x14ac:dyDescent="0.2">
      <c r="A539" s="104" t="s">
        <v>36</v>
      </c>
      <c r="B539" s="105" t="s">
        <v>46</v>
      </c>
      <c r="C539" s="157" t="s">
        <v>515</v>
      </c>
      <c r="D539" s="157" t="s">
        <v>598</v>
      </c>
      <c r="E539" s="116" t="s">
        <v>280</v>
      </c>
      <c r="F539" s="86" t="s">
        <v>284</v>
      </c>
      <c r="G539" s="98" t="s">
        <v>205</v>
      </c>
      <c r="H539" s="83" t="s">
        <v>206</v>
      </c>
      <c r="I539" s="56">
        <v>9</v>
      </c>
      <c r="J539" s="57" t="s">
        <v>6</v>
      </c>
      <c r="K539" s="455">
        <f t="shared" si="205"/>
        <v>0</v>
      </c>
      <c r="L539" s="455">
        <f t="shared" si="206"/>
        <v>0</v>
      </c>
      <c r="M539" s="454"/>
      <c r="N539" s="454"/>
      <c r="O539" s="454"/>
      <c r="P539" s="454"/>
      <c r="Q539" s="454"/>
      <c r="R539" s="454"/>
      <c r="S539" s="455">
        <f t="shared" si="207"/>
        <v>0</v>
      </c>
      <c r="T539" s="455">
        <f t="shared" si="208"/>
        <v>0</v>
      </c>
      <c r="U539" s="454"/>
      <c r="V539" s="454"/>
      <c r="W539" s="454"/>
      <c r="X539" s="454"/>
      <c r="Y539" s="454"/>
      <c r="Z539" s="454"/>
      <c r="AA539" s="455">
        <f t="shared" si="209"/>
        <v>0</v>
      </c>
      <c r="AB539" s="455">
        <f t="shared" si="210"/>
        <v>0</v>
      </c>
      <c r="AC539" s="454"/>
      <c r="AD539" s="454"/>
      <c r="AE539" s="454"/>
      <c r="AF539" s="454"/>
      <c r="AG539" s="454"/>
      <c r="AH539" s="454"/>
      <c r="AI539" s="455">
        <f t="shared" si="211"/>
        <v>0</v>
      </c>
      <c r="AJ539" s="455">
        <f t="shared" si="212"/>
        <v>0</v>
      </c>
      <c r="AK539" s="454"/>
      <c r="AL539" s="454"/>
      <c r="AM539" s="454"/>
      <c r="AN539" s="454"/>
      <c r="AO539" s="454"/>
      <c r="AP539" s="454"/>
      <c r="AQ539" s="455">
        <f t="shared" si="213"/>
        <v>0</v>
      </c>
      <c r="AR539" s="455">
        <f t="shared" si="214"/>
        <v>0</v>
      </c>
      <c r="AS539" s="454"/>
      <c r="AT539" s="454"/>
      <c r="AU539" s="454"/>
      <c r="AV539" s="454"/>
      <c r="AW539" s="454"/>
      <c r="AX539" s="454"/>
      <c r="AY539" s="455">
        <f t="shared" si="203"/>
        <v>0</v>
      </c>
      <c r="AZ539" s="455">
        <f t="shared" si="204"/>
        <v>0</v>
      </c>
      <c r="BA539" s="372">
        <f t="shared" si="195"/>
        <v>0</v>
      </c>
      <c r="BB539" s="372">
        <f t="shared" si="196"/>
        <v>0</v>
      </c>
      <c r="BC539" s="372">
        <f t="shared" si="197"/>
        <v>0</v>
      </c>
      <c r="BD539" s="372">
        <f t="shared" si="198"/>
        <v>0</v>
      </c>
      <c r="BE539" s="372">
        <f t="shared" si="199"/>
        <v>0</v>
      </c>
      <c r="BF539" s="372">
        <f t="shared" si="200"/>
        <v>0</v>
      </c>
      <c r="BG539" s="456"/>
      <c r="BH539" s="454"/>
      <c r="BI539" s="454"/>
      <c r="BJ539" s="454"/>
      <c r="BK539" s="454"/>
      <c r="BL539" s="457"/>
      <c r="BM539" s="921">
        <f t="shared" si="201"/>
        <v>0</v>
      </c>
      <c r="BN539" s="912"/>
      <c r="BO539" s="912"/>
      <c r="BP539" s="912"/>
      <c r="BQ539" s="912"/>
      <c r="BR539" s="912"/>
      <c r="BS539" s="912"/>
      <c r="BT539" s="912"/>
      <c r="BU539" s="912"/>
      <c r="BV539" s="912"/>
      <c r="BW539" s="912"/>
      <c r="BX539" s="910">
        <f t="shared" si="202"/>
        <v>0</v>
      </c>
      <c r="BY539" s="912"/>
      <c r="BZ539" s="912"/>
      <c r="CA539" s="912"/>
      <c r="CB539" s="922"/>
    </row>
    <row r="540" spans="1:80" s="173" customFormat="1" ht="30" customHeight="1" x14ac:dyDescent="0.2">
      <c r="A540" s="104" t="s">
        <v>36</v>
      </c>
      <c r="B540" s="105" t="s">
        <v>46</v>
      </c>
      <c r="C540" s="157" t="s">
        <v>515</v>
      </c>
      <c r="D540" s="157" t="s">
        <v>598</v>
      </c>
      <c r="E540" s="116" t="s">
        <v>280</v>
      </c>
      <c r="F540" s="86" t="s">
        <v>284</v>
      </c>
      <c r="G540" s="98" t="s">
        <v>205</v>
      </c>
      <c r="H540" s="83" t="s">
        <v>206</v>
      </c>
      <c r="I540" s="56">
        <v>9</v>
      </c>
      <c r="J540" s="57" t="s">
        <v>12</v>
      </c>
      <c r="K540" s="455">
        <f t="shared" si="205"/>
        <v>0</v>
      </c>
      <c r="L540" s="455">
        <f t="shared" si="206"/>
        <v>0</v>
      </c>
      <c r="M540" s="454"/>
      <c r="N540" s="454"/>
      <c r="O540" s="454"/>
      <c r="P540" s="454"/>
      <c r="Q540" s="454"/>
      <c r="R540" s="454"/>
      <c r="S540" s="455">
        <f t="shared" si="207"/>
        <v>0</v>
      </c>
      <c r="T540" s="455">
        <f t="shared" si="208"/>
        <v>0</v>
      </c>
      <c r="U540" s="454"/>
      <c r="V540" s="454"/>
      <c r="W540" s="454"/>
      <c r="X540" s="454"/>
      <c r="Y540" s="454"/>
      <c r="Z540" s="454"/>
      <c r="AA540" s="455">
        <f t="shared" si="209"/>
        <v>0</v>
      </c>
      <c r="AB540" s="455">
        <f t="shared" si="210"/>
        <v>0</v>
      </c>
      <c r="AC540" s="454"/>
      <c r="AD540" s="454"/>
      <c r="AE540" s="454"/>
      <c r="AF540" s="454"/>
      <c r="AG540" s="454"/>
      <c r="AH540" s="454"/>
      <c r="AI540" s="455">
        <f t="shared" si="211"/>
        <v>0</v>
      </c>
      <c r="AJ540" s="455">
        <f t="shared" si="212"/>
        <v>0</v>
      </c>
      <c r="AK540" s="454"/>
      <c r="AL540" s="454"/>
      <c r="AM540" s="454"/>
      <c r="AN540" s="454"/>
      <c r="AO540" s="454"/>
      <c r="AP540" s="454"/>
      <c r="AQ540" s="455">
        <f t="shared" si="213"/>
        <v>0</v>
      </c>
      <c r="AR540" s="455">
        <f t="shared" si="214"/>
        <v>0</v>
      </c>
      <c r="AS540" s="454"/>
      <c r="AT540" s="454"/>
      <c r="AU540" s="454"/>
      <c r="AV540" s="454"/>
      <c r="AW540" s="454"/>
      <c r="AX540" s="454"/>
      <c r="AY540" s="455">
        <f t="shared" si="203"/>
        <v>0</v>
      </c>
      <c r="AZ540" s="455">
        <f t="shared" si="204"/>
        <v>0</v>
      </c>
      <c r="BA540" s="372">
        <f t="shared" si="195"/>
        <v>0</v>
      </c>
      <c r="BB540" s="372">
        <f t="shared" si="196"/>
        <v>0</v>
      </c>
      <c r="BC540" s="372">
        <f t="shared" si="197"/>
        <v>0</v>
      </c>
      <c r="BD540" s="372">
        <f t="shared" si="198"/>
        <v>0</v>
      </c>
      <c r="BE540" s="372">
        <f t="shared" si="199"/>
        <v>0</v>
      </c>
      <c r="BF540" s="372">
        <f t="shared" si="200"/>
        <v>0</v>
      </c>
      <c r="BG540" s="456"/>
      <c r="BH540" s="454"/>
      <c r="BI540" s="454"/>
      <c r="BJ540" s="454"/>
      <c r="BK540" s="454"/>
      <c r="BL540" s="457"/>
      <c r="BM540" s="921">
        <f t="shared" si="201"/>
        <v>0</v>
      </c>
      <c r="BN540" s="912"/>
      <c r="BO540" s="912"/>
      <c r="BP540" s="912"/>
      <c r="BQ540" s="912"/>
      <c r="BR540" s="912"/>
      <c r="BS540" s="912"/>
      <c r="BT540" s="912"/>
      <c r="BU540" s="912"/>
      <c r="BV540" s="912"/>
      <c r="BW540" s="912"/>
      <c r="BX540" s="910">
        <f t="shared" si="202"/>
        <v>0</v>
      </c>
      <c r="BY540" s="912"/>
      <c r="BZ540" s="912"/>
      <c r="CA540" s="912"/>
      <c r="CB540" s="922"/>
    </row>
    <row r="541" spans="1:80" s="173" customFormat="1" ht="30" customHeight="1" x14ac:dyDescent="0.2">
      <c r="A541" s="104" t="s">
        <v>36</v>
      </c>
      <c r="B541" s="105" t="s">
        <v>46</v>
      </c>
      <c r="C541" s="215" t="s">
        <v>515</v>
      </c>
      <c r="D541" s="215" t="s">
        <v>598</v>
      </c>
      <c r="E541" s="116" t="s">
        <v>280</v>
      </c>
      <c r="F541" s="86" t="s">
        <v>284</v>
      </c>
      <c r="G541" s="98" t="s">
        <v>364</v>
      </c>
      <c r="H541" s="83" t="s">
        <v>91</v>
      </c>
      <c r="I541" s="56">
        <v>11</v>
      </c>
      <c r="J541" s="57" t="s">
        <v>6</v>
      </c>
      <c r="K541" s="455">
        <f t="shared" si="205"/>
        <v>0</v>
      </c>
      <c r="L541" s="455">
        <f t="shared" si="206"/>
        <v>0</v>
      </c>
      <c r="M541" s="454"/>
      <c r="N541" s="454"/>
      <c r="O541" s="454"/>
      <c r="P541" s="454"/>
      <c r="Q541" s="454"/>
      <c r="R541" s="454"/>
      <c r="S541" s="455">
        <f t="shared" si="207"/>
        <v>0</v>
      </c>
      <c r="T541" s="455">
        <f t="shared" si="208"/>
        <v>0</v>
      </c>
      <c r="U541" s="454"/>
      <c r="V541" s="454"/>
      <c r="W541" s="454"/>
      <c r="X541" s="454"/>
      <c r="Y541" s="454"/>
      <c r="Z541" s="454"/>
      <c r="AA541" s="455">
        <f t="shared" si="209"/>
        <v>0</v>
      </c>
      <c r="AB541" s="455">
        <f t="shared" si="210"/>
        <v>0</v>
      </c>
      <c r="AC541" s="454"/>
      <c r="AD541" s="454"/>
      <c r="AE541" s="454"/>
      <c r="AF541" s="454"/>
      <c r="AG541" s="454"/>
      <c r="AH541" s="454"/>
      <c r="AI541" s="455">
        <f t="shared" si="211"/>
        <v>0</v>
      </c>
      <c r="AJ541" s="455">
        <f t="shared" si="212"/>
        <v>0</v>
      </c>
      <c r="AK541" s="454"/>
      <c r="AL541" s="454"/>
      <c r="AM541" s="454"/>
      <c r="AN541" s="454"/>
      <c r="AO541" s="454"/>
      <c r="AP541" s="454"/>
      <c r="AQ541" s="455">
        <f t="shared" si="213"/>
        <v>0</v>
      </c>
      <c r="AR541" s="455">
        <f t="shared" si="214"/>
        <v>0</v>
      </c>
      <c r="AS541" s="454"/>
      <c r="AT541" s="454"/>
      <c r="AU541" s="454"/>
      <c r="AV541" s="454"/>
      <c r="AW541" s="454"/>
      <c r="AX541" s="454"/>
      <c r="AY541" s="455">
        <f t="shared" si="203"/>
        <v>0</v>
      </c>
      <c r="AZ541" s="455">
        <f t="shared" si="204"/>
        <v>0</v>
      </c>
      <c r="BA541" s="372">
        <f t="shared" si="195"/>
        <v>0</v>
      </c>
      <c r="BB541" s="372">
        <f t="shared" si="196"/>
        <v>0</v>
      </c>
      <c r="BC541" s="372">
        <f t="shared" si="197"/>
        <v>0</v>
      </c>
      <c r="BD541" s="372">
        <f t="shared" si="198"/>
        <v>0</v>
      </c>
      <c r="BE541" s="372">
        <f t="shared" si="199"/>
        <v>0</v>
      </c>
      <c r="BF541" s="372">
        <f t="shared" si="200"/>
        <v>0</v>
      </c>
      <c r="BG541" s="456"/>
      <c r="BH541" s="454"/>
      <c r="BI541" s="454"/>
      <c r="BJ541" s="454"/>
      <c r="BK541" s="454"/>
      <c r="BL541" s="457"/>
      <c r="BM541" s="921">
        <f t="shared" si="201"/>
        <v>0</v>
      </c>
      <c r="BN541" s="912"/>
      <c r="BO541" s="912"/>
      <c r="BP541" s="912"/>
      <c r="BQ541" s="912"/>
      <c r="BR541" s="912"/>
      <c r="BS541" s="912"/>
      <c r="BT541" s="912"/>
      <c r="BU541" s="912"/>
      <c r="BV541" s="912"/>
      <c r="BW541" s="912"/>
      <c r="BX541" s="910">
        <f t="shared" si="202"/>
        <v>0</v>
      </c>
      <c r="BY541" s="912"/>
      <c r="BZ541" s="912"/>
      <c r="CA541" s="912"/>
      <c r="CB541" s="922"/>
    </row>
    <row r="542" spans="1:80" s="173" customFormat="1" ht="21" customHeight="1" x14ac:dyDescent="0.2">
      <c r="A542" s="104" t="s">
        <v>36</v>
      </c>
      <c r="B542" s="105" t="s">
        <v>46</v>
      </c>
      <c r="C542" s="215" t="s">
        <v>515</v>
      </c>
      <c r="D542" s="215" t="s">
        <v>600</v>
      </c>
      <c r="E542" s="98" t="s">
        <v>283</v>
      </c>
      <c r="F542" s="83" t="s">
        <v>5</v>
      </c>
      <c r="G542" s="19" t="s">
        <v>194</v>
      </c>
      <c r="H542" s="83" t="s">
        <v>117</v>
      </c>
      <c r="I542" s="56">
        <v>9</v>
      </c>
      <c r="J542" s="57" t="s">
        <v>6</v>
      </c>
      <c r="K542" s="455">
        <f t="shared" si="205"/>
        <v>0</v>
      </c>
      <c r="L542" s="455">
        <f t="shared" si="206"/>
        <v>0</v>
      </c>
      <c r="M542" s="454"/>
      <c r="N542" s="454"/>
      <c r="O542" s="454"/>
      <c r="P542" s="454"/>
      <c r="Q542" s="454"/>
      <c r="R542" s="454"/>
      <c r="S542" s="455">
        <f t="shared" si="207"/>
        <v>0</v>
      </c>
      <c r="T542" s="455">
        <f t="shared" si="208"/>
        <v>0</v>
      </c>
      <c r="U542" s="454"/>
      <c r="V542" s="454"/>
      <c r="W542" s="454"/>
      <c r="X542" s="454"/>
      <c r="Y542" s="454"/>
      <c r="Z542" s="454"/>
      <c r="AA542" s="455">
        <f t="shared" si="209"/>
        <v>0</v>
      </c>
      <c r="AB542" s="455">
        <f t="shared" si="210"/>
        <v>0</v>
      </c>
      <c r="AC542" s="454"/>
      <c r="AD542" s="454"/>
      <c r="AE542" s="454"/>
      <c r="AF542" s="454"/>
      <c r="AG542" s="454"/>
      <c r="AH542" s="454"/>
      <c r="AI542" s="455">
        <f t="shared" si="211"/>
        <v>0</v>
      </c>
      <c r="AJ542" s="455">
        <f t="shared" si="212"/>
        <v>0</v>
      </c>
      <c r="AK542" s="454"/>
      <c r="AL542" s="454"/>
      <c r="AM542" s="454"/>
      <c r="AN542" s="454"/>
      <c r="AO542" s="454"/>
      <c r="AP542" s="454"/>
      <c r="AQ542" s="455">
        <f t="shared" si="213"/>
        <v>0</v>
      </c>
      <c r="AR542" s="455">
        <f t="shared" si="214"/>
        <v>0</v>
      </c>
      <c r="AS542" s="454"/>
      <c r="AT542" s="454"/>
      <c r="AU542" s="454"/>
      <c r="AV542" s="454"/>
      <c r="AW542" s="454"/>
      <c r="AX542" s="454"/>
      <c r="AY542" s="455">
        <f t="shared" si="203"/>
        <v>0</v>
      </c>
      <c r="AZ542" s="455">
        <f t="shared" si="204"/>
        <v>0</v>
      </c>
      <c r="BA542" s="372">
        <f t="shared" si="195"/>
        <v>0</v>
      </c>
      <c r="BB542" s="372">
        <f t="shared" si="196"/>
        <v>0</v>
      </c>
      <c r="BC542" s="372">
        <f t="shared" si="197"/>
        <v>0</v>
      </c>
      <c r="BD542" s="372">
        <f t="shared" si="198"/>
        <v>0</v>
      </c>
      <c r="BE542" s="372">
        <f t="shared" si="199"/>
        <v>0</v>
      </c>
      <c r="BF542" s="372">
        <f t="shared" si="200"/>
        <v>0</v>
      </c>
      <c r="BG542" s="456"/>
      <c r="BH542" s="454"/>
      <c r="BI542" s="454"/>
      <c r="BJ542" s="454"/>
      <c r="BK542" s="454"/>
      <c r="BL542" s="457"/>
      <c r="BM542" s="921">
        <f t="shared" si="201"/>
        <v>0</v>
      </c>
      <c r="BN542" s="912"/>
      <c r="BO542" s="912"/>
      <c r="BP542" s="912"/>
      <c r="BQ542" s="912"/>
      <c r="BR542" s="912"/>
      <c r="BS542" s="912"/>
      <c r="BT542" s="912"/>
      <c r="BU542" s="912"/>
      <c r="BV542" s="912"/>
      <c r="BW542" s="912"/>
      <c r="BX542" s="910">
        <f t="shared" si="202"/>
        <v>0</v>
      </c>
      <c r="BY542" s="912"/>
      <c r="BZ542" s="912"/>
      <c r="CA542" s="912"/>
      <c r="CB542" s="922"/>
    </row>
    <row r="543" spans="1:80" s="173" customFormat="1" ht="21" customHeight="1" x14ac:dyDescent="0.2">
      <c r="A543" s="104" t="s">
        <v>36</v>
      </c>
      <c r="B543" s="105" t="s">
        <v>46</v>
      </c>
      <c r="C543" s="215" t="s">
        <v>515</v>
      </c>
      <c r="D543" s="215" t="s">
        <v>600</v>
      </c>
      <c r="E543" s="98" t="s">
        <v>283</v>
      </c>
      <c r="F543" s="83" t="s">
        <v>5</v>
      </c>
      <c r="G543" s="19" t="s">
        <v>194</v>
      </c>
      <c r="H543" s="83" t="s">
        <v>117</v>
      </c>
      <c r="I543" s="56">
        <v>11</v>
      </c>
      <c r="J543" s="57" t="s">
        <v>12</v>
      </c>
      <c r="K543" s="455">
        <f t="shared" si="205"/>
        <v>0</v>
      </c>
      <c r="L543" s="455">
        <f t="shared" si="206"/>
        <v>0</v>
      </c>
      <c r="M543" s="454"/>
      <c r="N543" s="454"/>
      <c r="O543" s="454"/>
      <c r="P543" s="454"/>
      <c r="Q543" s="454"/>
      <c r="R543" s="454"/>
      <c r="S543" s="455">
        <f t="shared" si="207"/>
        <v>0</v>
      </c>
      <c r="T543" s="455">
        <f t="shared" si="208"/>
        <v>0</v>
      </c>
      <c r="U543" s="454"/>
      <c r="V543" s="454"/>
      <c r="W543" s="454"/>
      <c r="X543" s="454"/>
      <c r="Y543" s="454"/>
      <c r="Z543" s="454"/>
      <c r="AA543" s="455">
        <f t="shared" si="209"/>
        <v>0</v>
      </c>
      <c r="AB543" s="455">
        <f t="shared" si="210"/>
        <v>0</v>
      </c>
      <c r="AC543" s="454"/>
      <c r="AD543" s="454"/>
      <c r="AE543" s="454"/>
      <c r="AF543" s="454"/>
      <c r="AG543" s="454"/>
      <c r="AH543" s="454"/>
      <c r="AI543" s="455">
        <f t="shared" si="211"/>
        <v>0</v>
      </c>
      <c r="AJ543" s="455">
        <f t="shared" si="212"/>
        <v>0</v>
      </c>
      <c r="AK543" s="454"/>
      <c r="AL543" s="454"/>
      <c r="AM543" s="454"/>
      <c r="AN543" s="454"/>
      <c r="AO543" s="454"/>
      <c r="AP543" s="454"/>
      <c r="AQ543" s="455">
        <f t="shared" si="213"/>
        <v>0</v>
      </c>
      <c r="AR543" s="455">
        <f t="shared" si="214"/>
        <v>0</v>
      </c>
      <c r="AS543" s="454"/>
      <c r="AT543" s="454"/>
      <c r="AU543" s="454"/>
      <c r="AV543" s="454"/>
      <c r="AW543" s="454"/>
      <c r="AX543" s="454"/>
      <c r="AY543" s="455">
        <f t="shared" si="203"/>
        <v>0</v>
      </c>
      <c r="AZ543" s="455">
        <f t="shared" si="204"/>
        <v>0</v>
      </c>
      <c r="BA543" s="372">
        <f t="shared" si="195"/>
        <v>0</v>
      </c>
      <c r="BB543" s="372">
        <f t="shared" si="196"/>
        <v>0</v>
      </c>
      <c r="BC543" s="372">
        <f t="shared" si="197"/>
        <v>0</v>
      </c>
      <c r="BD543" s="372">
        <f t="shared" si="198"/>
        <v>0</v>
      </c>
      <c r="BE543" s="372">
        <f t="shared" si="199"/>
        <v>0</v>
      </c>
      <c r="BF543" s="372">
        <f t="shared" si="200"/>
        <v>0</v>
      </c>
      <c r="BG543" s="456"/>
      <c r="BH543" s="454"/>
      <c r="BI543" s="454"/>
      <c r="BJ543" s="454"/>
      <c r="BK543" s="454"/>
      <c r="BL543" s="457"/>
      <c r="BM543" s="921">
        <f t="shared" si="201"/>
        <v>0</v>
      </c>
      <c r="BN543" s="912"/>
      <c r="BO543" s="912"/>
      <c r="BP543" s="912"/>
      <c r="BQ543" s="912"/>
      <c r="BR543" s="912"/>
      <c r="BS543" s="912"/>
      <c r="BT543" s="912"/>
      <c r="BU543" s="912"/>
      <c r="BV543" s="912"/>
      <c r="BW543" s="912"/>
      <c r="BX543" s="910">
        <f t="shared" si="202"/>
        <v>0</v>
      </c>
      <c r="BY543" s="912"/>
      <c r="BZ543" s="912"/>
      <c r="CA543" s="912"/>
      <c r="CB543" s="922"/>
    </row>
    <row r="544" spans="1:80" s="173" customFormat="1" ht="21" customHeight="1" x14ac:dyDescent="0.2">
      <c r="A544" s="104" t="s">
        <v>36</v>
      </c>
      <c r="B544" s="105" t="s">
        <v>46</v>
      </c>
      <c r="C544" s="157" t="s">
        <v>515</v>
      </c>
      <c r="D544" s="157" t="s">
        <v>601</v>
      </c>
      <c r="E544" s="98" t="s">
        <v>319</v>
      </c>
      <c r="F544" s="81" t="s">
        <v>359</v>
      </c>
      <c r="G544" s="19" t="s">
        <v>233</v>
      </c>
      <c r="H544" s="83" t="s">
        <v>80</v>
      </c>
      <c r="I544" s="56">
        <v>9</v>
      </c>
      <c r="J544" s="57" t="s">
        <v>6</v>
      </c>
      <c r="K544" s="455">
        <f t="shared" si="205"/>
        <v>0</v>
      </c>
      <c r="L544" s="455">
        <f t="shared" si="206"/>
        <v>0</v>
      </c>
      <c r="M544" s="454"/>
      <c r="N544" s="454"/>
      <c r="O544" s="454"/>
      <c r="P544" s="454"/>
      <c r="Q544" s="454"/>
      <c r="R544" s="454"/>
      <c r="S544" s="455">
        <f t="shared" si="207"/>
        <v>0</v>
      </c>
      <c r="T544" s="455">
        <f t="shared" si="208"/>
        <v>0</v>
      </c>
      <c r="U544" s="454"/>
      <c r="V544" s="454"/>
      <c r="W544" s="454"/>
      <c r="X544" s="454"/>
      <c r="Y544" s="454"/>
      <c r="Z544" s="454"/>
      <c r="AA544" s="455">
        <f t="shared" si="209"/>
        <v>0</v>
      </c>
      <c r="AB544" s="455">
        <f t="shared" si="210"/>
        <v>0</v>
      </c>
      <c r="AC544" s="454"/>
      <c r="AD544" s="454"/>
      <c r="AE544" s="454"/>
      <c r="AF544" s="454"/>
      <c r="AG544" s="454"/>
      <c r="AH544" s="454"/>
      <c r="AI544" s="455">
        <f t="shared" si="211"/>
        <v>0</v>
      </c>
      <c r="AJ544" s="455">
        <f t="shared" si="212"/>
        <v>0</v>
      </c>
      <c r="AK544" s="454"/>
      <c r="AL544" s="454"/>
      <c r="AM544" s="454"/>
      <c r="AN544" s="454"/>
      <c r="AO544" s="454"/>
      <c r="AP544" s="454"/>
      <c r="AQ544" s="455">
        <f t="shared" si="213"/>
        <v>0</v>
      </c>
      <c r="AR544" s="455">
        <f t="shared" si="214"/>
        <v>0</v>
      </c>
      <c r="AS544" s="454"/>
      <c r="AT544" s="454"/>
      <c r="AU544" s="454"/>
      <c r="AV544" s="454"/>
      <c r="AW544" s="454"/>
      <c r="AX544" s="454"/>
      <c r="AY544" s="455">
        <f t="shared" si="203"/>
        <v>0</v>
      </c>
      <c r="AZ544" s="455">
        <f t="shared" si="204"/>
        <v>0</v>
      </c>
      <c r="BA544" s="372">
        <f t="shared" si="195"/>
        <v>0</v>
      </c>
      <c r="BB544" s="372">
        <f t="shared" si="196"/>
        <v>0</v>
      </c>
      <c r="BC544" s="372">
        <f t="shared" si="197"/>
        <v>0</v>
      </c>
      <c r="BD544" s="372">
        <f t="shared" si="198"/>
        <v>0</v>
      </c>
      <c r="BE544" s="372">
        <f t="shared" si="199"/>
        <v>0</v>
      </c>
      <c r="BF544" s="372">
        <f t="shared" si="200"/>
        <v>0</v>
      </c>
      <c r="BG544" s="456"/>
      <c r="BH544" s="454"/>
      <c r="BI544" s="454"/>
      <c r="BJ544" s="454"/>
      <c r="BK544" s="454"/>
      <c r="BL544" s="457"/>
      <c r="BM544" s="921">
        <f t="shared" si="201"/>
        <v>0</v>
      </c>
      <c r="BN544" s="912"/>
      <c r="BO544" s="912"/>
      <c r="BP544" s="912"/>
      <c r="BQ544" s="912"/>
      <c r="BR544" s="912"/>
      <c r="BS544" s="912"/>
      <c r="BT544" s="912"/>
      <c r="BU544" s="912"/>
      <c r="BV544" s="912"/>
      <c r="BW544" s="912"/>
      <c r="BX544" s="910">
        <f t="shared" si="202"/>
        <v>0</v>
      </c>
      <c r="BY544" s="912"/>
      <c r="BZ544" s="912"/>
      <c r="CA544" s="912"/>
      <c r="CB544" s="922"/>
    </row>
    <row r="545" spans="1:80" s="173" customFormat="1" ht="21" customHeight="1" x14ac:dyDescent="0.2">
      <c r="A545" s="104" t="s">
        <v>36</v>
      </c>
      <c r="B545" s="105" t="s">
        <v>46</v>
      </c>
      <c r="C545" s="157" t="s">
        <v>515</v>
      </c>
      <c r="D545" s="157" t="s">
        <v>601</v>
      </c>
      <c r="E545" s="98" t="s">
        <v>319</v>
      </c>
      <c r="F545" s="83" t="s">
        <v>359</v>
      </c>
      <c r="G545" s="19" t="s">
        <v>233</v>
      </c>
      <c r="H545" s="83" t="s">
        <v>80</v>
      </c>
      <c r="I545" s="56">
        <v>11</v>
      </c>
      <c r="J545" s="57" t="s">
        <v>12</v>
      </c>
      <c r="K545" s="455">
        <f t="shared" si="205"/>
        <v>0</v>
      </c>
      <c r="L545" s="455">
        <f t="shared" si="206"/>
        <v>0</v>
      </c>
      <c r="M545" s="454"/>
      <c r="N545" s="454"/>
      <c r="O545" s="454"/>
      <c r="P545" s="454"/>
      <c r="Q545" s="454"/>
      <c r="R545" s="454"/>
      <c r="S545" s="455">
        <f t="shared" si="207"/>
        <v>0</v>
      </c>
      <c r="T545" s="455">
        <f t="shared" si="208"/>
        <v>0</v>
      </c>
      <c r="U545" s="454"/>
      <c r="V545" s="454"/>
      <c r="W545" s="454"/>
      <c r="X545" s="454"/>
      <c r="Y545" s="454"/>
      <c r="Z545" s="454"/>
      <c r="AA545" s="455">
        <f t="shared" si="209"/>
        <v>0</v>
      </c>
      <c r="AB545" s="455">
        <f t="shared" si="210"/>
        <v>0</v>
      </c>
      <c r="AC545" s="454"/>
      <c r="AD545" s="454"/>
      <c r="AE545" s="454"/>
      <c r="AF545" s="454"/>
      <c r="AG545" s="454"/>
      <c r="AH545" s="454"/>
      <c r="AI545" s="455">
        <f t="shared" si="211"/>
        <v>0</v>
      </c>
      <c r="AJ545" s="455">
        <f t="shared" si="212"/>
        <v>0</v>
      </c>
      <c r="AK545" s="454"/>
      <c r="AL545" s="454"/>
      <c r="AM545" s="454"/>
      <c r="AN545" s="454"/>
      <c r="AO545" s="454"/>
      <c r="AP545" s="454"/>
      <c r="AQ545" s="455">
        <f t="shared" si="213"/>
        <v>0</v>
      </c>
      <c r="AR545" s="455">
        <f t="shared" si="214"/>
        <v>0</v>
      </c>
      <c r="AS545" s="454"/>
      <c r="AT545" s="454"/>
      <c r="AU545" s="454"/>
      <c r="AV545" s="454"/>
      <c r="AW545" s="454"/>
      <c r="AX545" s="454"/>
      <c r="AY545" s="455">
        <f t="shared" si="203"/>
        <v>0</v>
      </c>
      <c r="AZ545" s="455">
        <f t="shared" si="204"/>
        <v>0</v>
      </c>
      <c r="BA545" s="372">
        <f t="shared" si="195"/>
        <v>0</v>
      </c>
      <c r="BB545" s="372">
        <f t="shared" si="196"/>
        <v>0</v>
      </c>
      <c r="BC545" s="372">
        <f t="shared" si="197"/>
        <v>0</v>
      </c>
      <c r="BD545" s="372">
        <f t="shared" si="198"/>
        <v>0</v>
      </c>
      <c r="BE545" s="372">
        <f t="shared" si="199"/>
        <v>0</v>
      </c>
      <c r="BF545" s="372">
        <f t="shared" si="200"/>
        <v>0</v>
      </c>
      <c r="BG545" s="456"/>
      <c r="BH545" s="454"/>
      <c r="BI545" s="454"/>
      <c r="BJ545" s="454"/>
      <c r="BK545" s="454"/>
      <c r="BL545" s="457"/>
      <c r="BM545" s="921">
        <f t="shared" si="201"/>
        <v>0</v>
      </c>
      <c r="BN545" s="912"/>
      <c r="BO545" s="912"/>
      <c r="BP545" s="912"/>
      <c r="BQ545" s="912"/>
      <c r="BR545" s="912"/>
      <c r="BS545" s="912"/>
      <c r="BT545" s="912"/>
      <c r="BU545" s="912"/>
      <c r="BV545" s="912"/>
      <c r="BW545" s="912"/>
      <c r="BX545" s="910">
        <f t="shared" si="202"/>
        <v>0</v>
      </c>
      <c r="BY545" s="912"/>
      <c r="BZ545" s="912"/>
      <c r="CA545" s="912"/>
      <c r="CB545" s="922"/>
    </row>
    <row r="546" spans="1:80" s="173" customFormat="1" ht="31.5" customHeight="1" x14ac:dyDescent="0.2">
      <c r="A546" s="104" t="s">
        <v>36</v>
      </c>
      <c r="B546" s="105" t="s">
        <v>46</v>
      </c>
      <c r="C546" s="215" t="s">
        <v>515</v>
      </c>
      <c r="D546" s="215" t="s">
        <v>598</v>
      </c>
      <c r="E546" s="116" t="s">
        <v>280</v>
      </c>
      <c r="F546" s="86" t="s">
        <v>284</v>
      </c>
      <c r="G546" s="19" t="s">
        <v>419</v>
      </c>
      <c r="H546" s="83" t="s">
        <v>420</v>
      </c>
      <c r="I546" s="56">
        <v>11</v>
      </c>
      <c r="J546" s="57" t="s">
        <v>12</v>
      </c>
      <c r="K546" s="455">
        <f t="shared" si="205"/>
        <v>0</v>
      </c>
      <c r="L546" s="455">
        <f t="shared" si="206"/>
        <v>0</v>
      </c>
      <c r="M546" s="454"/>
      <c r="N546" s="454"/>
      <c r="O546" s="454"/>
      <c r="P546" s="454"/>
      <c r="Q546" s="454"/>
      <c r="R546" s="454"/>
      <c r="S546" s="455">
        <f t="shared" si="207"/>
        <v>0</v>
      </c>
      <c r="T546" s="455">
        <f t="shared" si="208"/>
        <v>0</v>
      </c>
      <c r="U546" s="454"/>
      <c r="V546" s="454"/>
      <c r="W546" s="454"/>
      <c r="X546" s="454"/>
      <c r="Y546" s="454"/>
      <c r="Z546" s="454"/>
      <c r="AA546" s="455">
        <f t="shared" si="209"/>
        <v>0</v>
      </c>
      <c r="AB546" s="455">
        <f t="shared" si="210"/>
        <v>0</v>
      </c>
      <c r="AC546" s="454"/>
      <c r="AD546" s="454"/>
      <c r="AE546" s="454"/>
      <c r="AF546" s="454"/>
      <c r="AG546" s="454"/>
      <c r="AH546" s="454"/>
      <c r="AI546" s="455">
        <f t="shared" si="211"/>
        <v>0</v>
      </c>
      <c r="AJ546" s="455">
        <f t="shared" si="212"/>
        <v>0</v>
      </c>
      <c r="AK546" s="454"/>
      <c r="AL546" s="454"/>
      <c r="AM546" s="454"/>
      <c r="AN546" s="454"/>
      <c r="AO546" s="454"/>
      <c r="AP546" s="454"/>
      <c r="AQ546" s="455">
        <f t="shared" si="213"/>
        <v>0</v>
      </c>
      <c r="AR546" s="455">
        <f t="shared" si="214"/>
        <v>0</v>
      </c>
      <c r="AS546" s="454"/>
      <c r="AT546" s="454"/>
      <c r="AU546" s="454"/>
      <c r="AV546" s="454"/>
      <c r="AW546" s="454"/>
      <c r="AX546" s="454"/>
      <c r="AY546" s="455">
        <f t="shared" si="203"/>
        <v>0</v>
      </c>
      <c r="AZ546" s="455">
        <f t="shared" si="204"/>
        <v>0</v>
      </c>
      <c r="BA546" s="372">
        <f t="shared" si="195"/>
        <v>0</v>
      </c>
      <c r="BB546" s="372">
        <f t="shared" si="196"/>
        <v>0</v>
      </c>
      <c r="BC546" s="372">
        <f t="shared" si="197"/>
        <v>0</v>
      </c>
      <c r="BD546" s="372">
        <f t="shared" si="198"/>
        <v>0</v>
      </c>
      <c r="BE546" s="372">
        <f t="shared" si="199"/>
        <v>0</v>
      </c>
      <c r="BF546" s="372">
        <f t="shared" si="200"/>
        <v>0</v>
      </c>
      <c r="BG546" s="456"/>
      <c r="BH546" s="454"/>
      <c r="BI546" s="454"/>
      <c r="BJ546" s="454"/>
      <c r="BK546" s="454"/>
      <c r="BL546" s="457"/>
      <c r="BM546" s="921">
        <f t="shared" si="201"/>
        <v>0</v>
      </c>
      <c r="BN546" s="912"/>
      <c r="BO546" s="912"/>
      <c r="BP546" s="912"/>
      <c r="BQ546" s="912"/>
      <c r="BR546" s="912"/>
      <c r="BS546" s="912"/>
      <c r="BT546" s="912"/>
      <c r="BU546" s="912"/>
      <c r="BV546" s="912"/>
      <c r="BW546" s="912"/>
      <c r="BX546" s="910">
        <f t="shared" si="202"/>
        <v>0</v>
      </c>
      <c r="BY546" s="912"/>
      <c r="BZ546" s="912"/>
      <c r="CA546" s="912"/>
      <c r="CB546" s="922"/>
    </row>
    <row r="547" spans="1:80" s="173" customFormat="1" ht="31.5" customHeight="1" x14ac:dyDescent="0.2">
      <c r="A547" s="95" t="s">
        <v>36</v>
      </c>
      <c r="B547" s="50" t="s">
        <v>46</v>
      </c>
      <c r="C547" s="157" t="s">
        <v>514</v>
      </c>
      <c r="D547" s="157" t="s">
        <v>598</v>
      </c>
      <c r="E547" s="105" t="s">
        <v>297</v>
      </c>
      <c r="F547" s="81" t="s">
        <v>300</v>
      </c>
      <c r="G547" s="19" t="s">
        <v>494</v>
      </c>
      <c r="H547" s="81" t="s">
        <v>495</v>
      </c>
      <c r="I547" s="49">
        <v>9</v>
      </c>
      <c r="J547" s="50" t="s">
        <v>6</v>
      </c>
      <c r="K547" s="455">
        <f t="shared" si="205"/>
        <v>0</v>
      </c>
      <c r="L547" s="455">
        <f t="shared" si="206"/>
        <v>0</v>
      </c>
      <c r="M547" s="454"/>
      <c r="N547" s="454"/>
      <c r="O547" s="454"/>
      <c r="P547" s="454"/>
      <c r="Q547" s="454"/>
      <c r="R547" s="454"/>
      <c r="S547" s="455">
        <f t="shared" si="207"/>
        <v>0</v>
      </c>
      <c r="T547" s="455">
        <f t="shared" si="208"/>
        <v>0</v>
      </c>
      <c r="U547" s="454"/>
      <c r="V547" s="454"/>
      <c r="W547" s="454"/>
      <c r="X547" s="454"/>
      <c r="Y547" s="454"/>
      <c r="Z547" s="454"/>
      <c r="AA547" s="455">
        <f t="shared" si="209"/>
        <v>0</v>
      </c>
      <c r="AB547" s="455">
        <f t="shared" si="210"/>
        <v>0</v>
      </c>
      <c r="AC547" s="454"/>
      <c r="AD547" s="454"/>
      <c r="AE547" s="454"/>
      <c r="AF547" s="454"/>
      <c r="AG547" s="454"/>
      <c r="AH547" s="454"/>
      <c r="AI547" s="455">
        <f t="shared" si="211"/>
        <v>0</v>
      </c>
      <c r="AJ547" s="455">
        <f t="shared" si="212"/>
        <v>0</v>
      </c>
      <c r="AK547" s="454"/>
      <c r="AL547" s="454"/>
      <c r="AM547" s="454"/>
      <c r="AN547" s="454"/>
      <c r="AO547" s="454"/>
      <c r="AP547" s="454"/>
      <c r="AQ547" s="455">
        <f t="shared" si="213"/>
        <v>0</v>
      </c>
      <c r="AR547" s="455">
        <f t="shared" si="214"/>
        <v>0</v>
      </c>
      <c r="AS547" s="454"/>
      <c r="AT547" s="454"/>
      <c r="AU547" s="454"/>
      <c r="AV547" s="454"/>
      <c r="AW547" s="454"/>
      <c r="AX547" s="454"/>
      <c r="AY547" s="455">
        <f t="shared" si="203"/>
        <v>0</v>
      </c>
      <c r="AZ547" s="455">
        <f t="shared" si="204"/>
        <v>0</v>
      </c>
      <c r="BA547" s="372">
        <f t="shared" si="195"/>
        <v>0</v>
      </c>
      <c r="BB547" s="372">
        <f t="shared" si="196"/>
        <v>0</v>
      </c>
      <c r="BC547" s="372">
        <f t="shared" si="197"/>
        <v>0</v>
      </c>
      <c r="BD547" s="372">
        <f t="shared" si="198"/>
        <v>0</v>
      </c>
      <c r="BE547" s="372">
        <f t="shared" si="199"/>
        <v>0</v>
      </c>
      <c r="BF547" s="372">
        <f t="shared" si="200"/>
        <v>0</v>
      </c>
      <c r="BG547" s="456"/>
      <c r="BH547" s="454"/>
      <c r="BI547" s="454"/>
      <c r="BJ547" s="454"/>
      <c r="BK547" s="454"/>
      <c r="BL547" s="457"/>
      <c r="BM547" s="921">
        <f t="shared" si="201"/>
        <v>0</v>
      </c>
      <c r="BN547" s="912"/>
      <c r="BO547" s="912"/>
      <c r="BP547" s="912"/>
      <c r="BQ547" s="912"/>
      <c r="BR547" s="912"/>
      <c r="BS547" s="912"/>
      <c r="BT547" s="912"/>
      <c r="BU547" s="912"/>
      <c r="BV547" s="912"/>
      <c r="BW547" s="912"/>
      <c r="BX547" s="910">
        <f t="shared" si="202"/>
        <v>0</v>
      </c>
      <c r="BY547" s="912"/>
      <c r="BZ547" s="912"/>
      <c r="CA547" s="912"/>
      <c r="CB547" s="922"/>
    </row>
    <row r="548" spans="1:80" s="173" customFormat="1" ht="31.5" customHeight="1" x14ac:dyDescent="0.2">
      <c r="A548" s="115" t="s">
        <v>36</v>
      </c>
      <c r="B548" s="49" t="s">
        <v>46</v>
      </c>
      <c r="C548" s="157" t="s">
        <v>514</v>
      </c>
      <c r="D548" s="157" t="s">
        <v>598</v>
      </c>
      <c r="E548" s="105" t="s">
        <v>297</v>
      </c>
      <c r="F548" s="81" t="s">
        <v>300</v>
      </c>
      <c r="G548" s="19" t="s">
        <v>456</v>
      </c>
      <c r="H548" s="81" t="s">
        <v>457</v>
      </c>
      <c r="I548" s="49">
        <v>9</v>
      </c>
      <c r="J548" s="49" t="s">
        <v>6</v>
      </c>
      <c r="K548" s="455">
        <f t="shared" si="205"/>
        <v>0</v>
      </c>
      <c r="L548" s="455">
        <f t="shared" si="206"/>
        <v>0</v>
      </c>
      <c r="M548" s="454"/>
      <c r="N548" s="454"/>
      <c r="O548" s="454"/>
      <c r="P548" s="454"/>
      <c r="Q548" s="454"/>
      <c r="R548" s="454"/>
      <c r="S548" s="455">
        <f t="shared" si="207"/>
        <v>0</v>
      </c>
      <c r="T548" s="455">
        <f t="shared" si="208"/>
        <v>0</v>
      </c>
      <c r="U548" s="454"/>
      <c r="V548" s="454"/>
      <c r="W548" s="454"/>
      <c r="X548" s="454"/>
      <c r="Y548" s="454"/>
      <c r="Z548" s="454"/>
      <c r="AA548" s="455">
        <f t="shared" si="209"/>
        <v>0</v>
      </c>
      <c r="AB548" s="455">
        <f t="shared" si="210"/>
        <v>0</v>
      </c>
      <c r="AC548" s="454"/>
      <c r="AD548" s="454"/>
      <c r="AE548" s="454"/>
      <c r="AF548" s="454"/>
      <c r="AG548" s="454"/>
      <c r="AH548" s="454"/>
      <c r="AI548" s="455">
        <f t="shared" si="211"/>
        <v>0</v>
      </c>
      <c r="AJ548" s="455">
        <f t="shared" si="212"/>
        <v>0</v>
      </c>
      <c r="AK548" s="454"/>
      <c r="AL548" s="454"/>
      <c r="AM548" s="454"/>
      <c r="AN548" s="454"/>
      <c r="AO548" s="454"/>
      <c r="AP548" s="454"/>
      <c r="AQ548" s="455">
        <f t="shared" si="213"/>
        <v>0</v>
      </c>
      <c r="AR548" s="455">
        <f t="shared" si="214"/>
        <v>0</v>
      </c>
      <c r="AS548" s="454"/>
      <c r="AT548" s="454"/>
      <c r="AU548" s="454"/>
      <c r="AV548" s="454"/>
      <c r="AW548" s="454"/>
      <c r="AX548" s="454"/>
      <c r="AY548" s="455">
        <f t="shared" si="203"/>
        <v>0</v>
      </c>
      <c r="AZ548" s="455">
        <f t="shared" si="204"/>
        <v>0</v>
      </c>
      <c r="BA548" s="372">
        <f t="shared" si="195"/>
        <v>0</v>
      </c>
      <c r="BB548" s="372">
        <f t="shared" si="196"/>
        <v>0</v>
      </c>
      <c r="BC548" s="372">
        <f t="shared" si="197"/>
        <v>0</v>
      </c>
      <c r="BD548" s="372">
        <f t="shared" si="198"/>
        <v>0</v>
      </c>
      <c r="BE548" s="372">
        <f t="shared" si="199"/>
        <v>0</v>
      </c>
      <c r="BF548" s="372">
        <f t="shared" si="200"/>
        <v>0</v>
      </c>
      <c r="BG548" s="456"/>
      <c r="BH548" s="454"/>
      <c r="BI548" s="454"/>
      <c r="BJ548" s="454"/>
      <c r="BK548" s="454"/>
      <c r="BL548" s="457"/>
      <c r="BM548" s="921">
        <f t="shared" si="201"/>
        <v>0</v>
      </c>
      <c r="BN548" s="912"/>
      <c r="BO548" s="912"/>
      <c r="BP548" s="912"/>
      <c r="BQ548" s="912"/>
      <c r="BR548" s="912"/>
      <c r="BS548" s="912"/>
      <c r="BT548" s="912"/>
      <c r="BU548" s="912"/>
      <c r="BV548" s="912"/>
      <c r="BW548" s="912"/>
      <c r="BX548" s="910">
        <f t="shared" si="202"/>
        <v>0</v>
      </c>
      <c r="BY548" s="912"/>
      <c r="BZ548" s="912"/>
      <c r="CA548" s="912"/>
      <c r="CB548" s="922"/>
    </row>
    <row r="549" spans="1:80" s="173" customFormat="1" ht="38.25" customHeight="1" x14ac:dyDescent="0.2">
      <c r="A549" s="95" t="s">
        <v>36</v>
      </c>
      <c r="B549" s="50" t="s">
        <v>46</v>
      </c>
      <c r="C549" s="157" t="s">
        <v>515</v>
      </c>
      <c r="D549" s="157" t="s">
        <v>598</v>
      </c>
      <c r="E549" s="98" t="s">
        <v>297</v>
      </c>
      <c r="F549" s="86" t="s">
        <v>300</v>
      </c>
      <c r="G549" s="98" t="s">
        <v>270</v>
      </c>
      <c r="H549" s="81" t="s">
        <v>271</v>
      </c>
      <c r="I549" s="49">
        <v>9</v>
      </c>
      <c r="J549" s="50" t="s">
        <v>6</v>
      </c>
      <c r="K549" s="455">
        <f t="shared" si="205"/>
        <v>0</v>
      </c>
      <c r="L549" s="455">
        <f t="shared" si="206"/>
        <v>0</v>
      </c>
      <c r="M549" s="454"/>
      <c r="N549" s="454"/>
      <c r="O549" s="454"/>
      <c r="P549" s="454"/>
      <c r="Q549" s="454"/>
      <c r="R549" s="454"/>
      <c r="S549" s="455">
        <f t="shared" si="207"/>
        <v>0</v>
      </c>
      <c r="T549" s="455">
        <f t="shared" si="208"/>
        <v>0</v>
      </c>
      <c r="U549" s="454"/>
      <c r="V549" s="454"/>
      <c r="W549" s="454"/>
      <c r="X549" s="454"/>
      <c r="Y549" s="454"/>
      <c r="Z549" s="454"/>
      <c r="AA549" s="455">
        <f t="shared" si="209"/>
        <v>0</v>
      </c>
      <c r="AB549" s="455">
        <f t="shared" si="210"/>
        <v>0</v>
      </c>
      <c r="AC549" s="454"/>
      <c r="AD549" s="454"/>
      <c r="AE549" s="454"/>
      <c r="AF549" s="454"/>
      <c r="AG549" s="454"/>
      <c r="AH549" s="454"/>
      <c r="AI549" s="455">
        <f t="shared" si="211"/>
        <v>0</v>
      </c>
      <c r="AJ549" s="455">
        <f t="shared" si="212"/>
        <v>0</v>
      </c>
      <c r="AK549" s="454"/>
      <c r="AL549" s="454"/>
      <c r="AM549" s="454"/>
      <c r="AN549" s="454"/>
      <c r="AO549" s="454"/>
      <c r="AP549" s="454"/>
      <c r="AQ549" s="455">
        <f t="shared" si="213"/>
        <v>0</v>
      </c>
      <c r="AR549" s="455">
        <f t="shared" si="214"/>
        <v>0</v>
      </c>
      <c r="AS549" s="454"/>
      <c r="AT549" s="454"/>
      <c r="AU549" s="454"/>
      <c r="AV549" s="454"/>
      <c r="AW549" s="454"/>
      <c r="AX549" s="454"/>
      <c r="AY549" s="455">
        <f t="shared" si="203"/>
        <v>0</v>
      </c>
      <c r="AZ549" s="455">
        <f t="shared" si="204"/>
        <v>0</v>
      </c>
      <c r="BA549" s="372">
        <f t="shared" si="195"/>
        <v>0</v>
      </c>
      <c r="BB549" s="372">
        <f t="shared" si="196"/>
        <v>0</v>
      </c>
      <c r="BC549" s="372">
        <f t="shared" si="197"/>
        <v>0</v>
      </c>
      <c r="BD549" s="372">
        <f t="shared" si="198"/>
        <v>0</v>
      </c>
      <c r="BE549" s="372">
        <f t="shared" si="199"/>
        <v>0</v>
      </c>
      <c r="BF549" s="372">
        <f t="shared" si="200"/>
        <v>0</v>
      </c>
      <c r="BG549" s="456"/>
      <c r="BH549" s="454"/>
      <c r="BI549" s="454"/>
      <c r="BJ549" s="454"/>
      <c r="BK549" s="454"/>
      <c r="BL549" s="457"/>
      <c r="BM549" s="921">
        <f t="shared" si="201"/>
        <v>0</v>
      </c>
      <c r="BN549" s="912"/>
      <c r="BO549" s="912"/>
      <c r="BP549" s="912"/>
      <c r="BQ549" s="912"/>
      <c r="BR549" s="912"/>
      <c r="BS549" s="912"/>
      <c r="BT549" s="912"/>
      <c r="BU549" s="912"/>
      <c r="BV549" s="912"/>
      <c r="BW549" s="912"/>
      <c r="BX549" s="910">
        <f t="shared" si="202"/>
        <v>0</v>
      </c>
      <c r="BY549" s="912"/>
      <c r="BZ549" s="912"/>
      <c r="CA549" s="912"/>
      <c r="CB549" s="922"/>
    </row>
    <row r="550" spans="1:80" s="173" customFormat="1" ht="21" customHeight="1" x14ac:dyDescent="0.2">
      <c r="A550" s="95" t="s">
        <v>36</v>
      </c>
      <c r="B550" s="50" t="s">
        <v>46</v>
      </c>
      <c r="C550" s="157" t="s">
        <v>514</v>
      </c>
      <c r="D550" s="157" t="s">
        <v>598</v>
      </c>
      <c r="E550" s="105" t="s">
        <v>297</v>
      </c>
      <c r="F550" s="81" t="s">
        <v>300</v>
      </c>
      <c r="G550" s="98" t="s">
        <v>696</v>
      </c>
      <c r="H550" s="81" t="s">
        <v>697</v>
      </c>
      <c r="I550" s="49">
        <v>9</v>
      </c>
      <c r="J550" s="50" t="s">
        <v>6</v>
      </c>
      <c r="K550" s="455">
        <f t="shared" si="205"/>
        <v>0</v>
      </c>
      <c r="L550" s="455">
        <f t="shared" si="206"/>
        <v>0</v>
      </c>
      <c r="M550" s="454"/>
      <c r="N550" s="454"/>
      <c r="O550" s="454"/>
      <c r="P550" s="454"/>
      <c r="Q550" s="454"/>
      <c r="R550" s="454"/>
      <c r="S550" s="455">
        <f t="shared" si="207"/>
        <v>0</v>
      </c>
      <c r="T550" s="455">
        <f t="shared" si="208"/>
        <v>0</v>
      </c>
      <c r="U550" s="454"/>
      <c r="V550" s="454"/>
      <c r="W550" s="454"/>
      <c r="X550" s="454"/>
      <c r="Y550" s="454"/>
      <c r="Z550" s="454"/>
      <c r="AA550" s="455">
        <f t="shared" si="209"/>
        <v>0</v>
      </c>
      <c r="AB550" s="455">
        <f t="shared" si="210"/>
        <v>0</v>
      </c>
      <c r="AC550" s="454"/>
      <c r="AD550" s="454"/>
      <c r="AE550" s="454"/>
      <c r="AF550" s="454"/>
      <c r="AG550" s="454"/>
      <c r="AH550" s="454"/>
      <c r="AI550" s="455">
        <f t="shared" si="211"/>
        <v>0</v>
      </c>
      <c r="AJ550" s="455">
        <f t="shared" si="212"/>
        <v>0</v>
      </c>
      <c r="AK550" s="454"/>
      <c r="AL550" s="454"/>
      <c r="AM550" s="454"/>
      <c r="AN550" s="454"/>
      <c r="AO550" s="454"/>
      <c r="AP550" s="454"/>
      <c r="AQ550" s="455">
        <f t="shared" si="213"/>
        <v>0</v>
      </c>
      <c r="AR550" s="455">
        <f t="shared" si="214"/>
        <v>0</v>
      </c>
      <c r="AS550" s="454"/>
      <c r="AT550" s="454"/>
      <c r="AU550" s="454"/>
      <c r="AV550" s="454"/>
      <c r="AW550" s="454"/>
      <c r="AX550" s="454"/>
      <c r="AY550" s="455">
        <f t="shared" si="203"/>
        <v>0</v>
      </c>
      <c r="AZ550" s="455">
        <f t="shared" si="204"/>
        <v>0</v>
      </c>
      <c r="BA550" s="372">
        <f t="shared" si="195"/>
        <v>0</v>
      </c>
      <c r="BB550" s="372">
        <f t="shared" si="196"/>
        <v>0</v>
      </c>
      <c r="BC550" s="372">
        <f t="shared" si="197"/>
        <v>0</v>
      </c>
      <c r="BD550" s="372">
        <f t="shared" si="198"/>
        <v>0</v>
      </c>
      <c r="BE550" s="372">
        <f t="shared" si="199"/>
        <v>0</v>
      </c>
      <c r="BF550" s="372">
        <f t="shared" si="200"/>
        <v>0</v>
      </c>
      <c r="BG550" s="456"/>
      <c r="BH550" s="454"/>
      <c r="BI550" s="454"/>
      <c r="BJ550" s="454"/>
      <c r="BK550" s="454"/>
      <c r="BL550" s="457"/>
      <c r="BM550" s="921">
        <f t="shared" si="201"/>
        <v>0</v>
      </c>
      <c r="BN550" s="912"/>
      <c r="BO550" s="912"/>
      <c r="BP550" s="912"/>
      <c r="BQ550" s="912"/>
      <c r="BR550" s="912"/>
      <c r="BS550" s="912"/>
      <c r="BT550" s="912"/>
      <c r="BU550" s="912"/>
      <c r="BV550" s="912"/>
      <c r="BW550" s="912"/>
      <c r="BX550" s="910">
        <f t="shared" si="202"/>
        <v>0</v>
      </c>
      <c r="BY550" s="912"/>
      <c r="BZ550" s="912"/>
      <c r="CA550" s="912"/>
      <c r="CB550" s="922"/>
    </row>
    <row r="551" spans="1:80" s="173" customFormat="1" ht="30.75" customHeight="1" x14ac:dyDescent="0.2">
      <c r="A551" s="95" t="s">
        <v>36</v>
      </c>
      <c r="B551" s="50" t="s">
        <v>46</v>
      </c>
      <c r="C551" s="215" t="s">
        <v>514</v>
      </c>
      <c r="D551" s="215" t="s">
        <v>598</v>
      </c>
      <c r="E551" s="105" t="s">
        <v>297</v>
      </c>
      <c r="F551" s="81" t="s">
        <v>300</v>
      </c>
      <c r="G551" s="98" t="s">
        <v>494</v>
      </c>
      <c r="H551" s="81" t="s">
        <v>769</v>
      </c>
      <c r="I551" s="49">
        <v>9</v>
      </c>
      <c r="J551" s="50" t="s">
        <v>6</v>
      </c>
      <c r="K551" s="455">
        <f t="shared" si="205"/>
        <v>0</v>
      </c>
      <c r="L551" s="455">
        <f t="shared" si="206"/>
        <v>0</v>
      </c>
      <c r="M551" s="454"/>
      <c r="N551" s="454"/>
      <c r="O551" s="454"/>
      <c r="P551" s="454"/>
      <c r="Q551" s="454"/>
      <c r="R551" s="454"/>
      <c r="S551" s="455">
        <f t="shared" si="207"/>
        <v>0</v>
      </c>
      <c r="T551" s="455">
        <f t="shared" si="208"/>
        <v>0</v>
      </c>
      <c r="U551" s="454"/>
      <c r="V551" s="454"/>
      <c r="W551" s="454"/>
      <c r="X551" s="454"/>
      <c r="Y551" s="454"/>
      <c r="Z551" s="454"/>
      <c r="AA551" s="455">
        <f t="shared" si="209"/>
        <v>0</v>
      </c>
      <c r="AB551" s="455">
        <f t="shared" si="210"/>
        <v>0</v>
      </c>
      <c r="AC551" s="454"/>
      <c r="AD551" s="454"/>
      <c r="AE551" s="454"/>
      <c r="AF551" s="454"/>
      <c r="AG551" s="454"/>
      <c r="AH551" s="454"/>
      <c r="AI551" s="455">
        <f t="shared" si="211"/>
        <v>0</v>
      </c>
      <c r="AJ551" s="455">
        <f t="shared" si="212"/>
        <v>0</v>
      </c>
      <c r="AK551" s="454"/>
      <c r="AL551" s="454"/>
      <c r="AM551" s="454"/>
      <c r="AN551" s="454"/>
      <c r="AO551" s="454"/>
      <c r="AP551" s="454"/>
      <c r="AQ551" s="455">
        <f t="shared" si="213"/>
        <v>0</v>
      </c>
      <c r="AR551" s="455">
        <f t="shared" si="214"/>
        <v>0</v>
      </c>
      <c r="AS551" s="454"/>
      <c r="AT551" s="454"/>
      <c r="AU551" s="454"/>
      <c r="AV551" s="454"/>
      <c r="AW551" s="454"/>
      <c r="AX551" s="454"/>
      <c r="AY551" s="455">
        <f t="shared" si="203"/>
        <v>0</v>
      </c>
      <c r="AZ551" s="455">
        <f t="shared" si="204"/>
        <v>0</v>
      </c>
      <c r="BA551" s="372">
        <f t="shared" si="195"/>
        <v>0</v>
      </c>
      <c r="BB551" s="372">
        <f t="shared" si="196"/>
        <v>0</v>
      </c>
      <c r="BC551" s="372">
        <f t="shared" si="197"/>
        <v>0</v>
      </c>
      <c r="BD551" s="372">
        <f t="shared" si="198"/>
        <v>0</v>
      </c>
      <c r="BE551" s="372">
        <f t="shared" si="199"/>
        <v>0</v>
      </c>
      <c r="BF551" s="372">
        <f t="shared" si="200"/>
        <v>0</v>
      </c>
      <c r="BG551" s="456"/>
      <c r="BH551" s="454"/>
      <c r="BI551" s="454"/>
      <c r="BJ551" s="454"/>
      <c r="BK551" s="454"/>
      <c r="BL551" s="457"/>
      <c r="BM551" s="921">
        <f t="shared" si="201"/>
        <v>0</v>
      </c>
      <c r="BN551" s="912"/>
      <c r="BO551" s="912"/>
      <c r="BP551" s="912"/>
      <c r="BQ551" s="912"/>
      <c r="BR551" s="912"/>
      <c r="BS551" s="912"/>
      <c r="BT551" s="912"/>
      <c r="BU551" s="912"/>
      <c r="BV551" s="912"/>
      <c r="BW551" s="912"/>
      <c r="BX551" s="910">
        <f t="shared" si="202"/>
        <v>0</v>
      </c>
      <c r="BY551" s="912"/>
      <c r="BZ551" s="912"/>
      <c r="CA551" s="912"/>
      <c r="CB551" s="922"/>
    </row>
    <row r="552" spans="1:80" s="173" customFormat="1" ht="21" customHeight="1" x14ac:dyDescent="0.2">
      <c r="A552" s="95" t="s">
        <v>36</v>
      </c>
      <c r="B552" s="50" t="s">
        <v>46</v>
      </c>
      <c r="C552" s="157" t="s">
        <v>514</v>
      </c>
      <c r="D552" s="157" t="s">
        <v>598</v>
      </c>
      <c r="E552" s="105" t="s">
        <v>285</v>
      </c>
      <c r="F552" s="81" t="s">
        <v>286</v>
      </c>
      <c r="G552" s="19" t="s">
        <v>458</v>
      </c>
      <c r="H552" s="81" t="s">
        <v>594</v>
      </c>
      <c r="I552" s="49">
        <v>9</v>
      </c>
      <c r="J552" s="50" t="s">
        <v>6</v>
      </c>
      <c r="K552" s="455">
        <f t="shared" si="205"/>
        <v>0</v>
      </c>
      <c r="L552" s="455">
        <f t="shared" si="206"/>
        <v>0</v>
      </c>
      <c r="M552" s="454"/>
      <c r="N552" s="454"/>
      <c r="O552" s="454"/>
      <c r="P552" s="454"/>
      <c r="Q552" s="454"/>
      <c r="R552" s="454"/>
      <c r="S552" s="455">
        <f t="shared" si="207"/>
        <v>0</v>
      </c>
      <c r="T552" s="455">
        <f t="shared" si="208"/>
        <v>0</v>
      </c>
      <c r="U552" s="454"/>
      <c r="V552" s="454"/>
      <c r="W552" s="454"/>
      <c r="X552" s="454"/>
      <c r="Y552" s="454"/>
      <c r="Z552" s="454"/>
      <c r="AA552" s="455">
        <f t="shared" si="209"/>
        <v>0</v>
      </c>
      <c r="AB552" s="455">
        <f t="shared" si="210"/>
        <v>0</v>
      </c>
      <c r="AC552" s="454"/>
      <c r="AD552" s="454"/>
      <c r="AE552" s="454"/>
      <c r="AF552" s="454"/>
      <c r="AG552" s="454"/>
      <c r="AH552" s="454"/>
      <c r="AI552" s="455">
        <f t="shared" si="211"/>
        <v>0</v>
      </c>
      <c r="AJ552" s="455">
        <f t="shared" si="212"/>
        <v>0</v>
      </c>
      <c r="AK552" s="454"/>
      <c r="AL552" s="454"/>
      <c r="AM552" s="454"/>
      <c r="AN552" s="454"/>
      <c r="AO552" s="454"/>
      <c r="AP552" s="454"/>
      <c r="AQ552" s="455">
        <f t="shared" si="213"/>
        <v>0</v>
      </c>
      <c r="AR552" s="455">
        <f t="shared" si="214"/>
        <v>0</v>
      </c>
      <c r="AS552" s="454"/>
      <c r="AT552" s="454"/>
      <c r="AU552" s="454"/>
      <c r="AV552" s="454"/>
      <c r="AW552" s="454"/>
      <c r="AX552" s="454"/>
      <c r="AY552" s="455">
        <f t="shared" si="203"/>
        <v>0</v>
      </c>
      <c r="AZ552" s="455">
        <f t="shared" si="204"/>
        <v>0</v>
      </c>
      <c r="BA552" s="372">
        <f t="shared" si="195"/>
        <v>0</v>
      </c>
      <c r="BB552" s="372">
        <f t="shared" si="196"/>
        <v>0</v>
      </c>
      <c r="BC552" s="372">
        <f t="shared" si="197"/>
        <v>0</v>
      </c>
      <c r="BD552" s="372">
        <f t="shared" si="198"/>
        <v>0</v>
      </c>
      <c r="BE552" s="372">
        <f t="shared" si="199"/>
        <v>0</v>
      </c>
      <c r="BF552" s="372">
        <f t="shared" si="200"/>
        <v>0</v>
      </c>
      <c r="BG552" s="456"/>
      <c r="BH552" s="454"/>
      <c r="BI552" s="454"/>
      <c r="BJ552" s="454"/>
      <c r="BK552" s="454"/>
      <c r="BL552" s="457"/>
      <c r="BM552" s="921">
        <f t="shared" si="201"/>
        <v>0</v>
      </c>
      <c r="BN552" s="912"/>
      <c r="BO552" s="912"/>
      <c r="BP552" s="912"/>
      <c r="BQ552" s="912"/>
      <c r="BR552" s="912"/>
      <c r="BS552" s="912"/>
      <c r="BT552" s="912"/>
      <c r="BU552" s="912"/>
      <c r="BV552" s="912"/>
      <c r="BW552" s="912"/>
      <c r="BX552" s="910">
        <f t="shared" si="202"/>
        <v>0</v>
      </c>
      <c r="BY552" s="912"/>
      <c r="BZ552" s="912"/>
      <c r="CA552" s="912"/>
      <c r="CB552" s="922"/>
    </row>
    <row r="553" spans="1:80" s="173" customFormat="1" ht="21" customHeight="1" x14ac:dyDescent="0.2">
      <c r="A553" s="104" t="s">
        <v>37</v>
      </c>
      <c r="B553" s="105" t="s">
        <v>46</v>
      </c>
      <c r="C553" s="215" t="s">
        <v>515</v>
      </c>
      <c r="D553" s="215" t="s">
        <v>598</v>
      </c>
      <c r="E553" s="116" t="s">
        <v>289</v>
      </c>
      <c r="F553" s="86" t="s">
        <v>291</v>
      </c>
      <c r="G553" s="19" t="s">
        <v>191</v>
      </c>
      <c r="H553" s="86" t="s">
        <v>81</v>
      </c>
      <c r="I553" s="56">
        <v>9</v>
      </c>
      <c r="J553" s="57" t="s">
        <v>6</v>
      </c>
      <c r="K553" s="320">
        <f t="shared" si="205"/>
        <v>43</v>
      </c>
      <c r="L553" s="320">
        <f t="shared" si="206"/>
        <v>0</v>
      </c>
      <c r="M553" s="316"/>
      <c r="N553" s="316"/>
      <c r="O553" s="316">
        <v>41</v>
      </c>
      <c r="P553" s="316"/>
      <c r="Q553" s="316">
        <v>2</v>
      </c>
      <c r="R553" s="316"/>
      <c r="S553" s="320">
        <f t="shared" si="207"/>
        <v>23</v>
      </c>
      <c r="T553" s="320">
        <f t="shared" si="208"/>
        <v>0</v>
      </c>
      <c r="U553" s="316"/>
      <c r="V553" s="316"/>
      <c r="W553" s="316">
        <v>19</v>
      </c>
      <c r="X553" s="316"/>
      <c r="Y553" s="316">
        <v>4</v>
      </c>
      <c r="Z553" s="316"/>
      <c r="AA553" s="320">
        <f t="shared" si="209"/>
        <v>41</v>
      </c>
      <c r="AB553" s="320">
        <f t="shared" si="210"/>
        <v>0</v>
      </c>
      <c r="AC553" s="316"/>
      <c r="AD553" s="316"/>
      <c r="AE553" s="316">
        <v>40</v>
      </c>
      <c r="AF553" s="316"/>
      <c r="AG553" s="316">
        <v>1</v>
      </c>
      <c r="AH553" s="316"/>
      <c r="AI553" s="320">
        <f t="shared" si="211"/>
        <v>0</v>
      </c>
      <c r="AJ553" s="320">
        <f t="shared" si="212"/>
        <v>0</v>
      </c>
      <c r="AK553" s="316"/>
      <c r="AL553" s="316"/>
      <c r="AM553" s="316"/>
      <c r="AN553" s="316"/>
      <c r="AO553" s="316"/>
      <c r="AP553" s="316"/>
      <c r="AQ553" s="320">
        <f t="shared" si="213"/>
        <v>0</v>
      </c>
      <c r="AR553" s="320">
        <f t="shared" si="214"/>
        <v>0</v>
      </c>
      <c r="AS553" s="316"/>
      <c r="AT553" s="316"/>
      <c r="AU553" s="316"/>
      <c r="AV553" s="316"/>
      <c r="AW553" s="316"/>
      <c r="AX553" s="316"/>
      <c r="AY553" s="455">
        <f t="shared" si="203"/>
        <v>107</v>
      </c>
      <c r="AZ553" s="455">
        <f t="shared" si="204"/>
        <v>0</v>
      </c>
      <c r="BA553" s="372">
        <f t="shared" si="195"/>
        <v>0</v>
      </c>
      <c r="BB553" s="372">
        <f t="shared" si="196"/>
        <v>0</v>
      </c>
      <c r="BC553" s="372">
        <f t="shared" si="197"/>
        <v>100</v>
      </c>
      <c r="BD553" s="372">
        <f t="shared" si="198"/>
        <v>0</v>
      </c>
      <c r="BE553" s="372">
        <f t="shared" si="199"/>
        <v>7</v>
      </c>
      <c r="BF553" s="372">
        <f t="shared" si="200"/>
        <v>0</v>
      </c>
      <c r="BG553" s="315">
        <v>70</v>
      </c>
      <c r="BH553" s="316"/>
      <c r="BI553" s="316">
        <v>107</v>
      </c>
      <c r="BJ553" s="316"/>
      <c r="BK553" s="316">
        <v>107</v>
      </c>
      <c r="BL553" s="319"/>
      <c r="BM553" s="981">
        <f t="shared" si="201"/>
        <v>39</v>
      </c>
      <c r="BN553" s="980">
        <v>24</v>
      </c>
      <c r="BO553" s="980">
        <v>15</v>
      </c>
      <c r="BP553" s="980"/>
      <c r="BQ553" s="980">
        <v>39</v>
      </c>
      <c r="BR553" s="980"/>
      <c r="BS553" s="980"/>
      <c r="BT553" s="980"/>
      <c r="BU553" s="980">
        <v>39</v>
      </c>
      <c r="BV553" s="980">
        <v>39</v>
      </c>
      <c r="BW553" s="980"/>
      <c r="BX553" s="983">
        <v>41</v>
      </c>
      <c r="BY553" s="980"/>
      <c r="BZ553" s="980">
        <v>40</v>
      </c>
      <c r="CA553" s="980"/>
      <c r="CB553" s="984">
        <v>1</v>
      </c>
    </row>
    <row r="554" spans="1:80" s="173" customFormat="1" ht="31.5" customHeight="1" x14ac:dyDescent="0.2">
      <c r="A554" s="104" t="s">
        <v>37</v>
      </c>
      <c r="B554" s="105" t="s">
        <v>46</v>
      </c>
      <c r="C554" s="215" t="s">
        <v>515</v>
      </c>
      <c r="D554" s="215" t="s">
        <v>598</v>
      </c>
      <c r="E554" s="116" t="s">
        <v>289</v>
      </c>
      <c r="F554" s="86" t="s">
        <v>291</v>
      </c>
      <c r="G554" s="19" t="s">
        <v>191</v>
      </c>
      <c r="H554" s="86" t="s">
        <v>81</v>
      </c>
      <c r="I554" s="56">
        <v>11</v>
      </c>
      <c r="J554" s="57" t="s">
        <v>12</v>
      </c>
      <c r="K554" s="320">
        <f t="shared" ref="K554:K617" si="215">M554+O554+Q554</f>
        <v>10</v>
      </c>
      <c r="L554" s="320">
        <f t="shared" ref="L554:L617" si="216">N554+P554+R554</f>
        <v>0</v>
      </c>
      <c r="M554" s="316"/>
      <c r="N554" s="316"/>
      <c r="O554" s="316">
        <v>9</v>
      </c>
      <c r="P554" s="316"/>
      <c r="Q554" s="316">
        <v>1</v>
      </c>
      <c r="R554" s="316"/>
      <c r="S554" s="320">
        <f t="shared" si="207"/>
        <v>10</v>
      </c>
      <c r="T554" s="320">
        <f t="shared" si="208"/>
        <v>0</v>
      </c>
      <c r="U554" s="316"/>
      <c r="V554" s="316"/>
      <c r="W554" s="316">
        <v>10</v>
      </c>
      <c r="X554" s="316"/>
      <c r="Y554" s="316"/>
      <c r="Z554" s="316"/>
      <c r="AA554" s="320">
        <f t="shared" si="209"/>
        <v>6</v>
      </c>
      <c r="AB554" s="320">
        <f t="shared" si="210"/>
        <v>0</v>
      </c>
      <c r="AC554" s="316"/>
      <c r="AD554" s="316"/>
      <c r="AE554" s="316">
        <v>1</v>
      </c>
      <c r="AF554" s="316"/>
      <c r="AG554" s="316">
        <v>5</v>
      </c>
      <c r="AH554" s="316"/>
      <c r="AI554" s="320">
        <f t="shared" si="211"/>
        <v>0</v>
      </c>
      <c r="AJ554" s="320">
        <f t="shared" si="212"/>
        <v>0</v>
      </c>
      <c r="AK554" s="316"/>
      <c r="AL554" s="316"/>
      <c r="AM554" s="316"/>
      <c r="AN554" s="316"/>
      <c r="AO554" s="316"/>
      <c r="AP554" s="316"/>
      <c r="AQ554" s="320">
        <f t="shared" si="213"/>
        <v>0</v>
      </c>
      <c r="AR554" s="320">
        <f t="shared" si="214"/>
        <v>0</v>
      </c>
      <c r="AS554" s="316"/>
      <c r="AT554" s="316"/>
      <c r="AU554" s="316"/>
      <c r="AV554" s="316"/>
      <c r="AW554" s="316"/>
      <c r="AX554" s="316"/>
      <c r="AY554" s="455">
        <f t="shared" si="203"/>
        <v>26</v>
      </c>
      <c r="AZ554" s="455">
        <f t="shared" si="204"/>
        <v>0</v>
      </c>
      <c r="BA554" s="372">
        <f t="shared" si="195"/>
        <v>0</v>
      </c>
      <c r="BB554" s="372">
        <f t="shared" si="196"/>
        <v>0</v>
      </c>
      <c r="BC554" s="372">
        <f t="shared" si="197"/>
        <v>20</v>
      </c>
      <c r="BD554" s="372">
        <f t="shared" si="198"/>
        <v>0</v>
      </c>
      <c r="BE554" s="372">
        <f t="shared" si="199"/>
        <v>6</v>
      </c>
      <c r="BF554" s="372">
        <f t="shared" si="200"/>
        <v>0</v>
      </c>
      <c r="BG554" s="315">
        <v>14</v>
      </c>
      <c r="BH554" s="316">
        <v>26</v>
      </c>
      <c r="BI554" s="316">
        <v>26</v>
      </c>
      <c r="BJ554" s="316"/>
      <c r="BK554" s="316">
        <v>26</v>
      </c>
      <c r="BL554" s="319"/>
      <c r="BM554" s="981">
        <f t="shared" si="201"/>
        <v>5</v>
      </c>
      <c r="BN554" s="980">
        <v>5</v>
      </c>
      <c r="BO554" s="980"/>
      <c r="BP554" s="980"/>
      <c r="BQ554" s="980">
        <v>5</v>
      </c>
      <c r="BR554" s="980"/>
      <c r="BS554" s="980"/>
      <c r="BT554" s="980">
        <v>5</v>
      </c>
      <c r="BU554" s="980">
        <v>5</v>
      </c>
      <c r="BV554" s="980">
        <v>5</v>
      </c>
      <c r="BW554" s="980"/>
      <c r="BX554" s="983">
        <f t="shared" si="202"/>
        <v>6</v>
      </c>
      <c r="BY554" s="980"/>
      <c r="BZ554" s="980">
        <v>1</v>
      </c>
      <c r="CA554" s="980"/>
      <c r="CB554" s="984">
        <v>5</v>
      </c>
    </row>
    <row r="555" spans="1:80" s="173" customFormat="1" ht="31.5" customHeight="1" x14ac:dyDescent="0.2">
      <c r="A555" s="104" t="s">
        <v>37</v>
      </c>
      <c r="B555" s="105" t="s">
        <v>46</v>
      </c>
      <c r="C555" s="157" t="s">
        <v>515</v>
      </c>
      <c r="D555" s="157" t="s">
        <v>598</v>
      </c>
      <c r="E555" s="116" t="s">
        <v>309</v>
      </c>
      <c r="F555" s="86" t="s">
        <v>310</v>
      </c>
      <c r="G555" s="19" t="s">
        <v>227</v>
      </c>
      <c r="H555" s="86" t="s">
        <v>155</v>
      </c>
      <c r="I555" s="56">
        <v>9</v>
      </c>
      <c r="J555" s="57" t="s">
        <v>6</v>
      </c>
      <c r="K555" s="320">
        <f t="shared" si="215"/>
        <v>24</v>
      </c>
      <c r="L555" s="320">
        <f t="shared" si="216"/>
        <v>0</v>
      </c>
      <c r="M555" s="316"/>
      <c r="N555" s="316"/>
      <c r="O555" s="316">
        <v>21</v>
      </c>
      <c r="P555" s="316"/>
      <c r="Q555" s="316">
        <v>3</v>
      </c>
      <c r="R555" s="316"/>
      <c r="S555" s="320">
        <f t="shared" si="207"/>
        <v>24</v>
      </c>
      <c r="T555" s="320">
        <f t="shared" si="208"/>
        <v>0</v>
      </c>
      <c r="U555" s="316"/>
      <c r="V555" s="316"/>
      <c r="W555" s="316">
        <v>22</v>
      </c>
      <c r="X555" s="316"/>
      <c r="Y555" s="316">
        <v>2</v>
      </c>
      <c r="Z555" s="316"/>
      <c r="AA555" s="320">
        <f t="shared" si="209"/>
        <v>20</v>
      </c>
      <c r="AB555" s="320">
        <f t="shared" si="210"/>
        <v>1</v>
      </c>
      <c r="AC555" s="316"/>
      <c r="AD555" s="316"/>
      <c r="AE555" s="316">
        <v>20</v>
      </c>
      <c r="AF555" s="316">
        <v>1</v>
      </c>
      <c r="AG555" s="316"/>
      <c r="AH555" s="316"/>
      <c r="AI555" s="320">
        <f t="shared" si="211"/>
        <v>0</v>
      </c>
      <c r="AJ555" s="320">
        <f t="shared" si="212"/>
        <v>0</v>
      </c>
      <c r="AK555" s="316"/>
      <c r="AL555" s="316"/>
      <c r="AM555" s="316"/>
      <c r="AN555" s="316"/>
      <c r="AO555" s="316"/>
      <c r="AP555" s="316"/>
      <c r="AQ555" s="320">
        <f t="shared" si="213"/>
        <v>0</v>
      </c>
      <c r="AR555" s="320">
        <f t="shared" si="214"/>
        <v>0</v>
      </c>
      <c r="AS555" s="316"/>
      <c r="AT555" s="316"/>
      <c r="AU555" s="316"/>
      <c r="AV555" s="316"/>
      <c r="AW555" s="316"/>
      <c r="AX555" s="316"/>
      <c r="AY555" s="455">
        <f t="shared" si="203"/>
        <v>68</v>
      </c>
      <c r="AZ555" s="455">
        <f t="shared" si="204"/>
        <v>1</v>
      </c>
      <c r="BA555" s="372">
        <f t="shared" ref="BA555:BA618" si="217">M555+U555+AC555+AK555+AS555</f>
        <v>0</v>
      </c>
      <c r="BB555" s="372">
        <f t="shared" ref="BB555:BB618" si="218">N555+V555+AD555+AL555+AT555</f>
        <v>0</v>
      </c>
      <c r="BC555" s="372">
        <f t="shared" si="197"/>
        <v>63</v>
      </c>
      <c r="BD555" s="372">
        <f t="shared" si="198"/>
        <v>1</v>
      </c>
      <c r="BE555" s="372">
        <f t="shared" si="199"/>
        <v>5</v>
      </c>
      <c r="BF555" s="372">
        <f t="shared" si="200"/>
        <v>0</v>
      </c>
      <c r="BG555" s="315">
        <v>64</v>
      </c>
      <c r="BH555" s="316"/>
      <c r="BI555" s="316">
        <v>68</v>
      </c>
      <c r="BJ555" s="316">
        <v>1</v>
      </c>
      <c r="BK555" s="316"/>
      <c r="BL555" s="319"/>
      <c r="BM555" s="981">
        <f t="shared" si="201"/>
        <v>12</v>
      </c>
      <c r="BN555" s="980">
        <v>11</v>
      </c>
      <c r="BO555" s="980">
        <v>1</v>
      </c>
      <c r="BP555" s="980"/>
      <c r="BQ555" s="980">
        <v>12</v>
      </c>
      <c r="BR555" s="980"/>
      <c r="BS555" s="980"/>
      <c r="BT555" s="980"/>
      <c r="BU555" s="980">
        <v>12</v>
      </c>
      <c r="BV555" s="980"/>
      <c r="BW555" s="980"/>
      <c r="BX555" s="983">
        <f t="shared" si="202"/>
        <v>20</v>
      </c>
      <c r="BY555" s="980"/>
      <c r="BZ555" s="980">
        <v>20</v>
      </c>
      <c r="CA555" s="980"/>
      <c r="CB555" s="984"/>
    </row>
    <row r="556" spans="1:80" s="173" customFormat="1" ht="21" customHeight="1" x14ac:dyDescent="0.2">
      <c r="A556" s="104" t="s">
        <v>37</v>
      </c>
      <c r="B556" s="105" t="s">
        <v>46</v>
      </c>
      <c r="C556" s="157" t="s">
        <v>515</v>
      </c>
      <c r="D556" s="157" t="s">
        <v>600</v>
      </c>
      <c r="E556" s="98" t="s">
        <v>283</v>
      </c>
      <c r="F556" s="83" t="s">
        <v>5</v>
      </c>
      <c r="G556" s="19" t="s">
        <v>220</v>
      </c>
      <c r="H556" s="81" t="s">
        <v>228</v>
      </c>
      <c r="I556" s="56">
        <v>11</v>
      </c>
      <c r="J556" s="57" t="s">
        <v>12</v>
      </c>
      <c r="K556" s="320">
        <f t="shared" si="215"/>
        <v>2</v>
      </c>
      <c r="L556" s="320">
        <f t="shared" si="216"/>
        <v>0</v>
      </c>
      <c r="M556" s="316"/>
      <c r="N556" s="316"/>
      <c r="O556" s="316">
        <v>1</v>
      </c>
      <c r="P556" s="316"/>
      <c r="Q556" s="316">
        <v>1</v>
      </c>
      <c r="R556" s="316"/>
      <c r="S556" s="320">
        <f t="shared" si="207"/>
        <v>12</v>
      </c>
      <c r="T556" s="320">
        <f t="shared" si="208"/>
        <v>0</v>
      </c>
      <c r="U556" s="316"/>
      <c r="V556" s="316"/>
      <c r="W556" s="316">
        <v>10</v>
      </c>
      <c r="X556" s="316"/>
      <c r="Y556" s="316">
        <v>2</v>
      </c>
      <c r="Z556" s="316"/>
      <c r="AA556" s="320">
        <f t="shared" si="209"/>
        <v>0</v>
      </c>
      <c r="AB556" s="320">
        <f t="shared" si="210"/>
        <v>0</v>
      </c>
      <c r="AC556" s="316"/>
      <c r="AD556" s="316"/>
      <c r="AE556" s="316"/>
      <c r="AF556" s="316"/>
      <c r="AG556" s="316"/>
      <c r="AH556" s="316"/>
      <c r="AI556" s="320">
        <f t="shared" si="211"/>
        <v>0</v>
      </c>
      <c r="AJ556" s="320">
        <f t="shared" si="212"/>
        <v>0</v>
      </c>
      <c r="AK556" s="316"/>
      <c r="AL556" s="316"/>
      <c r="AM556" s="316"/>
      <c r="AN556" s="316"/>
      <c r="AO556" s="316"/>
      <c r="AP556" s="316"/>
      <c r="AQ556" s="320">
        <f t="shared" si="213"/>
        <v>0</v>
      </c>
      <c r="AR556" s="320">
        <f t="shared" si="214"/>
        <v>0</v>
      </c>
      <c r="AS556" s="316"/>
      <c r="AT556" s="316"/>
      <c r="AU556" s="316"/>
      <c r="AV556" s="316"/>
      <c r="AW556" s="316"/>
      <c r="AX556" s="316"/>
      <c r="AY556" s="455">
        <f t="shared" si="203"/>
        <v>14</v>
      </c>
      <c r="AZ556" s="455">
        <f t="shared" si="204"/>
        <v>0</v>
      </c>
      <c r="BA556" s="372">
        <f t="shared" si="217"/>
        <v>0</v>
      </c>
      <c r="BB556" s="372">
        <f t="shared" si="218"/>
        <v>0</v>
      </c>
      <c r="BC556" s="372">
        <f t="shared" si="197"/>
        <v>11</v>
      </c>
      <c r="BD556" s="372">
        <f t="shared" si="198"/>
        <v>0</v>
      </c>
      <c r="BE556" s="372">
        <f t="shared" si="199"/>
        <v>3</v>
      </c>
      <c r="BF556" s="372">
        <f t="shared" si="200"/>
        <v>0</v>
      </c>
      <c r="BG556" s="315">
        <v>10</v>
      </c>
      <c r="BH556" s="316">
        <v>14</v>
      </c>
      <c r="BI556" s="316">
        <v>14</v>
      </c>
      <c r="BJ556" s="316"/>
      <c r="BK556" s="316">
        <v>14</v>
      </c>
      <c r="BL556" s="319"/>
      <c r="BM556" s="981">
        <f t="shared" si="201"/>
        <v>10</v>
      </c>
      <c r="BN556" s="980">
        <v>8</v>
      </c>
      <c r="BO556" s="980">
        <v>2</v>
      </c>
      <c r="BP556" s="980"/>
      <c r="BQ556" s="980">
        <v>10</v>
      </c>
      <c r="BR556" s="980"/>
      <c r="BS556" s="980"/>
      <c r="BT556" s="980">
        <v>10</v>
      </c>
      <c r="BU556" s="980">
        <v>10</v>
      </c>
      <c r="BV556" s="980">
        <v>10</v>
      </c>
      <c r="BW556" s="980"/>
      <c r="BX556" s="983">
        <f t="shared" si="202"/>
        <v>12</v>
      </c>
      <c r="BY556" s="980"/>
      <c r="BZ556" s="980">
        <v>10</v>
      </c>
      <c r="CA556" s="980"/>
      <c r="CB556" s="984">
        <v>2</v>
      </c>
    </row>
    <row r="557" spans="1:80" s="173" customFormat="1" ht="21" customHeight="1" x14ac:dyDescent="0.2">
      <c r="A557" s="104" t="s">
        <v>37</v>
      </c>
      <c r="B557" s="105" t="s">
        <v>46</v>
      </c>
      <c r="C557" s="157" t="s">
        <v>515</v>
      </c>
      <c r="D557" s="157" t="s">
        <v>600</v>
      </c>
      <c r="E557" s="98" t="s">
        <v>283</v>
      </c>
      <c r="F557" s="83" t="s">
        <v>5</v>
      </c>
      <c r="G557" s="19" t="s">
        <v>220</v>
      </c>
      <c r="H557" s="86" t="s">
        <v>228</v>
      </c>
      <c r="I557" s="56">
        <v>9</v>
      </c>
      <c r="J557" s="57" t="s">
        <v>6</v>
      </c>
      <c r="K557" s="320">
        <f t="shared" si="215"/>
        <v>18</v>
      </c>
      <c r="L557" s="320">
        <f t="shared" si="216"/>
        <v>1</v>
      </c>
      <c r="M557" s="316"/>
      <c r="N557" s="316"/>
      <c r="O557" s="316"/>
      <c r="P557" s="316"/>
      <c r="Q557" s="316">
        <v>18</v>
      </c>
      <c r="R557" s="316">
        <v>1</v>
      </c>
      <c r="S557" s="320">
        <f t="shared" si="207"/>
        <v>24</v>
      </c>
      <c r="T557" s="320">
        <f t="shared" si="208"/>
        <v>0</v>
      </c>
      <c r="U557" s="316"/>
      <c r="V557" s="316"/>
      <c r="W557" s="316">
        <v>22</v>
      </c>
      <c r="X557" s="316"/>
      <c r="Y557" s="316">
        <v>2</v>
      </c>
      <c r="Z557" s="316"/>
      <c r="AA557" s="320">
        <f t="shared" si="209"/>
        <v>0</v>
      </c>
      <c r="AB557" s="320">
        <f t="shared" si="210"/>
        <v>0</v>
      </c>
      <c r="AC557" s="316"/>
      <c r="AD557" s="316"/>
      <c r="AE557" s="316"/>
      <c r="AF557" s="316"/>
      <c r="AG557" s="316"/>
      <c r="AH557" s="316"/>
      <c r="AI557" s="320">
        <f t="shared" si="211"/>
        <v>0</v>
      </c>
      <c r="AJ557" s="320">
        <f t="shared" si="212"/>
        <v>0</v>
      </c>
      <c r="AK557" s="316"/>
      <c r="AL557" s="316"/>
      <c r="AM557" s="316"/>
      <c r="AN557" s="316"/>
      <c r="AO557" s="316"/>
      <c r="AP557" s="316"/>
      <c r="AQ557" s="320">
        <f t="shared" si="213"/>
        <v>0</v>
      </c>
      <c r="AR557" s="320">
        <f t="shared" si="214"/>
        <v>0</v>
      </c>
      <c r="AS557" s="316"/>
      <c r="AT557" s="316"/>
      <c r="AU557" s="316"/>
      <c r="AV557" s="316"/>
      <c r="AW557" s="316"/>
      <c r="AX557" s="316"/>
      <c r="AY557" s="455">
        <f t="shared" si="203"/>
        <v>42</v>
      </c>
      <c r="AZ557" s="455">
        <f t="shared" si="204"/>
        <v>1</v>
      </c>
      <c r="BA557" s="372">
        <f t="shared" si="217"/>
        <v>0</v>
      </c>
      <c r="BB557" s="372">
        <f t="shared" si="218"/>
        <v>0</v>
      </c>
      <c r="BC557" s="372">
        <f t="shared" si="197"/>
        <v>22</v>
      </c>
      <c r="BD557" s="372">
        <f t="shared" si="198"/>
        <v>0</v>
      </c>
      <c r="BE557" s="372">
        <f t="shared" si="199"/>
        <v>20</v>
      </c>
      <c r="BF557" s="372">
        <f t="shared" si="200"/>
        <v>1</v>
      </c>
      <c r="BG557" s="315">
        <v>30</v>
      </c>
      <c r="BH557" s="316"/>
      <c r="BI557" s="316">
        <v>42</v>
      </c>
      <c r="BJ557" s="316"/>
      <c r="BK557" s="316">
        <v>42</v>
      </c>
      <c r="BL557" s="319"/>
      <c r="BM557" s="981">
        <f t="shared" si="201"/>
        <v>19</v>
      </c>
      <c r="BN557" s="980">
        <v>19</v>
      </c>
      <c r="BO557" s="980"/>
      <c r="BP557" s="980"/>
      <c r="BQ557" s="980">
        <v>19</v>
      </c>
      <c r="BR557" s="980"/>
      <c r="BS557" s="980">
        <v>2</v>
      </c>
      <c r="BT557" s="980"/>
      <c r="BU557" s="980">
        <v>19</v>
      </c>
      <c r="BV557" s="980">
        <v>19</v>
      </c>
      <c r="BW557" s="980"/>
      <c r="BX557" s="983">
        <f t="shared" si="202"/>
        <v>24</v>
      </c>
      <c r="BY557" s="980"/>
      <c r="BZ557" s="980">
        <v>22</v>
      </c>
      <c r="CA557" s="980"/>
      <c r="CB557" s="984">
        <v>2</v>
      </c>
    </row>
    <row r="558" spans="1:80" s="173" customFormat="1" ht="21" customHeight="1" x14ac:dyDescent="0.2">
      <c r="A558" s="104" t="s">
        <v>37</v>
      </c>
      <c r="B558" s="105" t="s">
        <v>46</v>
      </c>
      <c r="C558" s="157" t="s">
        <v>515</v>
      </c>
      <c r="D558" s="157" t="s">
        <v>600</v>
      </c>
      <c r="E558" s="116" t="s">
        <v>336</v>
      </c>
      <c r="F558" s="86" t="s">
        <v>337</v>
      </c>
      <c r="G558" s="19" t="s">
        <v>338</v>
      </c>
      <c r="H558" s="86" t="s">
        <v>274</v>
      </c>
      <c r="I558" s="56">
        <v>9</v>
      </c>
      <c r="J558" s="57" t="s">
        <v>6</v>
      </c>
      <c r="K558" s="320">
        <f t="shared" si="215"/>
        <v>23</v>
      </c>
      <c r="L558" s="320">
        <f t="shared" si="216"/>
        <v>0</v>
      </c>
      <c r="M558" s="316"/>
      <c r="N558" s="316"/>
      <c r="O558" s="316">
        <v>23</v>
      </c>
      <c r="P558" s="316"/>
      <c r="Q558" s="316"/>
      <c r="R558" s="316"/>
      <c r="S558" s="320">
        <f t="shared" si="207"/>
        <v>21</v>
      </c>
      <c r="T558" s="320">
        <f t="shared" si="208"/>
        <v>3</v>
      </c>
      <c r="U558" s="316"/>
      <c r="V558" s="316"/>
      <c r="W558" s="316">
        <v>20</v>
      </c>
      <c r="X558" s="316">
        <v>2</v>
      </c>
      <c r="Y558" s="316">
        <v>1</v>
      </c>
      <c r="Z558" s="316">
        <v>1</v>
      </c>
      <c r="AA558" s="320">
        <f t="shared" si="209"/>
        <v>0</v>
      </c>
      <c r="AB558" s="320">
        <f t="shared" si="210"/>
        <v>0</v>
      </c>
      <c r="AC558" s="316"/>
      <c r="AD558" s="316"/>
      <c r="AE558" s="316"/>
      <c r="AF558" s="316"/>
      <c r="AG558" s="316"/>
      <c r="AH558" s="316"/>
      <c r="AI558" s="320">
        <f t="shared" si="211"/>
        <v>0</v>
      </c>
      <c r="AJ558" s="320">
        <f t="shared" si="212"/>
        <v>0</v>
      </c>
      <c r="AK558" s="316"/>
      <c r="AL558" s="316"/>
      <c r="AM558" s="316"/>
      <c r="AN558" s="316"/>
      <c r="AO558" s="316"/>
      <c r="AP558" s="316"/>
      <c r="AQ558" s="320">
        <f t="shared" si="213"/>
        <v>0</v>
      </c>
      <c r="AR558" s="320">
        <f t="shared" si="214"/>
        <v>0</v>
      </c>
      <c r="AS558" s="316"/>
      <c r="AT558" s="316"/>
      <c r="AU558" s="316"/>
      <c r="AV558" s="316"/>
      <c r="AW558" s="316"/>
      <c r="AX558" s="316"/>
      <c r="AY558" s="455">
        <f t="shared" si="203"/>
        <v>44</v>
      </c>
      <c r="AZ558" s="455">
        <f t="shared" si="204"/>
        <v>3</v>
      </c>
      <c r="BA558" s="372">
        <f t="shared" si="217"/>
        <v>0</v>
      </c>
      <c r="BB558" s="372">
        <f t="shared" si="218"/>
        <v>0</v>
      </c>
      <c r="BC558" s="372">
        <f t="shared" si="197"/>
        <v>43</v>
      </c>
      <c r="BD558" s="372">
        <f t="shared" si="198"/>
        <v>2</v>
      </c>
      <c r="BE558" s="372">
        <f t="shared" si="199"/>
        <v>1</v>
      </c>
      <c r="BF558" s="372">
        <f t="shared" si="200"/>
        <v>1</v>
      </c>
      <c r="BG558" s="315">
        <v>41</v>
      </c>
      <c r="BH558" s="316"/>
      <c r="BI558" s="316">
        <v>44</v>
      </c>
      <c r="BJ558" s="316">
        <v>1</v>
      </c>
      <c r="BK558" s="316"/>
      <c r="BL558" s="319"/>
      <c r="BM558" s="981">
        <f t="shared" si="201"/>
        <v>22</v>
      </c>
      <c r="BN558" s="980">
        <v>22</v>
      </c>
      <c r="BO558" s="980"/>
      <c r="BP558" s="980"/>
      <c r="BQ558" s="980">
        <v>22</v>
      </c>
      <c r="BR558" s="980"/>
      <c r="BS558" s="980"/>
      <c r="BT558" s="980"/>
      <c r="BU558" s="980">
        <v>22</v>
      </c>
      <c r="BV558" s="980"/>
      <c r="BW558" s="980"/>
      <c r="BX558" s="983">
        <f t="shared" si="202"/>
        <v>21</v>
      </c>
      <c r="BY558" s="980"/>
      <c r="BZ558" s="980">
        <v>20</v>
      </c>
      <c r="CA558" s="980"/>
      <c r="CB558" s="984">
        <v>1</v>
      </c>
    </row>
    <row r="559" spans="1:80" s="173" customFormat="1" ht="21" customHeight="1" x14ac:dyDescent="0.2">
      <c r="A559" s="104" t="s">
        <v>37</v>
      </c>
      <c r="B559" s="105" t="s">
        <v>46</v>
      </c>
      <c r="C559" s="157" t="s">
        <v>515</v>
      </c>
      <c r="D559" s="157" t="s">
        <v>600</v>
      </c>
      <c r="E559" s="116" t="s">
        <v>336</v>
      </c>
      <c r="F559" s="86" t="s">
        <v>337</v>
      </c>
      <c r="G559" s="19" t="s">
        <v>338</v>
      </c>
      <c r="H559" s="86" t="s">
        <v>274</v>
      </c>
      <c r="I559" s="56">
        <v>9</v>
      </c>
      <c r="J559" s="57" t="s">
        <v>12</v>
      </c>
      <c r="K559" s="320">
        <f t="shared" si="215"/>
        <v>0</v>
      </c>
      <c r="L559" s="320">
        <f t="shared" si="216"/>
        <v>0</v>
      </c>
      <c r="M559" s="316"/>
      <c r="N559" s="316"/>
      <c r="O559" s="316"/>
      <c r="P559" s="316"/>
      <c r="Q559" s="316"/>
      <c r="R559" s="316"/>
      <c r="S559" s="320">
        <f t="shared" si="207"/>
        <v>0</v>
      </c>
      <c r="T559" s="320">
        <f t="shared" si="208"/>
        <v>0</v>
      </c>
      <c r="U559" s="316"/>
      <c r="V559" s="316"/>
      <c r="W559" s="316"/>
      <c r="X559" s="316"/>
      <c r="Y559" s="316"/>
      <c r="Z559" s="316"/>
      <c r="AA559" s="320">
        <f t="shared" si="209"/>
        <v>0</v>
      </c>
      <c r="AB559" s="320">
        <f t="shared" si="210"/>
        <v>0</v>
      </c>
      <c r="AC559" s="316"/>
      <c r="AD559" s="316"/>
      <c r="AE559" s="316"/>
      <c r="AF559" s="316"/>
      <c r="AG559" s="316"/>
      <c r="AH559" s="316"/>
      <c r="AI559" s="320">
        <f t="shared" si="211"/>
        <v>0</v>
      </c>
      <c r="AJ559" s="320">
        <f t="shared" si="212"/>
        <v>0</v>
      </c>
      <c r="AK559" s="316"/>
      <c r="AL559" s="316"/>
      <c r="AM559" s="316"/>
      <c r="AN559" s="316"/>
      <c r="AO559" s="316"/>
      <c r="AP559" s="316"/>
      <c r="AQ559" s="320">
        <f t="shared" si="213"/>
        <v>0</v>
      </c>
      <c r="AR559" s="320">
        <f t="shared" si="214"/>
        <v>0</v>
      </c>
      <c r="AS559" s="316"/>
      <c r="AT559" s="316"/>
      <c r="AU559" s="316"/>
      <c r="AV559" s="316"/>
      <c r="AW559" s="316"/>
      <c r="AX559" s="316"/>
      <c r="AY559" s="455">
        <f t="shared" si="203"/>
        <v>0</v>
      </c>
      <c r="AZ559" s="455">
        <f t="shared" si="204"/>
        <v>0</v>
      </c>
      <c r="BA559" s="372">
        <f t="shared" si="217"/>
        <v>0</v>
      </c>
      <c r="BB559" s="372">
        <f t="shared" si="218"/>
        <v>0</v>
      </c>
      <c r="BC559" s="372">
        <f t="shared" si="197"/>
        <v>0</v>
      </c>
      <c r="BD559" s="372">
        <f t="shared" si="198"/>
        <v>0</v>
      </c>
      <c r="BE559" s="372">
        <f t="shared" si="199"/>
        <v>0</v>
      </c>
      <c r="BF559" s="372">
        <f t="shared" si="200"/>
        <v>0</v>
      </c>
      <c r="BG559" s="315"/>
      <c r="BH559" s="316"/>
      <c r="BI559" s="316"/>
      <c r="BJ559" s="316"/>
      <c r="BK559" s="316"/>
      <c r="BL559" s="319"/>
      <c r="BM559" s="981">
        <f t="shared" si="201"/>
        <v>0</v>
      </c>
      <c r="BN559" s="980"/>
      <c r="BO559" s="980"/>
      <c r="BP559" s="980"/>
      <c r="BQ559" s="980"/>
      <c r="BR559" s="980"/>
      <c r="BS559" s="980"/>
      <c r="BT559" s="980"/>
      <c r="BU559" s="980"/>
      <c r="BV559" s="980"/>
      <c r="BW559" s="980"/>
      <c r="BX559" s="983">
        <f t="shared" si="202"/>
        <v>0</v>
      </c>
      <c r="BY559" s="980"/>
      <c r="BZ559" s="980"/>
      <c r="CA559" s="980"/>
      <c r="CB559" s="984"/>
    </row>
    <row r="560" spans="1:80" s="173" customFormat="1" ht="21" customHeight="1" x14ac:dyDescent="0.2">
      <c r="A560" s="104" t="s">
        <v>37</v>
      </c>
      <c r="B560" s="105" t="s">
        <v>46</v>
      </c>
      <c r="C560" s="215" t="s">
        <v>515</v>
      </c>
      <c r="D560" s="215" t="s">
        <v>600</v>
      </c>
      <c r="E560" s="116" t="s">
        <v>315</v>
      </c>
      <c r="F560" s="81" t="s">
        <v>316</v>
      </c>
      <c r="G560" s="19" t="s">
        <v>231</v>
      </c>
      <c r="H560" s="86" t="s">
        <v>62</v>
      </c>
      <c r="I560" s="56">
        <v>9</v>
      </c>
      <c r="J560" s="57" t="s">
        <v>6</v>
      </c>
      <c r="K560" s="320">
        <f t="shared" si="215"/>
        <v>0</v>
      </c>
      <c r="L560" s="320">
        <f t="shared" si="216"/>
        <v>0</v>
      </c>
      <c r="M560" s="316"/>
      <c r="N560" s="316"/>
      <c r="O560" s="316"/>
      <c r="P560" s="316"/>
      <c r="Q560" s="316"/>
      <c r="R560" s="316"/>
      <c r="S560" s="320">
        <f t="shared" si="207"/>
        <v>21</v>
      </c>
      <c r="T560" s="320">
        <f t="shared" si="208"/>
        <v>0</v>
      </c>
      <c r="U560" s="316"/>
      <c r="V560" s="316"/>
      <c r="W560" s="316"/>
      <c r="X560" s="316"/>
      <c r="Y560" s="316">
        <v>21</v>
      </c>
      <c r="Z560" s="316"/>
      <c r="AA560" s="320">
        <f t="shared" si="209"/>
        <v>0</v>
      </c>
      <c r="AB560" s="320">
        <f t="shared" si="210"/>
        <v>0</v>
      </c>
      <c r="AC560" s="316"/>
      <c r="AD560" s="316"/>
      <c r="AE560" s="316"/>
      <c r="AF560" s="316"/>
      <c r="AG560" s="316"/>
      <c r="AH560" s="316"/>
      <c r="AI560" s="320">
        <f t="shared" si="211"/>
        <v>0</v>
      </c>
      <c r="AJ560" s="320">
        <f t="shared" si="212"/>
        <v>0</v>
      </c>
      <c r="AK560" s="316"/>
      <c r="AL560" s="316"/>
      <c r="AM560" s="316"/>
      <c r="AN560" s="316"/>
      <c r="AO560" s="316"/>
      <c r="AP560" s="316"/>
      <c r="AQ560" s="320">
        <f t="shared" si="213"/>
        <v>0</v>
      </c>
      <c r="AR560" s="320">
        <f t="shared" si="214"/>
        <v>0</v>
      </c>
      <c r="AS560" s="316"/>
      <c r="AT560" s="316"/>
      <c r="AU560" s="316"/>
      <c r="AV560" s="316"/>
      <c r="AW560" s="316"/>
      <c r="AX560" s="316"/>
      <c r="AY560" s="455">
        <f t="shared" si="203"/>
        <v>21</v>
      </c>
      <c r="AZ560" s="455">
        <f t="shared" si="204"/>
        <v>0</v>
      </c>
      <c r="BA560" s="372">
        <f t="shared" si="217"/>
        <v>0</v>
      </c>
      <c r="BB560" s="372">
        <f t="shared" si="218"/>
        <v>0</v>
      </c>
      <c r="BC560" s="372">
        <f t="shared" si="197"/>
        <v>0</v>
      </c>
      <c r="BD560" s="372">
        <f t="shared" si="198"/>
        <v>0</v>
      </c>
      <c r="BE560" s="372">
        <f t="shared" si="199"/>
        <v>21</v>
      </c>
      <c r="BF560" s="372">
        <f t="shared" si="200"/>
        <v>0</v>
      </c>
      <c r="BG560" s="315">
        <v>21</v>
      </c>
      <c r="BH560" s="316"/>
      <c r="BI560" s="316">
        <v>21</v>
      </c>
      <c r="BJ560" s="316"/>
      <c r="BK560" s="316">
        <v>21</v>
      </c>
      <c r="BL560" s="319"/>
      <c r="BM560" s="981">
        <f t="shared" si="201"/>
        <v>27</v>
      </c>
      <c r="BN560" s="980">
        <v>24</v>
      </c>
      <c r="BO560" s="980">
        <v>3</v>
      </c>
      <c r="BP560" s="980"/>
      <c r="BQ560" s="980">
        <v>27</v>
      </c>
      <c r="BR560" s="980"/>
      <c r="BS560" s="980">
        <v>2</v>
      </c>
      <c r="BT560" s="980"/>
      <c r="BU560" s="980">
        <v>27</v>
      </c>
      <c r="BV560" s="980">
        <v>27</v>
      </c>
      <c r="BW560" s="980"/>
      <c r="BX560" s="983">
        <f t="shared" si="202"/>
        <v>21</v>
      </c>
      <c r="BY560" s="980"/>
      <c r="BZ560" s="980"/>
      <c r="CA560" s="980"/>
      <c r="CB560" s="984">
        <v>21</v>
      </c>
    </row>
    <row r="561" spans="1:125" s="173" customFormat="1" ht="21" customHeight="1" x14ac:dyDescent="0.2">
      <c r="A561" s="104" t="s">
        <v>37</v>
      </c>
      <c r="B561" s="105" t="s">
        <v>46</v>
      </c>
      <c r="C561" s="157" t="s">
        <v>515</v>
      </c>
      <c r="D561" s="157" t="s">
        <v>600</v>
      </c>
      <c r="E561" s="116" t="s">
        <v>315</v>
      </c>
      <c r="F561" s="81" t="s">
        <v>316</v>
      </c>
      <c r="G561" s="19" t="s">
        <v>275</v>
      </c>
      <c r="H561" s="86" t="s">
        <v>154</v>
      </c>
      <c r="I561" s="56">
        <v>9</v>
      </c>
      <c r="J561" s="57" t="s">
        <v>6</v>
      </c>
      <c r="K561" s="320">
        <f t="shared" si="215"/>
        <v>0</v>
      </c>
      <c r="L561" s="320">
        <f t="shared" si="216"/>
        <v>0</v>
      </c>
      <c r="M561" s="316"/>
      <c r="N561" s="316"/>
      <c r="O561" s="316"/>
      <c r="P561" s="316"/>
      <c r="Q561" s="316"/>
      <c r="R561" s="316"/>
      <c r="S561" s="320">
        <f t="shared" si="207"/>
        <v>0</v>
      </c>
      <c r="T561" s="320">
        <f t="shared" si="208"/>
        <v>0</v>
      </c>
      <c r="U561" s="316"/>
      <c r="V561" s="316"/>
      <c r="W561" s="316"/>
      <c r="X561" s="316"/>
      <c r="Y561" s="316"/>
      <c r="Z561" s="316"/>
      <c r="AA561" s="320">
        <f t="shared" si="209"/>
        <v>12</v>
      </c>
      <c r="AB561" s="320">
        <f t="shared" si="210"/>
        <v>0</v>
      </c>
      <c r="AC561" s="316"/>
      <c r="AD561" s="316"/>
      <c r="AE561" s="316">
        <v>1</v>
      </c>
      <c r="AF561" s="316"/>
      <c r="AG561" s="316">
        <v>11</v>
      </c>
      <c r="AH561" s="316"/>
      <c r="AI561" s="320">
        <f t="shared" si="211"/>
        <v>0</v>
      </c>
      <c r="AJ561" s="320">
        <f t="shared" si="212"/>
        <v>0</v>
      </c>
      <c r="AK561" s="316"/>
      <c r="AL561" s="316"/>
      <c r="AM561" s="316"/>
      <c r="AN561" s="316"/>
      <c r="AO561" s="316"/>
      <c r="AP561" s="316"/>
      <c r="AQ561" s="320">
        <f t="shared" si="213"/>
        <v>0</v>
      </c>
      <c r="AR561" s="320">
        <f t="shared" si="214"/>
        <v>0</v>
      </c>
      <c r="AS561" s="316"/>
      <c r="AT561" s="316"/>
      <c r="AU561" s="316"/>
      <c r="AV561" s="316"/>
      <c r="AW561" s="316"/>
      <c r="AX561" s="316"/>
      <c r="AY561" s="455">
        <f t="shared" si="203"/>
        <v>12</v>
      </c>
      <c r="AZ561" s="455">
        <f t="shared" si="204"/>
        <v>0</v>
      </c>
      <c r="BA561" s="372">
        <f t="shared" si="217"/>
        <v>0</v>
      </c>
      <c r="BB561" s="372">
        <f t="shared" si="218"/>
        <v>0</v>
      </c>
      <c r="BC561" s="372">
        <f t="shared" si="197"/>
        <v>1</v>
      </c>
      <c r="BD561" s="372">
        <f t="shared" si="198"/>
        <v>0</v>
      </c>
      <c r="BE561" s="372">
        <f t="shared" si="199"/>
        <v>11</v>
      </c>
      <c r="BF561" s="372">
        <f t="shared" si="200"/>
        <v>0</v>
      </c>
      <c r="BG561" s="315">
        <v>12</v>
      </c>
      <c r="BH561" s="316"/>
      <c r="BI561" s="316">
        <v>12</v>
      </c>
      <c r="BJ561" s="316"/>
      <c r="BK561" s="316"/>
      <c r="BL561" s="319"/>
      <c r="BM561" s="981">
        <f t="shared" si="201"/>
        <v>26</v>
      </c>
      <c r="BN561" s="980">
        <v>25</v>
      </c>
      <c r="BO561" s="980">
        <v>1</v>
      </c>
      <c r="BP561" s="980"/>
      <c r="BQ561" s="980"/>
      <c r="BR561" s="980">
        <v>26</v>
      </c>
      <c r="BS561" s="980"/>
      <c r="BT561" s="980"/>
      <c r="BU561" s="980">
        <v>26</v>
      </c>
      <c r="BV561" s="980"/>
      <c r="BW561" s="980"/>
      <c r="BX561" s="983">
        <f t="shared" si="202"/>
        <v>12</v>
      </c>
      <c r="BY561" s="980"/>
      <c r="BZ561" s="980">
        <v>1</v>
      </c>
      <c r="CA561" s="980"/>
      <c r="CB561" s="984">
        <v>11</v>
      </c>
    </row>
    <row r="562" spans="1:125" s="173" customFormat="1" ht="21" customHeight="1" x14ac:dyDescent="0.2">
      <c r="A562" s="104" t="s">
        <v>37</v>
      </c>
      <c r="B562" s="105" t="s">
        <v>46</v>
      </c>
      <c r="C562" s="157" t="s">
        <v>515</v>
      </c>
      <c r="D562" s="157" t="s">
        <v>600</v>
      </c>
      <c r="E562" s="116" t="s">
        <v>315</v>
      </c>
      <c r="F562" s="81" t="s">
        <v>316</v>
      </c>
      <c r="G562" s="19" t="s">
        <v>230</v>
      </c>
      <c r="H562" s="86" t="s">
        <v>156</v>
      </c>
      <c r="I562" s="56">
        <v>9</v>
      </c>
      <c r="J562" s="57" t="s">
        <v>6</v>
      </c>
      <c r="K562" s="320">
        <f t="shared" si="215"/>
        <v>23</v>
      </c>
      <c r="L562" s="320">
        <f t="shared" si="216"/>
        <v>0</v>
      </c>
      <c r="M562" s="316"/>
      <c r="N562" s="316"/>
      <c r="O562" s="316">
        <v>22</v>
      </c>
      <c r="P562" s="316"/>
      <c r="Q562" s="316">
        <v>1</v>
      </c>
      <c r="R562" s="316"/>
      <c r="S562" s="320">
        <f t="shared" si="207"/>
        <v>22</v>
      </c>
      <c r="T562" s="320">
        <f t="shared" si="208"/>
        <v>0</v>
      </c>
      <c r="U562" s="316"/>
      <c r="V562" s="316"/>
      <c r="W562" s="316">
        <v>22</v>
      </c>
      <c r="X562" s="316"/>
      <c r="Y562" s="316"/>
      <c r="Z562" s="316"/>
      <c r="AA562" s="320">
        <f t="shared" si="209"/>
        <v>19</v>
      </c>
      <c r="AB562" s="320">
        <f t="shared" si="210"/>
        <v>1</v>
      </c>
      <c r="AC562" s="316"/>
      <c r="AD562" s="316"/>
      <c r="AE562" s="316">
        <v>19</v>
      </c>
      <c r="AF562" s="316">
        <v>1</v>
      </c>
      <c r="AG562" s="316"/>
      <c r="AH562" s="316"/>
      <c r="AI562" s="320">
        <f t="shared" si="211"/>
        <v>0</v>
      </c>
      <c r="AJ562" s="320">
        <f t="shared" si="212"/>
        <v>0</v>
      </c>
      <c r="AK562" s="316"/>
      <c r="AL562" s="316"/>
      <c r="AM562" s="316"/>
      <c r="AN562" s="316"/>
      <c r="AO562" s="316"/>
      <c r="AP562" s="316"/>
      <c r="AQ562" s="320">
        <f t="shared" si="213"/>
        <v>0</v>
      </c>
      <c r="AR562" s="320">
        <f t="shared" si="214"/>
        <v>0</v>
      </c>
      <c r="AS562" s="316"/>
      <c r="AT562" s="316"/>
      <c r="AU562" s="316"/>
      <c r="AV562" s="316"/>
      <c r="AW562" s="316"/>
      <c r="AX562" s="316"/>
      <c r="AY562" s="455">
        <f t="shared" si="203"/>
        <v>64</v>
      </c>
      <c r="AZ562" s="455">
        <f t="shared" si="204"/>
        <v>1</v>
      </c>
      <c r="BA562" s="372">
        <f t="shared" si="217"/>
        <v>0</v>
      </c>
      <c r="BB562" s="372">
        <f t="shared" si="218"/>
        <v>0</v>
      </c>
      <c r="BC562" s="372">
        <f t="shared" si="197"/>
        <v>63</v>
      </c>
      <c r="BD562" s="372">
        <f t="shared" si="198"/>
        <v>1</v>
      </c>
      <c r="BE562" s="372">
        <f t="shared" si="199"/>
        <v>1</v>
      </c>
      <c r="BF562" s="372">
        <f t="shared" si="200"/>
        <v>0</v>
      </c>
      <c r="BG562" s="315">
        <v>54</v>
      </c>
      <c r="BH562" s="316"/>
      <c r="BI562" s="316">
        <v>64</v>
      </c>
      <c r="BJ562" s="316">
        <v>1</v>
      </c>
      <c r="BK562" s="316"/>
      <c r="BL562" s="319"/>
      <c r="BM562" s="981">
        <f t="shared" si="201"/>
        <v>0</v>
      </c>
      <c r="BN562" s="980"/>
      <c r="BO562" s="980"/>
      <c r="BP562" s="980"/>
      <c r="BQ562" s="980"/>
      <c r="BR562" s="980"/>
      <c r="BS562" s="980"/>
      <c r="BT562" s="980"/>
      <c r="BU562" s="980"/>
      <c r="BV562" s="980"/>
      <c r="BW562" s="980"/>
      <c r="BX562" s="983">
        <f t="shared" si="202"/>
        <v>19</v>
      </c>
      <c r="BY562" s="980"/>
      <c r="BZ562" s="980">
        <v>19</v>
      </c>
      <c r="CA562" s="980"/>
      <c r="CB562" s="984"/>
    </row>
    <row r="563" spans="1:125" s="173" customFormat="1" ht="21" customHeight="1" x14ac:dyDescent="0.2">
      <c r="A563" s="104" t="s">
        <v>37</v>
      </c>
      <c r="B563" s="105" t="s">
        <v>46</v>
      </c>
      <c r="C563" s="157" t="s">
        <v>515</v>
      </c>
      <c r="D563" s="157" t="s">
        <v>600</v>
      </c>
      <c r="E563" s="116" t="s">
        <v>315</v>
      </c>
      <c r="F563" s="81" t="s">
        <v>316</v>
      </c>
      <c r="G563" s="19" t="s">
        <v>230</v>
      </c>
      <c r="H563" s="86" t="s">
        <v>156</v>
      </c>
      <c r="I563" s="56">
        <v>11</v>
      </c>
      <c r="J563" s="57" t="s">
        <v>12</v>
      </c>
      <c r="K563" s="320">
        <f t="shared" si="215"/>
        <v>8</v>
      </c>
      <c r="L563" s="320">
        <f t="shared" si="216"/>
        <v>0</v>
      </c>
      <c r="M563" s="316"/>
      <c r="N563" s="316"/>
      <c r="O563" s="316">
        <v>8</v>
      </c>
      <c r="P563" s="316"/>
      <c r="Q563" s="316"/>
      <c r="R563" s="316"/>
      <c r="S563" s="320">
        <f t="shared" si="207"/>
        <v>0</v>
      </c>
      <c r="T563" s="320">
        <f t="shared" si="208"/>
        <v>0</v>
      </c>
      <c r="U563" s="316"/>
      <c r="V563" s="316"/>
      <c r="W563" s="316"/>
      <c r="X563" s="316"/>
      <c r="Y563" s="316"/>
      <c r="Z563" s="316"/>
      <c r="AA563" s="320">
        <f t="shared" si="209"/>
        <v>0</v>
      </c>
      <c r="AB563" s="320">
        <f t="shared" si="210"/>
        <v>0</v>
      </c>
      <c r="AC563" s="316"/>
      <c r="AD563" s="316"/>
      <c r="AE563" s="316"/>
      <c r="AF563" s="316"/>
      <c r="AG563" s="316"/>
      <c r="AH563" s="316"/>
      <c r="AI563" s="320">
        <f t="shared" si="211"/>
        <v>0</v>
      </c>
      <c r="AJ563" s="320">
        <f t="shared" si="212"/>
        <v>0</v>
      </c>
      <c r="AK563" s="316"/>
      <c r="AL563" s="316"/>
      <c r="AM563" s="316"/>
      <c r="AN563" s="316"/>
      <c r="AO563" s="316"/>
      <c r="AP563" s="316"/>
      <c r="AQ563" s="320">
        <f t="shared" si="213"/>
        <v>0</v>
      </c>
      <c r="AR563" s="320">
        <f t="shared" si="214"/>
        <v>0</v>
      </c>
      <c r="AS563" s="316"/>
      <c r="AT563" s="316"/>
      <c r="AU563" s="316"/>
      <c r="AV563" s="316"/>
      <c r="AW563" s="316"/>
      <c r="AX563" s="316"/>
      <c r="AY563" s="455">
        <f t="shared" si="203"/>
        <v>8</v>
      </c>
      <c r="AZ563" s="455">
        <f t="shared" si="204"/>
        <v>0</v>
      </c>
      <c r="BA563" s="372">
        <f t="shared" si="217"/>
        <v>0</v>
      </c>
      <c r="BB563" s="372">
        <f t="shared" si="218"/>
        <v>0</v>
      </c>
      <c r="BC563" s="372">
        <f t="shared" si="197"/>
        <v>8</v>
      </c>
      <c r="BD563" s="372">
        <f t="shared" si="198"/>
        <v>0</v>
      </c>
      <c r="BE563" s="372">
        <f t="shared" si="199"/>
        <v>0</v>
      </c>
      <c r="BF563" s="372">
        <f t="shared" si="200"/>
        <v>0</v>
      </c>
      <c r="BG563" s="315">
        <v>7</v>
      </c>
      <c r="BH563" s="316">
        <v>8</v>
      </c>
      <c r="BI563" s="316">
        <v>8</v>
      </c>
      <c r="BJ563" s="316"/>
      <c r="BK563" s="316"/>
      <c r="BL563" s="319"/>
      <c r="BM563" s="981">
        <f t="shared" si="201"/>
        <v>0</v>
      </c>
      <c r="BN563" s="980"/>
      <c r="BO563" s="980"/>
      <c r="BP563" s="980"/>
      <c r="BQ563" s="980"/>
      <c r="BR563" s="980"/>
      <c r="BS563" s="980"/>
      <c r="BT563" s="980"/>
      <c r="BU563" s="980"/>
      <c r="BV563" s="980"/>
      <c r="BW563" s="980"/>
      <c r="BX563" s="983">
        <f t="shared" si="202"/>
        <v>0</v>
      </c>
      <c r="BY563" s="980"/>
      <c r="BZ563" s="980"/>
      <c r="CA563" s="980"/>
      <c r="CB563" s="984"/>
    </row>
    <row r="564" spans="1:125" s="173" customFormat="1" ht="21" customHeight="1" x14ac:dyDescent="0.2">
      <c r="A564" s="104" t="s">
        <v>37</v>
      </c>
      <c r="B564" s="105" t="s">
        <v>46</v>
      </c>
      <c r="C564" s="215" t="s">
        <v>515</v>
      </c>
      <c r="D564" s="215" t="s">
        <v>600</v>
      </c>
      <c r="E564" s="116" t="s">
        <v>315</v>
      </c>
      <c r="F564" s="81" t="s">
        <v>316</v>
      </c>
      <c r="G564" s="19" t="s">
        <v>276</v>
      </c>
      <c r="H564" s="86" t="s">
        <v>21</v>
      </c>
      <c r="I564" s="56">
        <v>9</v>
      </c>
      <c r="J564" s="57" t="s">
        <v>6</v>
      </c>
      <c r="K564" s="320">
        <f t="shared" si="215"/>
        <v>24</v>
      </c>
      <c r="L564" s="320">
        <f t="shared" si="216"/>
        <v>0</v>
      </c>
      <c r="M564" s="316"/>
      <c r="N564" s="316"/>
      <c r="O564" s="316">
        <v>24</v>
      </c>
      <c r="P564" s="316"/>
      <c r="Q564" s="316"/>
      <c r="R564" s="316"/>
      <c r="S564" s="320">
        <f t="shared" si="207"/>
        <v>25</v>
      </c>
      <c r="T564" s="320">
        <f t="shared" si="208"/>
        <v>0</v>
      </c>
      <c r="U564" s="316"/>
      <c r="V564" s="316"/>
      <c r="W564" s="316">
        <v>24</v>
      </c>
      <c r="X564" s="316"/>
      <c r="Y564" s="316">
        <v>1</v>
      </c>
      <c r="Z564" s="316"/>
      <c r="AA564" s="320">
        <f t="shared" si="209"/>
        <v>0</v>
      </c>
      <c r="AB564" s="320">
        <f t="shared" si="210"/>
        <v>0</v>
      </c>
      <c r="AC564" s="316"/>
      <c r="AD564" s="316"/>
      <c r="AE564" s="316"/>
      <c r="AF564" s="316"/>
      <c r="AG564" s="316"/>
      <c r="AH564" s="316"/>
      <c r="AI564" s="320">
        <f t="shared" si="211"/>
        <v>0</v>
      </c>
      <c r="AJ564" s="320">
        <f t="shared" si="212"/>
        <v>0</v>
      </c>
      <c r="AK564" s="316"/>
      <c r="AL564" s="316"/>
      <c r="AM564" s="316"/>
      <c r="AN564" s="316"/>
      <c r="AO564" s="316"/>
      <c r="AP564" s="316"/>
      <c r="AQ564" s="320">
        <f t="shared" si="213"/>
        <v>0</v>
      </c>
      <c r="AR564" s="320">
        <f t="shared" si="214"/>
        <v>0</v>
      </c>
      <c r="AS564" s="316"/>
      <c r="AT564" s="316"/>
      <c r="AU564" s="316"/>
      <c r="AV564" s="316"/>
      <c r="AW564" s="316"/>
      <c r="AX564" s="316"/>
      <c r="AY564" s="455">
        <f t="shared" si="203"/>
        <v>49</v>
      </c>
      <c r="AZ564" s="455">
        <f t="shared" si="204"/>
        <v>0</v>
      </c>
      <c r="BA564" s="372">
        <f t="shared" si="217"/>
        <v>0</v>
      </c>
      <c r="BB564" s="372">
        <f t="shared" si="218"/>
        <v>0</v>
      </c>
      <c r="BC564" s="372">
        <f t="shared" si="197"/>
        <v>48</v>
      </c>
      <c r="BD564" s="372">
        <f t="shared" si="198"/>
        <v>0</v>
      </c>
      <c r="BE564" s="372">
        <f t="shared" si="199"/>
        <v>1</v>
      </c>
      <c r="BF564" s="372">
        <f t="shared" si="200"/>
        <v>0</v>
      </c>
      <c r="BG564" s="315">
        <v>42</v>
      </c>
      <c r="BH564" s="316"/>
      <c r="BI564" s="316">
        <v>49</v>
      </c>
      <c r="BJ564" s="316">
        <v>1</v>
      </c>
      <c r="BK564" s="316">
        <v>49</v>
      </c>
      <c r="BL564" s="319"/>
      <c r="BM564" s="981">
        <f t="shared" si="201"/>
        <v>0</v>
      </c>
      <c r="BN564" s="980"/>
      <c r="BO564" s="980"/>
      <c r="BP564" s="980"/>
      <c r="BQ564" s="980"/>
      <c r="BR564" s="980"/>
      <c r="BS564" s="980"/>
      <c r="BT564" s="980"/>
      <c r="BU564" s="980"/>
      <c r="BV564" s="980"/>
      <c r="BW564" s="980"/>
      <c r="BX564" s="983">
        <f t="shared" si="202"/>
        <v>25</v>
      </c>
      <c r="BY564" s="980"/>
      <c r="BZ564" s="980">
        <v>24</v>
      </c>
      <c r="CA564" s="980"/>
      <c r="CB564" s="984">
        <v>1</v>
      </c>
    </row>
    <row r="565" spans="1:125" s="173" customFormat="1" ht="21" customHeight="1" x14ac:dyDescent="0.2">
      <c r="A565" s="104" t="s">
        <v>37</v>
      </c>
      <c r="B565" s="105" t="s">
        <v>46</v>
      </c>
      <c r="C565" s="215" t="s">
        <v>515</v>
      </c>
      <c r="D565" s="215" t="s">
        <v>600</v>
      </c>
      <c r="E565" s="116" t="s">
        <v>315</v>
      </c>
      <c r="F565" s="81" t="s">
        <v>316</v>
      </c>
      <c r="G565" s="19" t="s">
        <v>276</v>
      </c>
      <c r="H565" s="86" t="s">
        <v>21</v>
      </c>
      <c r="I565" s="56">
        <v>11</v>
      </c>
      <c r="J565" s="56" t="s">
        <v>12</v>
      </c>
      <c r="K565" s="320">
        <f t="shared" si="215"/>
        <v>0</v>
      </c>
      <c r="L565" s="320">
        <f t="shared" si="216"/>
        <v>0</v>
      </c>
      <c r="M565" s="316"/>
      <c r="N565" s="316"/>
      <c r="O565" s="316"/>
      <c r="P565" s="316"/>
      <c r="Q565" s="316"/>
      <c r="R565" s="316"/>
      <c r="S565" s="320">
        <f t="shared" si="207"/>
        <v>1</v>
      </c>
      <c r="T565" s="320">
        <f t="shared" si="208"/>
        <v>0</v>
      </c>
      <c r="U565" s="316"/>
      <c r="V565" s="316"/>
      <c r="W565" s="316"/>
      <c r="X565" s="316"/>
      <c r="Y565" s="316">
        <v>1</v>
      </c>
      <c r="Z565" s="316"/>
      <c r="AA565" s="320">
        <f t="shared" si="209"/>
        <v>0</v>
      </c>
      <c r="AB565" s="320">
        <f t="shared" si="210"/>
        <v>0</v>
      </c>
      <c r="AC565" s="316"/>
      <c r="AD565" s="316"/>
      <c r="AE565" s="316"/>
      <c r="AF565" s="316"/>
      <c r="AG565" s="316"/>
      <c r="AH565" s="316"/>
      <c r="AI565" s="320">
        <f t="shared" si="211"/>
        <v>0</v>
      </c>
      <c r="AJ565" s="320">
        <f t="shared" si="212"/>
        <v>0</v>
      </c>
      <c r="AK565" s="316"/>
      <c r="AL565" s="316"/>
      <c r="AM565" s="316"/>
      <c r="AN565" s="316"/>
      <c r="AO565" s="316"/>
      <c r="AP565" s="316"/>
      <c r="AQ565" s="320">
        <f t="shared" si="213"/>
        <v>0</v>
      </c>
      <c r="AR565" s="320">
        <f t="shared" si="214"/>
        <v>0</v>
      </c>
      <c r="AS565" s="316"/>
      <c r="AT565" s="316"/>
      <c r="AU565" s="316"/>
      <c r="AV565" s="316"/>
      <c r="AW565" s="316"/>
      <c r="AX565" s="316"/>
      <c r="AY565" s="455">
        <f t="shared" si="203"/>
        <v>1</v>
      </c>
      <c r="AZ565" s="455">
        <f t="shared" si="204"/>
        <v>0</v>
      </c>
      <c r="BA565" s="372">
        <f t="shared" si="217"/>
        <v>0</v>
      </c>
      <c r="BB565" s="372">
        <f t="shared" si="218"/>
        <v>0</v>
      </c>
      <c r="BC565" s="372">
        <f t="shared" si="197"/>
        <v>0</v>
      </c>
      <c r="BD565" s="372">
        <f t="shared" si="198"/>
        <v>0</v>
      </c>
      <c r="BE565" s="372">
        <f t="shared" si="199"/>
        <v>1</v>
      </c>
      <c r="BF565" s="372">
        <f t="shared" si="200"/>
        <v>0</v>
      </c>
      <c r="BG565" s="315">
        <v>1</v>
      </c>
      <c r="BH565" s="316">
        <v>1</v>
      </c>
      <c r="BI565" s="316">
        <v>1</v>
      </c>
      <c r="BJ565" s="316"/>
      <c r="BK565" s="316">
        <v>1</v>
      </c>
      <c r="BL565" s="319"/>
      <c r="BM565" s="981">
        <f t="shared" si="201"/>
        <v>2</v>
      </c>
      <c r="BN565" s="980"/>
      <c r="BO565" s="980">
        <v>2</v>
      </c>
      <c r="BP565" s="980"/>
      <c r="BQ565" s="980">
        <v>2</v>
      </c>
      <c r="BR565" s="980"/>
      <c r="BS565" s="980"/>
      <c r="BT565" s="980">
        <v>2</v>
      </c>
      <c r="BU565" s="980">
        <v>2</v>
      </c>
      <c r="BV565" s="980">
        <v>2</v>
      </c>
      <c r="BW565" s="980"/>
      <c r="BX565" s="983">
        <f t="shared" si="202"/>
        <v>1</v>
      </c>
      <c r="BY565" s="980"/>
      <c r="BZ565" s="980"/>
      <c r="CA565" s="980"/>
      <c r="CB565" s="984">
        <v>1</v>
      </c>
    </row>
    <row r="566" spans="1:125" s="173" customFormat="1" ht="21" customHeight="1" x14ac:dyDescent="0.2">
      <c r="A566" s="104" t="s">
        <v>37</v>
      </c>
      <c r="B566" s="105" t="s">
        <v>46</v>
      </c>
      <c r="C566" s="215" t="s">
        <v>515</v>
      </c>
      <c r="D566" s="215" t="s">
        <v>600</v>
      </c>
      <c r="E566" s="116" t="s">
        <v>315</v>
      </c>
      <c r="F566" s="81" t="s">
        <v>316</v>
      </c>
      <c r="G566" s="19" t="s">
        <v>276</v>
      </c>
      <c r="H566" s="86" t="s">
        <v>21</v>
      </c>
      <c r="I566" s="56">
        <v>9</v>
      </c>
      <c r="J566" s="56" t="s">
        <v>12</v>
      </c>
      <c r="K566" s="320">
        <f t="shared" si="215"/>
        <v>2</v>
      </c>
      <c r="L566" s="320">
        <f t="shared" si="216"/>
        <v>0</v>
      </c>
      <c r="M566" s="313"/>
      <c r="N566" s="313"/>
      <c r="O566" s="313"/>
      <c r="P566" s="313"/>
      <c r="Q566" s="313">
        <v>2</v>
      </c>
      <c r="R566" s="313"/>
      <c r="S566" s="320">
        <f t="shared" si="207"/>
        <v>0</v>
      </c>
      <c r="T566" s="320">
        <f t="shared" si="208"/>
        <v>0</v>
      </c>
      <c r="U566" s="313"/>
      <c r="V566" s="313"/>
      <c r="W566" s="313"/>
      <c r="X566" s="313"/>
      <c r="Y566" s="313"/>
      <c r="Z566" s="313"/>
      <c r="AA566" s="320">
        <f t="shared" si="209"/>
        <v>0</v>
      </c>
      <c r="AB566" s="320">
        <f t="shared" si="210"/>
        <v>0</v>
      </c>
      <c r="AC566" s="313"/>
      <c r="AD566" s="313"/>
      <c r="AE566" s="313"/>
      <c r="AF566" s="313"/>
      <c r="AG566" s="313"/>
      <c r="AH566" s="313"/>
      <c r="AI566" s="320">
        <f t="shared" si="211"/>
        <v>0</v>
      </c>
      <c r="AJ566" s="320">
        <f t="shared" si="212"/>
        <v>0</v>
      </c>
      <c r="AK566" s="313"/>
      <c r="AL566" s="313"/>
      <c r="AM566" s="313"/>
      <c r="AN566" s="313"/>
      <c r="AO566" s="313"/>
      <c r="AP566" s="313"/>
      <c r="AQ566" s="320">
        <f t="shared" si="213"/>
        <v>0</v>
      </c>
      <c r="AR566" s="320">
        <f t="shared" si="214"/>
        <v>0</v>
      </c>
      <c r="AS566" s="313"/>
      <c r="AT566" s="313"/>
      <c r="AU566" s="313"/>
      <c r="AV566" s="313"/>
      <c r="AW566" s="313"/>
      <c r="AX566" s="313"/>
      <c r="AY566" s="455">
        <f t="shared" si="203"/>
        <v>2</v>
      </c>
      <c r="AZ566" s="455">
        <f t="shared" si="204"/>
        <v>0</v>
      </c>
      <c r="BA566" s="372">
        <f t="shared" si="217"/>
        <v>0</v>
      </c>
      <c r="BB566" s="372">
        <f t="shared" si="218"/>
        <v>0</v>
      </c>
      <c r="BC566" s="372">
        <f t="shared" si="197"/>
        <v>0</v>
      </c>
      <c r="BD566" s="372">
        <f t="shared" si="198"/>
        <v>0</v>
      </c>
      <c r="BE566" s="372">
        <f t="shared" si="199"/>
        <v>2</v>
      </c>
      <c r="BF566" s="372">
        <f t="shared" si="200"/>
        <v>0</v>
      </c>
      <c r="BG566" s="315">
        <v>1</v>
      </c>
      <c r="BH566" s="313">
        <v>2</v>
      </c>
      <c r="BI566" s="313">
        <v>2</v>
      </c>
      <c r="BJ566" s="313"/>
      <c r="BK566" s="313">
        <v>2</v>
      </c>
      <c r="BL566" s="314"/>
      <c r="BM566" s="981">
        <f t="shared" si="201"/>
        <v>0</v>
      </c>
      <c r="BN566" s="980"/>
      <c r="BO566" s="980"/>
      <c r="BP566" s="980"/>
      <c r="BQ566" s="980"/>
      <c r="BR566" s="980"/>
      <c r="BS566" s="980"/>
      <c r="BT566" s="980"/>
      <c r="BU566" s="980"/>
      <c r="BV566" s="980"/>
      <c r="BW566" s="980"/>
      <c r="BX566" s="983">
        <f t="shared" si="202"/>
        <v>0</v>
      </c>
      <c r="BY566" s="980"/>
      <c r="BZ566" s="980"/>
      <c r="CA566" s="980"/>
      <c r="CB566" s="984"/>
    </row>
    <row r="567" spans="1:125" s="173" customFormat="1" ht="21" customHeight="1" x14ac:dyDescent="0.2">
      <c r="A567" s="104" t="s">
        <v>37</v>
      </c>
      <c r="B567" s="105" t="s">
        <v>46</v>
      </c>
      <c r="C567" s="215" t="s">
        <v>515</v>
      </c>
      <c r="D567" s="215" t="s">
        <v>600</v>
      </c>
      <c r="E567" s="116" t="s">
        <v>315</v>
      </c>
      <c r="F567" s="81" t="s">
        <v>316</v>
      </c>
      <c r="G567" s="19" t="s">
        <v>698</v>
      </c>
      <c r="H567" s="86" t="s">
        <v>699</v>
      </c>
      <c r="I567" s="56">
        <v>9</v>
      </c>
      <c r="J567" s="57" t="s">
        <v>6</v>
      </c>
      <c r="K567" s="320">
        <f t="shared" si="215"/>
        <v>32</v>
      </c>
      <c r="L567" s="320">
        <f t="shared" si="216"/>
        <v>0</v>
      </c>
      <c r="M567" s="313"/>
      <c r="N567" s="313"/>
      <c r="O567" s="313">
        <v>25</v>
      </c>
      <c r="P567" s="313"/>
      <c r="Q567" s="313">
        <v>7</v>
      </c>
      <c r="R567" s="313"/>
      <c r="S567" s="320">
        <f t="shared" si="207"/>
        <v>0</v>
      </c>
      <c r="T567" s="320">
        <f t="shared" si="208"/>
        <v>0</v>
      </c>
      <c r="U567" s="313"/>
      <c r="V567" s="313"/>
      <c r="W567" s="313"/>
      <c r="X567" s="313"/>
      <c r="Y567" s="313"/>
      <c r="Z567" s="313"/>
      <c r="AA567" s="320">
        <f t="shared" si="209"/>
        <v>0</v>
      </c>
      <c r="AB567" s="320">
        <f t="shared" si="210"/>
        <v>0</v>
      </c>
      <c r="AC567" s="313"/>
      <c r="AD567" s="313"/>
      <c r="AE567" s="313"/>
      <c r="AF567" s="313"/>
      <c r="AG567" s="313"/>
      <c r="AH567" s="313"/>
      <c r="AI567" s="320">
        <f t="shared" si="211"/>
        <v>0</v>
      </c>
      <c r="AJ567" s="320">
        <f t="shared" si="212"/>
        <v>0</v>
      </c>
      <c r="AK567" s="313"/>
      <c r="AL567" s="313"/>
      <c r="AM567" s="313"/>
      <c r="AN567" s="313"/>
      <c r="AO567" s="313"/>
      <c r="AP567" s="313"/>
      <c r="AQ567" s="320">
        <f t="shared" si="213"/>
        <v>0</v>
      </c>
      <c r="AR567" s="320">
        <f t="shared" si="214"/>
        <v>0</v>
      </c>
      <c r="AS567" s="313"/>
      <c r="AT567" s="313"/>
      <c r="AU567" s="313"/>
      <c r="AV567" s="313"/>
      <c r="AW567" s="313"/>
      <c r="AX567" s="313"/>
      <c r="AY567" s="455">
        <f t="shared" si="203"/>
        <v>32</v>
      </c>
      <c r="AZ567" s="455">
        <f t="shared" si="204"/>
        <v>0</v>
      </c>
      <c r="BA567" s="372">
        <f t="shared" si="217"/>
        <v>0</v>
      </c>
      <c r="BB567" s="372">
        <f t="shared" si="218"/>
        <v>0</v>
      </c>
      <c r="BC567" s="372">
        <f t="shared" si="197"/>
        <v>25</v>
      </c>
      <c r="BD567" s="372">
        <f t="shared" si="198"/>
        <v>0</v>
      </c>
      <c r="BE567" s="372">
        <f t="shared" si="199"/>
        <v>7</v>
      </c>
      <c r="BF567" s="372">
        <f t="shared" si="200"/>
        <v>0</v>
      </c>
      <c r="BG567" s="315">
        <v>31</v>
      </c>
      <c r="BH567" s="313"/>
      <c r="BI567" s="313">
        <v>32</v>
      </c>
      <c r="BJ567" s="313"/>
      <c r="BK567" s="313">
        <v>32</v>
      </c>
      <c r="BL567" s="314"/>
      <c r="BM567" s="981">
        <f t="shared" si="201"/>
        <v>0</v>
      </c>
      <c r="BN567" s="980"/>
      <c r="BO567" s="980"/>
      <c r="BP567" s="980"/>
      <c r="BQ567" s="980"/>
      <c r="BR567" s="980"/>
      <c r="BS567" s="980"/>
      <c r="BT567" s="980"/>
      <c r="BU567" s="980"/>
      <c r="BV567" s="980"/>
      <c r="BW567" s="980"/>
      <c r="BX567" s="983">
        <f t="shared" si="202"/>
        <v>0</v>
      </c>
      <c r="BY567" s="980"/>
      <c r="BZ567" s="980"/>
      <c r="CA567" s="980"/>
      <c r="CB567" s="984"/>
    </row>
    <row r="568" spans="1:125" s="173" customFormat="1" ht="21" customHeight="1" x14ac:dyDescent="0.2">
      <c r="A568" s="104" t="s">
        <v>37</v>
      </c>
      <c r="B568" s="105" t="s">
        <v>46</v>
      </c>
      <c r="C568" s="157" t="s">
        <v>515</v>
      </c>
      <c r="D568" s="157" t="s">
        <v>600</v>
      </c>
      <c r="E568" s="116" t="s">
        <v>315</v>
      </c>
      <c r="F568" s="81" t="s">
        <v>316</v>
      </c>
      <c r="G568" s="19" t="s">
        <v>679</v>
      </c>
      <c r="H568" s="86" t="s">
        <v>680</v>
      </c>
      <c r="I568" s="56">
        <v>9</v>
      </c>
      <c r="J568" s="57" t="s">
        <v>6</v>
      </c>
      <c r="K568" s="320">
        <f t="shared" si="215"/>
        <v>23</v>
      </c>
      <c r="L568" s="320">
        <f t="shared" si="216"/>
        <v>1</v>
      </c>
      <c r="M568" s="313"/>
      <c r="N568" s="313"/>
      <c r="O568" s="313">
        <v>23</v>
      </c>
      <c r="P568" s="313">
        <v>1</v>
      </c>
      <c r="Q568" s="313"/>
      <c r="R568" s="313"/>
      <c r="S568" s="320">
        <f t="shared" si="207"/>
        <v>0</v>
      </c>
      <c r="T568" s="320">
        <f t="shared" si="208"/>
        <v>0</v>
      </c>
      <c r="U568" s="313"/>
      <c r="V568" s="313"/>
      <c r="W568" s="313"/>
      <c r="X568" s="313"/>
      <c r="Y568" s="313"/>
      <c r="Z568" s="313"/>
      <c r="AA568" s="320">
        <f t="shared" si="209"/>
        <v>0</v>
      </c>
      <c r="AB568" s="320">
        <f t="shared" si="210"/>
        <v>0</v>
      </c>
      <c r="AC568" s="313"/>
      <c r="AD568" s="313"/>
      <c r="AE568" s="313"/>
      <c r="AF568" s="313"/>
      <c r="AG568" s="313"/>
      <c r="AH568" s="313"/>
      <c r="AI568" s="320">
        <f t="shared" si="211"/>
        <v>0</v>
      </c>
      <c r="AJ568" s="320">
        <f t="shared" si="212"/>
        <v>0</v>
      </c>
      <c r="AK568" s="313"/>
      <c r="AL568" s="313"/>
      <c r="AM568" s="313"/>
      <c r="AN568" s="313"/>
      <c r="AO568" s="313"/>
      <c r="AP568" s="313"/>
      <c r="AQ568" s="320">
        <f t="shared" si="213"/>
        <v>0</v>
      </c>
      <c r="AR568" s="320">
        <f t="shared" si="214"/>
        <v>0</v>
      </c>
      <c r="AS568" s="313"/>
      <c r="AT568" s="313"/>
      <c r="AU568" s="313"/>
      <c r="AV568" s="313"/>
      <c r="AW568" s="313"/>
      <c r="AX568" s="313"/>
      <c r="AY568" s="455">
        <f t="shared" si="203"/>
        <v>23</v>
      </c>
      <c r="AZ568" s="455">
        <f t="shared" si="204"/>
        <v>1</v>
      </c>
      <c r="BA568" s="372">
        <f t="shared" si="217"/>
        <v>0</v>
      </c>
      <c r="BB568" s="372">
        <f t="shared" si="218"/>
        <v>0</v>
      </c>
      <c r="BC568" s="372">
        <f t="shared" si="197"/>
        <v>23</v>
      </c>
      <c r="BD568" s="372">
        <f t="shared" si="198"/>
        <v>1</v>
      </c>
      <c r="BE568" s="372">
        <f t="shared" si="199"/>
        <v>0</v>
      </c>
      <c r="BF568" s="372">
        <f t="shared" si="200"/>
        <v>0</v>
      </c>
      <c r="BG568" s="315">
        <v>21</v>
      </c>
      <c r="BH568" s="313"/>
      <c r="BI568" s="313">
        <v>23</v>
      </c>
      <c r="BJ568" s="313"/>
      <c r="BK568" s="313">
        <v>23</v>
      </c>
      <c r="BL568" s="314"/>
      <c r="BM568" s="981">
        <f t="shared" si="201"/>
        <v>0</v>
      </c>
      <c r="BN568" s="980"/>
      <c r="BO568" s="980"/>
      <c r="BP568" s="980"/>
      <c r="BQ568" s="980"/>
      <c r="BR568" s="980"/>
      <c r="BS568" s="980"/>
      <c r="BT568" s="980"/>
      <c r="BU568" s="980"/>
      <c r="BV568" s="980"/>
      <c r="BW568" s="980"/>
      <c r="BX568" s="983">
        <f t="shared" si="202"/>
        <v>0</v>
      </c>
      <c r="BY568" s="980"/>
      <c r="BZ568" s="980"/>
      <c r="CA568" s="980"/>
      <c r="CB568" s="984"/>
    </row>
    <row r="569" spans="1:125" s="173" customFormat="1" ht="21" customHeight="1" x14ac:dyDescent="0.2">
      <c r="A569" s="104" t="s">
        <v>37</v>
      </c>
      <c r="B569" s="105" t="s">
        <v>46</v>
      </c>
      <c r="C569" s="157" t="s">
        <v>515</v>
      </c>
      <c r="D569" s="157" t="s">
        <v>600</v>
      </c>
      <c r="E569" s="116" t="s">
        <v>315</v>
      </c>
      <c r="F569" s="81" t="s">
        <v>316</v>
      </c>
      <c r="G569" s="19" t="s">
        <v>232</v>
      </c>
      <c r="H569" s="86" t="s">
        <v>61</v>
      </c>
      <c r="I569" s="56">
        <v>9</v>
      </c>
      <c r="J569" s="57" t="s">
        <v>6</v>
      </c>
      <c r="K569" s="320">
        <f t="shared" si="215"/>
        <v>0</v>
      </c>
      <c r="L569" s="320">
        <f t="shared" si="216"/>
        <v>0</v>
      </c>
      <c r="M569" s="313"/>
      <c r="N569" s="313"/>
      <c r="O569" s="313"/>
      <c r="P569" s="313"/>
      <c r="Q569" s="313"/>
      <c r="R569" s="313"/>
      <c r="S569" s="320">
        <f t="shared" si="207"/>
        <v>22</v>
      </c>
      <c r="T569" s="320">
        <f t="shared" si="208"/>
        <v>0</v>
      </c>
      <c r="U569" s="313"/>
      <c r="V569" s="313"/>
      <c r="W569" s="313">
        <v>21</v>
      </c>
      <c r="X569" s="313"/>
      <c r="Y569" s="313">
        <v>1</v>
      </c>
      <c r="Z569" s="313"/>
      <c r="AA569" s="320">
        <f t="shared" si="209"/>
        <v>0</v>
      </c>
      <c r="AB569" s="320">
        <f t="shared" si="210"/>
        <v>0</v>
      </c>
      <c r="AC569" s="313"/>
      <c r="AD569" s="313"/>
      <c r="AE569" s="313"/>
      <c r="AF569" s="313"/>
      <c r="AG569" s="313"/>
      <c r="AH569" s="313"/>
      <c r="AI569" s="320">
        <f t="shared" si="211"/>
        <v>0</v>
      </c>
      <c r="AJ569" s="320">
        <f t="shared" si="212"/>
        <v>0</v>
      </c>
      <c r="AK569" s="313"/>
      <c r="AL569" s="313"/>
      <c r="AM569" s="313"/>
      <c r="AN569" s="313"/>
      <c r="AO569" s="313"/>
      <c r="AP569" s="313"/>
      <c r="AQ569" s="320">
        <f t="shared" si="213"/>
        <v>0</v>
      </c>
      <c r="AR569" s="320">
        <f t="shared" si="214"/>
        <v>0</v>
      </c>
      <c r="AS569" s="313"/>
      <c r="AT569" s="313"/>
      <c r="AU569" s="313"/>
      <c r="AV569" s="313"/>
      <c r="AW569" s="313"/>
      <c r="AX569" s="313"/>
      <c r="AY569" s="455">
        <f t="shared" si="203"/>
        <v>22</v>
      </c>
      <c r="AZ569" s="455">
        <f t="shared" si="204"/>
        <v>0</v>
      </c>
      <c r="BA569" s="372">
        <f t="shared" si="217"/>
        <v>0</v>
      </c>
      <c r="BB569" s="372">
        <f t="shared" si="218"/>
        <v>0</v>
      </c>
      <c r="BC569" s="372">
        <f t="shared" si="197"/>
        <v>21</v>
      </c>
      <c r="BD569" s="372">
        <f t="shared" si="198"/>
        <v>0</v>
      </c>
      <c r="BE569" s="372">
        <f t="shared" si="199"/>
        <v>1</v>
      </c>
      <c r="BF569" s="372">
        <f t="shared" si="200"/>
        <v>0</v>
      </c>
      <c r="BG569" s="315">
        <v>22</v>
      </c>
      <c r="BH569" s="313"/>
      <c r="BI569" s="313">
        <v>22</v>
      </c>
      <c r="BJ569" s="313">
        <v>1</v>
      </c>
      <c r="BK569" s="313">
        <v>22</v>
      </c>
      <c r="BL569" s="314"/>
      <c r="BM569" s="981">
        <f t="shared" si="201"/>
        <v>19</v>
      </c>
      <c r="BN569" s="980"/>
      <c r="BO569" s="980">
        <v>19</v>
      </c>
      <c r="BP569" s="980"/>
      <c r="BQ569" s="980">
        <v>19</v>
      </c>
      <c r="BR569" s="980"/>
      <c r="BS569" s="980"/>
      <c r="BT569" s="980"/>
      <c r="BU569" s="980">
        <v>19</v>
      </c>
      <c r="BV569" s="980">
        <v>19</v>
      </c>
      <c r="BW569" s="980"/>
      <c r="BX569" s="983">
        <f t="shared" si="202"/>
        <v>21</v>
      </c>
      <c r="BY569" s="980"/>
      <c r="BZ569" s="980">
        <v>21</v>
      </c>
      <c r="CA569" s="980"/>
      <c r="CB569" s="984"/>
    </row>
    <row r="570" spans="1:125" s="173" customFormat="1" ht="21" customHeight="1" x14ac:dyDescent="0.2">
      <c r="A570" s="104" t="s">
        <v>37</v>
      </c>
      <c r="B570" s="105" t="s">
        <v>46</v>
      </c>
      <c r="C570" s="215" t="s">
        <v>515</v>
      </c>
      <c r="D570" s="215" t="s">
        <v>600</v>
      </c>
      <c r="E570" s="116" t="s">
        <v>315</v>
      </c>
      <c r="F570" s="81" t="s">
        <v>316</v>
      </c>
      <c r="G570" s="19" t="s">
        <v>232</v>
      </c>
      <c r="H570" s="86" t="s">
        <v>61</v>
      </c>
      <c r="I570" s="56">
        <v>11</v>
      </c>
      <c r="J570" s="57" t="s">
        <v>12</v>
      </c>
      <c r="K570" s="320">
        <f t="shared" si="215"/>
        <v>2</v>
      </c>
      <c r="L570" s="320">
        <f t="shared" si="216"/>
        <v>0</v>
      </c>
      <c r="M570" s="313"/>
      <c r="N570" s="313"/>
      <c r="O570" s="313"/>
      <c r="P570" s="313"/>
      <c r="Q570" s="313">
        <v>2</v>
      </c>
      <c r="R570" s="313"/>
      <c r="S570" s="320">
        <f t="shared" si="207"/>
        <v>13</v>
      </c>
      <c r="T570" s="320">
        <f t="shared" si="208"/>
        <v>0</v>
      </c>
      <c r="U570" s="313"/>
      <c r="V570" s="313"/>
      <c r="W570" s="313">
        <v>10</v>
      </c>
      <c r="X570" s="313"/>
      <c r="Y570" s="313">
        <v>3</v>
      </c>
      <c r="Z570" s="313"/>
      <c r="AA570" s="320">
        <f t="shared" si="209"/>
        <v>0</v>
      </c>
      <c r="AB570" s="320">
        <f t="shared" si="210"/>
        <v>0</v>
      </c>
      <c r="AC570" s="313"/>
      <c r="AD570" s="313"/>
      <c r="AE570" s="313"/>
      <c r="AF570" s="313"/>
      <c r="AG570" s="313"/>
      <c r="AH570" s="313"/>
      <c r="AI570" s="320">
        <f t="shared" si="211"/>
        <v>0</v>
      </c>
      <c r="AJ570" s="320">
        <f t="shared" si="212"/>
        <v>0</v>
      </c>
      <c r="AK570" s="313"/>
      <c r="AL570" s="313"/>
      <c r="AM570" s="313"/>
      <c r="AN570" s="313"/>
      <c r="AO570" s="313"/>
      <c r="AP570" s="313"/>
      <c r="AQ570" s="320">
        <f t="shared" si="213"/>
        <v>0</v>
      </c>
      <c r="AR570" s="320">
        <f t="shared" si="214"/>
        <v>0</v>
      </c>
      <c r="AS570" s="313"/>
      <c r="AT570" s="313"/>
      <c r="AU570" s="313"/>
      <c r="AV570" s="313"/>
      <c r="AW570" s="313"/>
      <c r="AX570" s="313"/>
      <c r="AY570" s="320">
        <f t="shared" si="193"/>
        <v>15</v>
      </c>
      <c r="AZ570" s="320">
        <f t="shared" si="194"/>
        <v>0</v>
      </c>
      <c r="BA570" s="372">
        <f t="shared" si="217"/>
        <v>0</v>
      </c>
      <c r="BB570" s="372">
        <f t="shared" si="218"/>
        <v>0</v>
      </c>
      <c r="BC570" s="372">
        <f t="shared" si="197"/>
        <v>10</v>
      </c>
      <c r="BD570" s="372">
        <f t="shared" si="198"/>
        <v>0</v>
      </c>
      <c r="BE570" s="372">
        <f t="shared" si="199"/>
        <v>5</v>
      </c>
      <c r="BF570" s="372">
        <f t="shared" si="200"/>
        <v>0</v>
      </c>
      <c r="BG570" s="315">
        <v>15</v>
      </c>
      <c r="BH570" s="313">
        <v>15</v>
      </c>
      <c r="BI570" s="313">
        <v>15</v>
      </c>
      <c r="BJ570" s="313"/>
      <c r="BK570" s="313">
        <v>15</v>
      </c>
      <c r="BL570" s="314"/>
      <c r="BM570" s="981">
        <f t="shared" si="201"/>
        <v>4</v>
      </c>
      <c r="BN570" s="980"/>
      <c r="BO570" s="980">
        <v>4</v>
      </c>
      <c r="BP570" s="980"/>
      <c r="BQ570" s="980">
        <v>4</v>
      </c>
      <c r="BR570" s="980"/>
      <c r="BS570" s="980"/>
      <c r="BT570" s="980">
        <v>4</v>
      </c>
      <c r="BU570" s="980">
        <v>4</v>
      </c>
      <c r="BV570" s="980">
        <v>4</v>
      </c>
      <c r="BW570" s="980"/>
      <c r="BX570" s="983">
        <f t="shared" si="202"/>
        <v>13</v>
      </c>
      <c r="BY570" s="980"/>
      <c r="BZ570" s="980">
        <v>10</v>
      </c>
      <c r="CA570" s="980"/>
      <c r="CB570" s="984">
        <v>3</v>
      </c>
    </row>
    <row r="571" spans="1:125" s="173" customFormat="1" ht="21" customHeight="1" x14ac:dyDescent="0.2">
      <c r="A571" s="104" t="s">
        <v>37</v>
      </c>
      <c r="B571" s="105" t="s">
        <v>46</v>
      </c>
      <c r="C571" s="157" t="s">
        <v>515</v>
      </c>
      <c r="D571" s="157" t="s">
        <v>600</v>
      </c>
      <c r="E571" s="116" t="s">
        <v>315</v>
      </c>
      <c r="F571" s="81" t="s">
        <v>316</v>
      </c>
      <c r="G571" s="19" t="s">
        <v>635</v>
      </c>
      <c r="H571" s="86" t="s">
        <v>636</v>
      </c>
      <c r="I571" s="56">
        <v>9</v>
      </c>
      <c r="J571" s="57" t="s">
        <v>6</v>
      </c>
      <c r="K571" s="320">
        <f t="shared" si="215"/>
        <v>0</v>
      </c>
      <c r="L571" s="320">
        <f t="shared" si="216"/>
        <v>0</v>
      </c>
      <c r="M571" s="313"/>
      <c r="N571" s="313"/>
      <c r="O571" s="313"/>
      <c r="P571" s="313"/>
      <c r="Q571" s="313"/>
      <c r="R571" s="313"/>
      <c r="S571" s="320">
        <f t="shared" si="207"/>
        <v>0</v>
      </c>
      <c r="T571" s="320">
        <f t="shared" si="208"/>
        <v>0</v>
      </c>
      <c r="U571" s="313"/>
      <c r="V571" s="313"/>
      <c r="W571" s="313"/>
      <c r="X571" s="313"/>
      <c r="Y571" s="313"/>
      <c r="Z571" s="313"/>
      <c r="AA571" s="320">
        <f t="shared" si="209"/>
        <v>0</v>
      </c>
      <c r="AB571" s="320">
        <f t="shared" si="210"/>
        <v>0</v>
      </c>
      <c r="AC571" s="313"/>
      <c r="AD571" s="313"/>
      <c r="AE571" s="313"/>
      <c r="AF571" s="313"/>
      <c r="AG571" s="313"/>
      <c r="AH571" s="313"/>
      <c r="AI571" s="320">
        <f t="shared" si="211"/>
        <v>0</v>
      </c>
      <c r="AJ571" s="320">
        <f t="shared" si="212"/>
        <v>0</v>
      </c>
      <c r="AK571" s="313"/>
      <c r="AL571" s="313"/>
      <c r="AM571" s="313"/>
      <c r="AN571" s="313"/>
      <c r="AO571" s="313"/>
      <c r="AP571" s="313"/>
      <c r="AQ571" s="320">
        <f t="shared" si="213"/>
        <v>0</v>
      </c>
      <c r="AR571" s="320">
        <f t="shared" si="214"/>
        <v>0</v>
      </c>
      <c r="AS571" s="313"/>
      <c r="AT571" s="313"/>
      <c r="AU571" s="313"/>
      <c r="AV571" s="313"/>
      <c r="AW571" s="313"/>
      <c r="AX571" s="313"/>
      <c r="AY571" s="320">
        <f t="shared" si="193"/>
        <v>0</v>
      </c>
      <c r="AZ571" s="320">
        <f t="shared" si="194"/>
        <v>0</v>
      </c>
      <c r="BA571" s="372">
        <f t="shared" si="217"/>
        <v>0</v>
      </c>
      <c r="BB571" s="372">
        <f t="shared" si="218"/>
        <v>0</v>
      </c>
      <c r="BC571" s="372">
        <f t="shared" si="197"/>
        <v>0</v>
      </c>
      <c r="BD571" s="372">
        <f t="shared" si="198"/>
        <v>0</v>
      </c>
      <c r="BE571" s="372">
        <f t="shared" si="199"/>
        <v>0</v>
      </c>
      <c r="BF571" s="372">
        <f t="shared" si="200"/>
        <v>0</v>
      </c>
      <c r="BG571" s="315"/>
      <c r="BH571" s="313"/>
      <c r="BI571" s="313"/>
      <c r="BJ571" s="313"/>
      <c r="BK571" s="313"/>
      <c r="BL571" s="314"/>
      <c r="BM571" s="981">
        <f t="shared" si="201"/>
        <v>0</v>
      </c>
      <c r="BN571" s="980"/>
      <c r="BO571" s="980"/>
      <c r="BP571" s="980"/>
      <c r="BQ571" s="980"/>
      <c r="BR571" s="980"/>
      <c r="BS571" s="980"/>
      <c r="BT571" s="980"/>
      <c r="BU571" s="980"/>
      <c r="BV571" s="980"/>
      <c r="BW571" s="980"/>
      <c r="BX571" s="983">
        <f t="shared" si="202"/>
        <v>0</v>
      </c>
      <c r="BY571" s="980"/>
      <c r="BZ571" s="980"/>
      <c r="CA571" s="980"/>
      <c r="CB571" s="984"/>
    </row>
    <row r="572" spans="1:125" s="173" customFormat="1" ht="21" customHeight="1" x14ac:dyDescent="0.2">
      <c r="A572" s="104" t="s">
        <v>37</v>
      </c>
      <c r="B572" s="105" t="s">
        <v>46</v>
      </c>
      <c r="C572" s="215" t="s">
        <v>515</v>
      </c>
      <c r="D572" s="215" t="s">
        <v>602</v>
      </c>
      <c r="E572" s="98" t="s">
        <v>322</v>
      </c>
      <c r="F572" s="86" t="s">
        <v>323</v>
      </c>
      <c r="G572" s="19" t="s">
        <v>277</v>
      </c>
      <c r="H572" s="86" t="s">
        <v>132</v>
      </c>
      <c r="I572" s="56">
        <v>9</v>
      </c>
      <c r="J572" s="57" t="s">
        <v>6</v>
      </c>
      <c r="K572" s="320">
        <f t="shared" si="215"/>
        <v>47</v>
      </c>
      <c r="L572" s="320">
        <f t="shared" si="216"/>
        <v>1</v>
      </c>
      <c r="M572" s="313"/>
      <c r="N572" s="313"/>
      <c r="O572" s="313">
        <v>45</v>
      </c>
      <c r="P572" s="313">
        <v>1</v>
      </c>
      <c r="Q572" s="313">
        <v>2</v>
      </c>
      <c r="R572" s="313"/>
      <c r="S572" s="320">
        <f t="shared" si="207"/>
        <v>33</v>
      </c>
      <c r="T572" s="320">
        <f t="shared" si="208"/>
        <v>0</v>
      </c>
      <c r="U572" s="313"/>
      <c r="V572" s="313"/>
      <c r="W572" s="313">
        <v>25</v>
      </c>
      <c r="X572" s="313"/>
      <c r="Y572" s="313">
        <v>8</v>
      </c>
      <c r="Z572" s="313"/>
      <c r="AA572" s="320">
        <f t="shared" si="209"/>
        <v>0</v>
      </c>
      <c r="AB572" s="320">
        <f t="shared" si="210"/>
        <v>0</v>
      </c>
      <c r="AC572" s="313"/>
      <c r="AD572" s="313"/>
      <c r="AE572" s="313"/>
      <c r="AF572" s="313"/>
      <c r="AG572" s="313"/>
      <c r="AH572" s="313"/>
      <c r="AI572" s="320">
        <f t="shared" si="211"/>
        <v>0</v>
      </c>
      <c r="AJ572" s="320">
        <f t="shared" si="212"/>
        <v>0</v>
      </c>
      <c r="AK572" s="313"/>
      <c r="AL572" s="313"/>
      <c r="AM572" s="313"/>
      <c r="AN572" s="313"/>
      <c r="AO572" s="313"/>
      <c r="AP572" s="313"/>
      <c r="AQ572" s="320">
        <f t="shared" si="213"/>
        <v>0</v>
      </c>
      <c r="AR572" s="320">
        <f t="shared" si="214"/>
        <v>0</v>
      </c>
      <c r="AS572" s="313"/>
      <c r="AT572" s="313"/>
      <c r="AU572" s="313"/>
      <c r="AV572" s="313"/>
      <c r="AW572" s="313"/>
      <c r="AX572" s="313"/>
      <c r="AY572" s="320">
        <f t="shared" si="193"/>
        <v>80</v>
      </c>
      <c r="AZ572" s="320">
        <f t="shared" si="194"/>
        <v>1</v>
      </c>
      <c r="BA572" s="372">
        <f t="shared" si="217"/>
        <v>0</v>
      </c>
      <c r="BB572" s="372">
        <f t="shared" si="218"/>
        <v>0</v>
      </c>
      <c r="BC572" s="372">
        <f t="shared" si="197"/>
        <v>70</v>
      </c>
      <c r="BD572" s="372">
        <f t="shared" si="198"/>
        <v>1</v>
      </c>
      <c r="BE572" s="372">
        <f t="shared" si="199"/>
        <v>10</v>
      </c>
      <c r="BF572" s="372">
        <f t="shared" si="200"/>
        <v>0</v>
      </c>
      <c r="BG572" s="315">
        <v>70</v>
      </c>
      <c r="BH572" s="313"/>
      <c r="BI572" s="313">
        <v>80</v>
      </c>
      <c r="BJ572" s="313">
        <v>1</v>
      </c>
      <c r="BK572" s="313">
        <v>80</v>
      </c>
      <c r="BL572" s="314"/>
      <c r="BM572" s="981">
        <f t="shared" si="201"/>
        <v>16</v>
      </c>
      <c r="BN572" s="980"/>
      <c r="BO572" s="980">
        <v>16</v>
      </c>
      <c r="BP572" s="980"/>
      <c r="BQ572" s="980">
        <v>16</v>
      </c>
      <c r="BR572" s="980"/>
      <c r="BS572" s="980"/>
      <c r="BT572" s="980"/>
      <c r="BU572" s="980">
        <v>16</v>
      </c>
      <c r="BV572" s="980">
        <v>16</v>
      </c>
      <c r="BW572" s="980"/>
      <c r="BX572" s="983">
        <f t="shared" si="202"/>
        <v>0</v>
      </c>
      <c r="BY572" s="980"/>
      <c r="BZ572" s="980"/>
      <c r="CA572" s="980"/>
      <c r="CB572" s="984"/>
    </row>
    <row r="573" spans="1:125" s="173" customFormat="1" ht="21" customHeight="1" x14ac:dyDescent="0.2">
      <c r="A573" s="104" t="s">
        <v>37</v>
      </c>
      <c r="B573" s="105" t="s">
        <v>46</v>
      </c>
      <c r="C573" s="215" t="s">
        <v>515</v>
      </c>
      <c r="D573" s="215" t="s">
        <v>602</v>
      </c>
      <c r="E573" s="19" t="s">
        <v>322</v>
      </c>
      <c r="F573" s="86" t="s">
        <v>323</v>
      </c>
      <c r="G573" s="19" t="s">
        <v>277</v>
      </c>
      <c r="H573" s="86" t="s">
        <v>132</v>
      </c>
      <c r="I573" s="56">
        <v>11</v>
      </c>
      <c r="J573" s="56" t="s">
        <v>6</v>
      </c>
      <c r="K573" s="320">
        <f t="shared" si="215"/>
        <v>0</v>
      </c>
      <c r="L573" s="320">
        <f t="shared" si="216"/>
        <v>0</v>
      </c>
      <c r="M573" s="313"/>
      <c r="N573" s="313"/>
      <c r="O573" s="313"/>
      <c r="P573" s="313"/>
      <c r="Q573" s="313"/>
      <c r="R573" s="313"/>
      <c r="S573" s="320">
        <f t="shared" si="207"/>
        <v>0</v>
      </c>
      <c r="T573" s="320">
        <f t="shared" si="208"/>
        <v>0</v>
      </c>
      <c r="U573" s="313"/>
      <c r="V573" s="313"/>
      <c r="W573" s="313"/>
      <c r="X573" s="313"/>
      <c r="Y573" s="313"/>
      <c r="Z573" s="313"/>
      <c r="AA573" s="320">
        <f t="shared" si="209"/>
        <v>0</v>
      </c>
      <c r="AB573" s="320">
        <f t="shared" si="210"/>
        <v>0</v>
      </c>
      <c r="AC573" s="313"/>
      <c r="AD573" s="313"/>
      <c r="AE573" s="313"/>
      <c r="AF573" s="313"/>
      <c r="AG573" s="313"/>
      <c r="AH573" s="313"/>
      <c r="AI573" s="320">
        <f t="shared" si="211"/>
        <v>0</v>
      </c>
      <c r="AJ573" s="320">
        <f t="shared" si="212"/>
        <v>0</v>
      </c>
      <c r="AK573" s="313"/>
      <c r="AL573" s="313"/>
      <c r="AM573" s="313"/>
      <c r="AN573" s="313"/>
      <c r="AO573" s="313"/>
      <c r="AP573" s="313"/>
      <c r="AQ573" s="320">
        <f t="shared" si="213"/>
        <v>0</v>
      </c>
      <c r="AR573" s="320">
        <f t="shared" si="214"/>
        <v>0</v>
      </c>
      <c r="AS573" s="313"/>
      <c r="AT573" s="313"/>
      <c r="AU573" s="313"/>
      <c r="AV573" s="313"/>
      <c r="AW573" s="313"/>
      <c r="AX573" s="313"/>
      <c r="AY573" s="320">
        <f t="shared" si="193"/>
        <v>0</v>
      </c>
      <c r="AZ573" s="320">
        <f t="shared" si="194"/>
        <v>0</v>
      </c>
      <c r="BA573" s="372">
        <f t="shared" si="217"/>
        <v>0</v>
      </c>
      <c r="BB573" s="372">
        <f t="shared" si="218"/>
        <v>0</v>
      </c>
      <c r="BC573" s="372">
        <f t="shared" si="197"/>
        <v>0</v>
      </c>
      <c r="BD573" s="372">
        <f t="shared" si="198"/>
        <v>0</v>
      </c>
      <c r="BE573" s="372">
        <f t="shared" si="199"/>
        <v>0</v>
      </c>
      <c r="BF573" s="372">
        <f t="shared" si="200"/>
        <v>0</v>
      </c>
      <c r="BG573" s="315"/>
      <c r="BH573" s="313"/>
      <c r="BI573" s="313"/>
      <c r="BJ573" s="313"/>
      <c r="BK573" s="313"/>
      <c r="BL573" s="314"/>
      <c r="BM573" s="981">
        <f t="shared" si="201"/>
        <v>0</v>
      </c>
      <c r="BN573" s="980"/>
      <c r="BO573" s="980"/>
      <c r="BP573" s="980"/>
      <c r="BQ573" s="980"/>
      <c r="BR573" s="980"/>
      <c r="BS573" s="980"/>
      <c r="BT573" s="980"/>
      <c r="BU573" s="980"/>
      <c r="BV573" s="980"/>
      <c r="BW573" s="980"/>
      <c r="BX573" s="983">
        <f t="shared" si="202"/>
        <v>0</v>
      </c>
      <c r="BY573" s="980"/>
      <c r="BZ573" s="980"/>
      <c r="CA573" s="980"/>
      <c r="CB573" s="984"/>
    </row>
    <row r="574" spans="1:125" s="173" customFormat="1" ht="21" customHeight="1" x14ac:dyDescent="0.2">
      <c r="A574" s="104" t="s">
        <v>37</v>
      </c>
      <c r="B574" s="105" t="s">
        <v>46</v>
      </c>
      <c r="C574" s="157" t="s">
        <v>515</v>
      </c>
      <c r="D574" s="157" t="s">
        <v>602</v>
      </c>
      <c r="E574" s="98" t="s">
        <v>322</v>
      </c>
      <c r="F574" s="86" t="s">
        <v>323</v>
      </c>
      <c r="G574" s="19" t="s">
        <v>421</v>
      </c>
      <c r="H574" s="86" t="s">
        <v>422</v>
      </c>
      <c r="I574" s="56">
        <v>9</v>
      </c>
      <c r="J574" s="57" t="s">
        <v>6</v>
      </c>
      <c r="K574" s="320">
        <f t="shared" si="215"/>
        <v>19</v>
      </c>
      <c r="L574" s="320">
        <f t="shared" si="216"/>
        <v>0</v>
      </c>
      <c r="M574" s="313"/>
      <c r="N574" s="313"/>
      <c r="O574" s="313"/>
      <c r="P574" s="313"/>
      <c r="Q574" s="313">
        <v>19</v>
      </c>
      <c r="R574" s="313"/>
      <c r="S574" s="320">
        <f t="shared" si="207"/>
        <v>18</v>
      </c>
      <c r="T574" s="320">
        <f t="shared" si="208"/>
        <v>0</v>
      </c>
      <c r="U574" s="313"/>
      <c r="V574" s="313"/>
      <c r="W574" s="313">
        <v>17</v>
      </c>
      <c r="X574" s="313"/>
      <c r="Y574" s="313">
        <v>1</v>
      </c>
      <c r="Z574" s="313"/>
      <c r="AA574" s="320">
        <f t="shared" si="209"/>
        <v>16</v>
      </c>
      <c r="AB574" s="320">
        <f t="shared" si="210"/>
        <v>0</v>
      </c>
      <c r="AC574" s="313"/>
      <c r="AD574" s="313"/>
      <c r="AE574" s="313">
        <v>16</v>
      </c>
      <c r="AF574" s="313"/>
      <c r="AG574" s="313"/>
      <c r="AH574" s="313"/>
      <c r="AI574" s="320">
        <f t="shared" si="211"/>
        <v>0</v>
      </c>
      <c r="AJ574" s="320">
        <f t="shared" si="212"/>
        <v>0</v>
      </c>
      <c r="AK574" s="313"/>
      <c r="AL574" s="313"/>
      <c r="AM574" s="313"/>
      <c r="AN574" s="313"/>
      <c r="AO574" s="313"/>
      <c r="AP574" s="313"/>
      <c r="AQ574" s="320">
        <f t="shared" si="213"/>
        <v>0</v>
      </c>
      <c r="AR574" s="320">
        <f t="shared" si="214"/>
        <v>0</v>
      </c>
      <c r="AS574" s="313"/>
      <c r="AT574" s="313"/>
      <c r="AU574" s="313"/>
      <c r="AV574" s="313"/>
      <c r="AW574" s="313"/>
      <c r="AX574" s="313"/>
      <c r="AY574" s="320">
        <f t="shared" si="193"/>
        <v>53</v>
      </c>
      <c r="AZ574" s="320">
        <f t="shared" si="194"/>
        <v>0</v>
      </c>
      <c r="BA574" s="372">
        <f t="shared" si="217"/>
        <v>0</v>
      </c>
      <c r="BB574" s="372">
        <f t="shared" si="218"/>
        <v>0</v>
      </c>
      <c r="BC574" s="372">
        <f t="shared" si="197"/>
        <v>33</v>
      </c>
      <c r="BD574" s="372">
        <f t="shared" si="198"/>
        <v>0</v>
      </c>
      <c r="BE574" s="372">
        <f t="shared" si="199"/>
        <v>20</v>
      </c>
      <c r="BF574" s="372">
        <f t="shared" si="200"/>
        <v>0</v>
      </c>
      <c r="BG574" s="315">
        <v>41</v>
      </c>
      <c r="BH574" s="313"/>
      <c r="BI574" s="313">
        <v>53</v>
      </c>
      <c r="BJ574" s="313"/>
      <c r="BK574" s="313">
        <v>53</v>
      </c>
      <c r="BL574" s="314"/>
      <c r="BM574" s="981">
        <f>SUM(BQ584:BR584)</f>
        <v>0</v>
      </c>
      <c r="BN574" s="980"/>
      <c r="BO574" s="980"/>
      <c r="BP574" s="980"/>
      <c r="BQ574" s="980"/>
      <c r="BR574" s="980"/>
      <c r="BS574" s="980"/>
      <c r="BT574" s="980"/>
      <c r="BU574" s="980"/>
      <c r="BV574" s="980"/>
      <c r="BW574" s="980"/>
      <c r="BX574" s="983">
        <f t="shared" si="202"/>
        <v>16</v>
      </c>
      <c r="BY574" s="980"/>
      <c r="BZ574" s="980">
        <v>16</v>
      </c>
      <c r="CA574" s="980"/>
      <c r="CB574" s="984"/>
    </row>
    <row r="575" spans="1:125" s="173" customFormat="1" ht="21" customHeight="1" x14ac:dyDescent="0.2">
      <c r="A575" s="95" t="s">
        <v>37</v>
      </c>
      <c r="B575" s="50" t="s">
        <v>46</v>
      </c>
      <c r="C575" s="157" t="s">
        <v>514</v>
      </c>
      <c r="D575" s="157" t="s">
        <v>598</v>
      </c>
      <c r="E575" s="105" t="s">
        <v>289</v>
      </c>
      <c r="F575" s="81" t="s">
        <v>291</v>
      </c>
      <c r="G575" s="19" t="s">
        <v>498</v>
      </c>
      <c r="H575" s="81" t="s">
        <v>499</v>
      </c>
      <c r="I575" s="49">
        <v>9</v>
      </c>
      <c r="J575" s="50" t="s">
        <v>6</v>
      </c>
      <c r="K575" s="320">
        <f t="shared" si="215"/>
        <v>0</v>
      </c>
      <c r="L575" s="320">
        <f t="shared" si="216"/>
        <v>0</v>
      </c>
      <c r="M575" s="313"/>
      <c r="N575" s="528"/>
      <c r="O575" s="528"/>
      <c r="P575" s="528"/>
      <c r="Q575" s="528"/>
      <c r="R575" s="528"/>
      <c r="S575" s="320">
        <f t="shared" ref="S575:S584" si="219">AA575+AC575+AE575</f>
        <v>0</v>
      </c>
      <c r="T575" s="320">
        <f t="shared" ref="T575:T584" si="220">AB575+AD575+AF575</f>
        <v>0</v>
      </c>
      <c r="U575" s="528"/>
      <c r="V575" s="528"/>
      <c r="W575" s="528">
        <v>49</v>
      </c>
      <c r="X575" s="528"/>
      <c r="Y575" s="528"/>
      <c r="Z575" s="528"/>
      <c r="AA575" s="313"/>
      <c r="AB575" s="313"/>
      <c r="AC575" s="313"/>
      <c r="AD575" s="313"/>
      <c r="AE575" s="313"/>
      <c r="AF575" s="313"/>
      <c r="AG575" s="320">
        <f t="shared" si="209"/>
        <v>0</v>
      </c>
      <c r="AH575" s="320">
        <f t="shared" si="210"/>
        <v>0</v>
      </c>
      <c r="AI575" s="313"/>
      <c r="AJ575" s="313"/>
      <c r="AK575" s="313"/>
      <c r="AL575" s="313"/>
      <c r="AM575" s="313"/>
      <c r="AN575" s="313"/>
      <c r="AO575" s="320">
        <f t="shared" si="211"/>
        <v>0</v>
      </c>
      <c r="AP575" s="320">
        <f t="shared" si="212"/>
        <v>0</v>
      </c>
      <c r="AQ575" s="313"/>
      <c r="AR575" s="313"/>
      <c r="AS575" s="313"/>
      <c r="AT575" s="313"/>
      <c r="AU575" s="313"/>
      <c r="AV575" s="313"/>
      <c r="AW575" s="351"/>
      <c r="AX575" s="351"/>
      <c r="AY575" s="509">
        <f t="shared" si="193"/>
        <v>49</v>
      </c>
      <c r="AZ575" s="509">
        <f t="shared" si="194"/>
        <v>0</v>
      </c>
      <c r="BA575" s="372">
        <f t="shared" si="217"/>
        <v>0</v>
      </c>
      <c r="BB575" s="372">
        <f t="shared" si="218"/>
        <v>0</v>
      </c>
      <c r="BC575" s="372">
        <f t="shared" si="197"/>
        <v>49</v>
      </c>
      <c r="BD575" s="372">
        <f t="shared" si="198"/>
        <v>0</v>
      </c>
      <c r="BE575" s="372">
        <v>0</v>
      </c>
      <c r="BF575" s="372">
        <f t="shared" si="200"/>
        <v>0</v>
      </c>
      <c r="BG575" s="511">
        <v>31</v>
      </c>
      <c r="BH575" s="528"/>
      <c r="BI575" s="528">
        <v>49</v>
      </c>
      <c r="BJ575" s="528">
        <v>1</v>
      </c>
      <c r="BK575" s="528">
        <v>49</v>
      </c>
      <c r="BL575" s="529"/>
      <c r="BM575" s="982">
        <v>47</v>
      </c>
      <c r="BN575" s="980">
        <v>47</v>
      </c>
      <c r="BO575" s="980"/>
      <c r="BP575" s="980"/>
      <c r="BQ575" s="980">
        <v>47</v>
      </c>
      <c r="BR575" s="980">
        <v>0</v>
      </c>
      <c r="BS575" s="980">
        <v>2</v>
      </c>
      <c r="BT575" s="980"/>
      <c r="BU575" s="980">
        <v>47</v>
      </c>
      <c r="BV575" s="980">
        <v>47</v>
      </c>
      <c r="BW575" s="980"/>
      <c r="BX575" s="985">
        <v>49</v>
      </c>
      <c r="BY575" s="985"/>
      <c r="BZ575" s="980">
        <v>49</v>
      </c>
      <c r="CA575" s="980"/>
      <c r="CB575" s="986"/>
      <c r="CC575" s="372"/>
      <c r="CD575" s="912"/>
      <c r="CE575" s="912"/>
      <c r="CF575" s="912"/>
      <c r="CG575" s="912"/>
      <c r="CH575" s="912"/>
      <c r="CI575" s="912"/>
      <c r="CJ575" s="912"/>
      <c r="CK575" s="912"/>
      <c r="CL575" s="912"/>
      <c r="CM575" s="912"/>
      <c r="CN575" s="372"/>
      <c r="CO575" s="372"/>
      <c r="CP575" s="912"/>
      <c r="CQ575" s="372"/>
      <c r="CR575" s="372"/>
      <c r="CS575" s="372"/>
      <c r="CT575" s="511"/>
      <c r="CU575" s="528"/>
      <c r="CV575" s="528"/>
      <c r="CW575" s="528"/>
      <c r="CX575" s="528"/>
      <c r="CY575" s="529"/>
      <c r="CZ575" s="315"/>
      <c r="DA575" s="313"/>
      <c r="DB575" s="313"/>
      <c r="DC575" s="313"/>
      <c r="DD575" s="313"/>
      <c r="DE575" s="314"/>
      <c r="DF575" s="921">
        <f t="shared" si="201"/>
        <v>0</v>
      </c>
      <c r="DG575" s="912"/>
      <c r="DH575" s="912"/>
      <c r="DI575" s="912"/>
      <c r="DJ575" s="912"/>
      <c r="DK575" s="912"/>
      <c r="DL575" s="912"/>
      <c r="DM575" s="912"/>
      <c r="DN575" s="912"/>
      <c r="DO575" s="912"/>
      <c r="DP575" s="912"/>
      <c r="DQ575" s="910">
        <f t="shared" si="202"/>
        <v>0</v>
      </c>
      <c r="DR575" s="912"/>
      <c r="DS575" s="912"/>
      <c r="DT575" s="912"/>
      <c r="DU575" s="922"/>
    </row>
    <row r="576" spans="1:125" s="173" customFormat="1" ht="18" customHeight="1" x14ac:dyDescent="0.2">
      <c r="A576" s="95" t="s">
        <v>37</v>
      </c>
      <c r="B576" s="50" t="s">
        <v>46</v>
      </c>
      <c r="C576" s="157" t="s">
        <v>584</v>
      </c>
      <c r="D576" s="157"/>
      <c r="E576" s="105"/>
      <c r="F576" s="81"/>
      <c r="G576" s="19"/>
      <c r="H576" s="81" t="s">
        <v>700</v>
      </c>
      <c r="I576" s="49">
        <v>9</v>
      </c>
      <c r="J576" s="50" t="s">
        <v>6</v>
      </c>
      <c r="K576" s="320">
        <f t="shared" si="215"/>
        <v>0</v>
      </c>
      <c r="L576" s="320">
        <f t="shared" si="216"/>
        <v>0</v>
      </c>
      <c r="M576" s="313"/>
      <c r="N576" s="528"/>
      <c r="O576" s="528"/>
      <c r="P576" s="528"/>
      <c r="Q576" s="528"/>
      <c r="R576" s="528"/>
      <c r="S576" s="320">
        <f t="shared" si="219"/>
        <v>0</v>
      </c>
      <c r="T576" s="320">
        <f t="shared" si="220"/>
        <v>0</v>
      </c>
      <c r="U576" s="528"/>
      <c r="V576" s="528"/>
      <c r="W576" s="528"/>
      <c r="X576" s="528"/>
      <c r="Y576" s="528"/>
      <c r="Z576" s="528"/>
      <c r="AA576" s="313"/>
      <c r="AB576" s="313"/>
      <c r="AC576" s="313"/>
      <c r="AD576" s="313"/>
      <c r="AE576" s="313"/>
      <c r="AF576" s="313"/>
      <c r="AG576" s="320">
        <f t="shared" si="209"/>
        <v>0</v>
      </c>
      <c r="AH576" s="320">
        <f t="shared" si="210"/>
        <v>0</v>
      </c>
      <c r="AI576" s="313"/>
      <c r="AJ576" s="313"/>
      <c r="AK576" s="313"/>
      <c r="AL576" s="313"/>
      <c r="AM576" s="313"/>
      <c r="AN576" s="313"/>
      <c r="AO576" s="320">
        <f t="shared" si="211"/>
        <v>0</v>
      </c>
      <c r="AP576" s="320">
        <f t="shared" si="212"/>
        <v>0</v>
      </c>
      <c r="AQ576" s="313"/>
      <c r="AR576" s="313"/>
      <c r="AS576" s="313"/>
      <c r="AT576" s="313"/>
      <c r="AU576" s="313"/>
      <c r="AV576" s="313"/>
      <c r="AW576" s="351"/>
      <c r="AX576" s="351"/>
      <c r="AY576" s="509">
        <f t="shared" si="193"/>
        <v>0</v>
      </c>
      <c r="AZ576" s="509">
        <f t="shared" si="194"/>
        <v>0</v>
      </c>
      <c r="BA576" s="372">
        <f t="shared" si="217"/>
        <v>0</v>
      </c>
      <c r="BB576" s="372">
        <f t="shared" si="218"/>
        <v>0</v>
      </c>
      <c r="BC576" s="372">
        <f t="shared" si="197"/>
        <v>0</v>
      </c>
      <c r="BD576" s="372">
        <f t="shared" si="198"/>
        <v>0</v>
      </c>
      <c r="BE576" s="372">
        <f t="shared" si="199"/>
        <v>0</v>
      </c>
      <c r="BF576" s="372">
        <f t="shared" si="200"/>
        <v>0</v>
      </c>
      <c r="BG576" s="511"/>
      <c r="BH576" s="528"/>
      <c r="BI576" s="528"/>
      <c r="BJ576" s="528"/>
      <c r="BK576" s="528"/>
      <c r="BL576" s="529"/>
      <c r="BM576" s="982">
        <f>BO586+BQ586+BS586</f>
        <v>0</v>
      </c>
      <c r="BN576" s="980"/>
      <c r="BO576" s="980"/>
      <c r="BP576" s="980"/>
      <c r="BQ576" s="980"/>
      <c r="BR576" s="980"/>
      <c r="BS576" s="980"/>
      <c r="BT576" s="980"/>
      <c r="BU576" s="980"/>
      <c r="BV576" s="980"/>
      <c r="BW576" s="980"/>
      <c r="BX576" s="985"/>
      <c r="BY576" s="985"/>
      <c r="BZ576" s="980"/>
      <c r="CA576" s="980"/>
      <c r="CB576" s="986"/>
      <c r="CC576" s="372"/>
      <c r="CD576" s="912"/>
      <c r="CE576" s="912"/>
      <c r="CF576" s="912"/>
      <c r="CG576" s="912"/>
      <c r="CH576" s="912"/>
      <c r="CI576" s="912"/>
      <c r="CJ576" s="912"/>
      <c r="CK576" s="912"/>
      <c r="CL576" s="912"/>
      <c r="CM576" s="912"/>
      <c r="CN576" s="372"/>
      <c r="CO576" s="372"/>
      <c r="CP576" s="912"/>
      <c r="CQ576" s="372"/>
      <c r="CR576" s="372"/>
      <c r="CS576" s="372"/>
      <c r="CT576" s="511"/>
      <c r="CU576" s="528"/>
      <c r="CV576" s="528"/>
      <c r="CW576" s="528"/>
      <c r="CX576" s="528"/>
      <c r="CY576" s="529"/>
      <c r="CZ576" s="315"/>
      <c r="DA576" s="313"/>
      <c r="DB576" s="313"/>
      <c r="DC576" s="313"/>
      <c r="DD576" s="313"/>
      <c r="DE576" s="314"/>
      <c r="DF576" s="921">
        <f t="shared" si="201"/>
        <v>0</v>
      </c>
      <c r="DG576" s="912"/>
      <c r="DH576" s="912"/>
      <c r="DI576" s="912"/>
      <c r="DJ576" s="912"/>
      <c r="DK576" s="912"/>
      <c r="DL576" s="912"/>
      <c r="DM576" s="912"/>
      <c r="DN576" s="912"/>
      <c r="DO576" s="912"/>
      <c r="DP576" s="912"/>
      <c r="DQ576" s="910">
        <f t="shared" si="202"/>
        <v>0</v>
      </c>
      <c r="DR576" s="912"/>
      <c r="DS576" s="912"/>
      <c r="DT576" s="912"/>
      <c r="DU576" s="922"/>
    </row>
    <row r="577" spans="1:125" s="173" customFormat="1" ht="31.5" customHeight="1" x14ac:dyDescent="0.2">
      <c r="A577" s="95" t="s">
        <v>37</v>
      </c>
      <c r="B577" s="50" t="s">
        <v>46</v>
      </c>
      <c r="C577" s="215" t="s">
        <v>584</v>
      </c>
      <c r="D577" s="215" t="s">
        <v>598</v>
      </c>
      <c r="E577" s="105" t="s">
        <v>289</v>
      </c>
      <c r="F577" s="81" t="s">
        <v>291</v>
      </c>
      <c r="G577" s="19" t="s">
        <v>1340</v>
      </c>
      <c r="H577" s="81" t="s">
        <v>581</v>
      </c>
      <c r="I577" s="49">
        <v>9</v>
      </c>
      <c r="J577" s="50" t="s">
        <v>6</v>
      </c>
      <c r="K577" s="351">
        <f t="shared" si="215"/>
        <v>42</v>
      </c>
      <c r="L577" s="351">
        <f t="shared" si="216"/>
        <v>42</v>
      </c>
      <c r="M577" s="313"/>
      <c r="N577" s="528"/>
      <c r="O577" s="528">
        <v>42</v>
      </c>
      <c r="P577" s="528">
        <v>42</v>
      </c>
      <c r="Q577" s="528"/>
      <c r="R577" s="528"/>
      <c r="S577" s="320">
        <f t="shared" si="219"/>
        <v>0</v>
      </c>
      <c r="T577" s="320">
        <f t="shared" si="220"/>
        <v>0</v>
      </c>
      <c r="U577" s="528"/>
      <c r="V577" s="528"/>
      <c r="W577" s="528"/>
      <c r="X577" s="528"/>
      <c r="Y577" s="528"/>
      <c r="Z577" s="528"/>
      <c r="AA577" s="313"/>
      <c r="AB577" s="313"/>
      <c r="AC577" s="313"/>
      <c r="AD577" s="313"/>
      <c r="AE577" s="313"/>
      <c r="AF577" s="313"/>
      <c r="AG577" s="320">
        <f t="shared" si="209"/>
        <v>0</v>
      </c>
      <c r="AH577" s="320">
        <f t="shared" si="210"/>
        <v>0</v>
      </c>
      <c r="AI577" s="313"/>
      <c r="AJ577" s="313"/>
      <c r="AK577" s="313"/>
      <c r="AL577" s="313"/>
      <c r="AM577" s="313"/>
      <c r="AN577" s="313"/>
      <c r="AO577" s="320">
        <f t="shared" si="211"/>
        <v>0</v>
      </c>
      <c r="AP577" s="320">
        <f t="shared" si="212"/>
        <v>0</v>
      </c>
      <c r="AQ577" s="313"/>
      <c r="AR577" s="313"/>
      <c r="AS577" s="313"/>
      <c r="AT577" s="313"/>
      <c r="AU577" s="313"/>
      <c r="AV577" s="313"/>
      <c r="AW577" s="351"/>
      <c r="AX577" s="351"/>
      <c r="AY577" s="509">
        <f t="shared" si="193"/>
        <v>42</v>
      </c>
      <c r="AZ577" s="509">
        <f t="shared" si="194"/>
        <v>42</v>
      </c>
      <c r="BA577" s="372">
        <f t="shared" si="217"/>
        <v>0</v>
      </c>
      <c r="BB577" s="372">
        <f t="shared" si="218"/>
        <v>0</v>
      </c>
      <c r="BC577" s="372">
        <f t="shared" si="197"/>
        <v>42</v>
      </c>
      <c r="BD577" s="372">
        <f t="shared" si="198"/>
        <v>42</v>
      </c>
      <c r="BE577" s="372">
        <v>0</v>
      </c>
      <c r="BF577" s="372">
        <f t="shared" si="200"/>
        <v>0</v>
      </c>
      <c r="BG577" s="511">
        <v>28</v>
      </c>
      <c r="BH577" s="528"/>
      <c r="BI577" s="528"/>
      <c r="BJ577" s="528"/>
      <c r="BK577" s="528"/>
      <c r="BL577" s="529"/>
      <c r="BM577" s="982">
        <v>29</v>
      </c>
      <c r="BN577" s="980">
        <v>29</v>
      </c>
      <c r="BO577" s="980"/>
      <c r="BP577" s="980"/>
      <c r="BQ577" s="980"/>
      <c r="BR577" s="980"/>
      <c r="BS577" s="980"/>
      <c r="BT577" s="980"/>
      <c r="BU577" s="980"/>
      <c r="BV577" s="980"/>
      <c r="BW577" s="980"/>
      <c r="BX577" s="985">
        <v>42</v>
      </c>
      <c r="BY577" s="985"/>
      <c r="BZ577" s="980">
        <v>42</v>
      </c>
      <c r="CA577" s="980"/>
      <c r="CB577" s="986"/>
      <c r="CC577" s="372"/>
      <c r="CD577" s="912"/>
      <c r="CE577" s="912"/>
      <c r="CF577" s="912"/>
      <c r="CG577" s="912"/>
      <c r="CH577" s="912"/>
      <c r="CI577" s="912"/>
      <c r="CJ577" s="912"/>
      <c r="CK577" s="912"/>
      <c r="CL577" s="912"/>
      <c r="CM577" s="912"/>
      <c r="CN577" s="372"/>
      <c r="CO577" s="372"/>
      <c r="CP577" s="912"/>
      <c r="CQ577" s="372"/>
      <c r="CR577" s="372"/>
      <c r="CS577" s="372"/>
      <c r="CT577" s="511"/>
      <c r="CU577" s="528"/>
      <c r="CV577" s="528"/>
      <c r="CW577" s="528"/>
      <c r="CX577" s="528"/>
      <c r="CY577" s="529"/>
      <c r="CZ577" s="315"/>
      <c r="DA577" s="313"/>
      <c r="DB577" s="313"/>
      <c r="DC577" s="313"/>
      <c r="DD577" s="313"/>
      <c r="DE577" s="314"/>
      <c r="DF577" s="921">
        <f t="shared" si="201"/>
        <v>0</v>
      </c>
      <c r="DG577" s="912"/>
      <c r="DH577" s="912"/>
      <c r="DI577" s="912"/>
      <c r="DJ577" s="912"/>
      <c r="DK577" s="912"/>
      <c r="DL577" s="912"/>
      <c r="DM577" s="912"/>
      <c r="DN577" s="912"/>
      <c r="DO577" s="912"/>
      <c r="DP577" s="912"/>
      <c r="DQ577" s="910">
        <f t="shared" si="202"/>
        <v>0</v>
      </c>
      <c r="DR577" s="912"/>
      <c r="DS577" s="912"/>
      <c r="DT577" s="912"/>
      <c r="DU577" s="922"/>
    </row>
    <row r="578" spans="1:125" s="173" customFormat="1" ht="22.5" customHeight="1" x14ac:dyDescent="0.2">
      <c r="A578" s="95" t="s">
        <v>37</v>
      </c>
      <c r="B578" s="50" t="s">
        <v>46</v>
      </c>
      <c r="C578" s="157" t="s">
        <v>514</v>
      </c>
      <c r="D578" s="157" t="s">
        <v>600</v>
      </c>
      <c r="E578" s="105" t="s">
        <v>283</v>
      </c>
      <c r="F578" s="81" t="s">
        <v>5</v>
      </c>
      <c r="G578" s="19" t="s">
        <v>482</v>
      </c>
      <c r="H578" s="81" t="s">
        <v>483</v>
      </c>
      <c r="I578" s="49">
        <v>9</v>
      </c>
      <c r="J578" s="50" t="s">
        <v>6</v>
      </c>
      <c r="K578" s="320">
        <f t="shared" si="215"/>
        <v>25</v>
      </c>
      <c r="L578" s="320">
        <f t="shared" si="216"/>
        <v>1</v>
      </c>
      <c r="M578" s="313"/>
      <c r="N578" s="528"/>
      <c r="O578" s="528">
        <v>25</v>
      </c>
      <c r="P578" s="528">
        <v>1</v>
      </c>
      <c r="Q578" s="528"/>
      <c r="R578" s="528"/>
      <c r="S578" s="320">
        <f t="shared" si="219"/>
        <v>0</v>
      </c>
      <c r="T578" s="320">
        <f t="shared" si="220"/>
        <v>0</v>
      </c>
      <c r="U578" s="528"/>
      <c r="V578" s="528"/>
      <c r="W578" s="528">
        <v>19</v>
      </c>
      <c r="X578" s="528">
        <v>1</v>
      </c>
      <c r="Y578" s="528"/>
      <c r="Z578" s="528"/>
      <c r="AA578" s="313"/>
      <c r="AB578" s="313"/>
      <c r="AC578" s="313"/>
      <c r="AD578" s="313"/>
      <c r="AE578" s="313"/>
      <c r="AF578" s="313"/>
      <c r="AG578" s="320">
        <f t="shared" si="209"/>
        <v>0</v>
      </c>
      <c r="AH578" s="320">
        <f t="shared" si="210"/>
        <v>0</v>
      </c>
      <c r="AI578" s="313"/>
      <c r="AJ578" s="313"/>
      <c r="AK578" s="313"/>
      <c r="AL578" s="313"/>
      <c r="AM578" s="313"/>
      <c r="AN578" s="313"/>
      <c r="AO578" s="320">
        <f t="shared" si="211"/>
        <v>0</v>
      </c>
      <c r="AP578" s="320">
        <f t="shared" si="212"/>
        <v>0</v>
      </c>
      <c r="AQ578" s="313"/>
      <c r="AR578" s="313"/>
      <c r="AS578" s="313"/>
      <c r="AT578" s="313"/>
      <c r="AU578" s="313"/>
      <c r="AV578" s="313"/>
      <c r="AW578" s="351"/>
      <c r="AX578" s="351"/>
      <c r="AY578" s="509">
        <f t="shared" si="193"/>
        <v>44</v>
      </c>
      <c r="AZ578" s="509">
        <f t="shared" si="194"/>
        <v>2</v>
      </c>
      <c r="BA578" s="372">
        <f t="shared" si="217"/>
        <v>0</v>
      </c>
      <c r="BB578" s="372">
        <f t="shared" si="218"/>
        <v>0</v>
      </c>
      <c r="BC578" s="372">
        <f t="shared" si="197"/>
        <v>44</v>
      </c>
      <c r="BD578" s="372">
        <f t="shared" si="198"/>
        <v>2</v>
      </c>
      <c r="BE578" s="372">
        <v>0</v>
      </c>
      <c r="BF578" s="372">
        <f t="shared" si="200"/>
        <v>0</v>
      </c>
      <c r="BG578" s="511">
        <v>44</v>
      </c>
      <c r="BH578" s="528"/>
      <c r="BI578" s="528">
        <v>44</v>
      </c>
      <c r="BJ578" s="528">
        <v>1</v>
      </c>
      <c r="BK578" s="528"/>
      <c r="BL578" s="529"/>
      <c r="BM578" s="982">
        <v>16</v>
      </c>
      <c r="BN578" s="980">
        <v>16</v>
      </c>
      <c r="BO578" s="980"/>
      <c r="BP578" s="980"/>
      <c r="BQ578" s="980">
        <v>16</v>
      </c>
      <c r="BR578" s="980"/>
      <c r="BS578" s="980"/>
      <c r="BT578" s="980"/>
      <c r="BU578" s="980">
        <v>16</v>
      </c>
      <c r="BV578" s="980"/>
      <c r="BW578" s="980"/>
      <c r="BX578" s="985">
        <v>19</v>
      </c>
      <c r="BY578" s="985"/>
      <c r="BZ578" s="980">
        <v>19</v>
      </c>
      <c r="CA578" s="980"/>
      <c r="CB578" s="986"/>
      <c r="CC578" s="372"/>
      <c r="CD578" s="912"/>
      <c r="CE578" s="912"/>
      <c r="CF578" s="912"/>
      <c r="CG578" s="912"/>
      <c r="CH578" s="912"/>
      <c r="CI578" s="912"/>
      <c r="CJ578" s="912"/>
      <c r="CK578" s="912"/>
      <c r="CL578" s="912"/>
      <c r="CM578" s="912"/>
      <c r="CN578" s="372"/>
      <c r="CO578" s="372"/>
      <c r="CP578" s="912"/>
      <c r="CQ578" s="372"/>
      <c r="CR578" s="372"/>
      <c r="CS578" s="372"/>
      <c r="CT578" s="511"/>
      <c r="CU578" s="528"/>
      <c r="CV578" s="528"/>
      <c r="CW578" s="528"/>
      <c r="CX578" s="528"/>
      <c r="CY578" s="529"/>
      <c r="CZ578" s="315"/>
      <c r="DA578" s="313"/>
      <c r="DB578" s="313"/>
      <c r="DC578" s="313"/>
      <c r="DD578" s="313"/>
      <c r="DE578" s="314"/>
      <c r="DF578" s="921">
        <f t="shared" si="201"/>
        <v>0</v>
      </c>
      <c r="DG578" s="912"/>
      <c r="DH578" s="912"/>
      <c r="DI578" s="912"/>
      <c r="DJ578" s="912"/>
      <c r="DK578" s="912"/>
      <c r="DL578" s="912"/>
      <c r="DM578" s="912"/>
      <c r="DN578" s="912"/>
      <c r="DO578" s="912"/>
      <c r="DP578" s="912"/>
      <c r="DQ578" s="910">
        <f t="shared" si="202"/>
        <v>0</v>
      </c>
      <c r="DR578" s="912"/>
      <c r="DS578" s="912"/>
      <c r="DT578" s="912"/>
      <c r="DU578" s="922"/>
    </row>
    <row r="579" spans="1:125" s="173" customFormat="1" ht="22.5" customHeight="1" x14ac:dyDescent="0.2">
      <c r="A579" s="95" t="s">
        <v>37</v>
      </c>
      <c r="B579" s="50" t="s">
        <v>46</v>
      </c>
      <c r="C579" s="157" t="s">
        <v>514</v>
      </c>
      <c r="D579" s="157" t="s">
        <v>600</v>
      </c>
      <c r="E579" s="105" t="s">
        <v>336</v>
      </c>
      <c r="F579" s="81" t="s">
        <v>337</v>
      </c>
      <c r="G579" s="19" t="s">
        <v>561</v>
      </c>
      <c r="H579" s="81" t="s">
        <v>562</v>
      </c>
      <c r="I579" s="49">
        <v>9</v>
      </c>
      <c r="J579" s="50" t="s">
        <v>6</v>
      </c>
      <c r="K579" s="320">
        <f t="shared" si="215"/>
        <v>25</v>
      </c>
      <c r="L579" s="320">
        <f t="shared" si="216"/>
        <v>3</v>
      </c>
      <c r="M579" s="313"/>
      <c r="N579" s="528"/>
      <c r="O579" s="528">
        <v>25</v>
      </c>
      <c r="P579" s="528">
        <v>3</v>
      </c>
      <c r="Q579" s="528"/>
      <c r="R579" s="528"/>
      <c r="S579" s="320">
        <f t="shared" si="219"/>
        <v>0</v>
      </c>
      <c r="T579" s="320">
        <f t="shared" si="220"/>
        <v>0</v>
      </c>
      <c r="U579" s="528"/>
      <c r="V579" s="528"/>
      <c r="W579" s="528"/>
      <c r="X579" s="528"/>
      <c r="Y579" s="528"/>
      <c r="Z579" s="528"/>
      <c r="AA579" s="313"/>
      <c r="AB579" s="313"/>
      <c r="AC579" s="313"/>
      <c r="AD579" s="313"/>
      <c r="AE579" s="313"/>
      <c r="AF579" s="313"/>
      <c r="AG579" s="320">
        <f t="shared" si="209"/>
        <v>0</v>
      </c>
      <c r="AH579" s="320">
        <f t="shared" si="210"/>
        <v>0</v>
      </c>
      <c r="AI579" s="313"/>
      <c r="AJ579" s="313"/>
      <c r="AK579" s="313"/>
      <c r="AL579" s="313"/>
      <c r="AM579" s="313"/>
      <c r="AN579" s="313"/>
      <c r="AO579" s="320">
        <f t="shared" si="211"/>
        <v>0</v>
      </c>
      <c r="AP579" s="320">
        <f t="shared" si="212"/>
        <v>0</v>
      </c>
      <c r="AQ579" s="313"/>
      <c r="AR579" s="313"/>
      <c r="AS579" s="313"/>
      <c r="AT579" s="313"/>
      <c r="AU579" s="313"/>
      <c r="AV579" s="313"/>
      <c r="AW579" s="351"/>
      <c r="AX579" s="351"/>
      <c r="AY579" s="509">
        <f t="shared" si="193"/>
        <v>25</v>
      </c>
      <c r="AZ579" s="509">
        <f t="shared" si="194"/>
        <v>3</v>
      </c>
      <c r="BA579" s="372">
        <f t="shared" si="217"/>
        <v>0</v>
      </c>
      <c r="BB579" s="372">
        <f t="shared" si="218"/>
        <v>0</v>
      </c>
      <c r="BC579" s="372">
        <f t="shared" si="197"/>
        <v>25</v>
      </c>
      <c r="BD579" s="372">
        <f t="shared" si="198"/>
        <v>3</v>
      </c>
      <c r="BE579" s="372">
        <v>0</v>
      </c>
      <c r="BF579" s="372">
        <f t="shared" si="200"/>
        <v>0</v>
      </c>
      <c r="BG579" s="511">
        <v>22</v>
      </c>
      <c r="BH579" s="528"/>
      <c r="BI579" s="528">
        <v>25</v>
      </c>
      <c r="BJ579" s="528">
        <v>1</v>
      </c>
      <c r="BK579" s="528"/>
      <c r="BL579" s="529"/>
      <c r="BM579" s="982">
        <v>21</v>
      </c>
      <c r="BN579" s="980">
        <v>21</v>
      </c>
      <c r="BO579" s="980"/>
      <c r="BP579" s="980"/>
      <c r="BQ579" s="980">
        <v>21</v>
      </c>
      <c r="BR579" s="980"/>
      <c r="BS579" s="980">
        <v>4</v>
      </c>
      <c r="BT579" s="980"/>
      <c r="BU579" s="980">
        <v>21</v>
      </c>
      <c r="BV579" s="980"/>
      <c r="BW579" s="980"/>
      <c r="BX579" s="985"/>
      <c r="BY579" s="985"/>
      <c r="BZ579" s="980"/>
      <c r="CA579" s="980"/>
      <c r="CB579" s="986"/>
      <c r="CC579" s="372"/>
      <c r="CD579" s="912"/>
      <c r="CE579" s="912"/>
      <c r="CF579" s="912"/>
      <c r="CG579" s="912"/>
      <c r="CH579" s="912"/>
      <c r="CI579" s="912"/>
      <c r="CJ579" s="912"/>
      <c r="CK579" s="912"/>
      <c r="CL579" s="912"/>
      <c r="CM579" s="912"/>
      <c r="CN579" s="372"/>
      <c r="CO579" s="372"/>
      <c r="CP579" s="912"/>
      <c r="CQ579" s="372"/>
      <c r="CR579" s="372"/>
      <c r="CS579" s="372"/>
      <c r="CT579" s="511"/>
      <c r="CU579" s="528"/>
      <c r="CV579" s="528"/>
      <c r="CW579" s="528"/>
      <c r="CX579" s="528"/>
      <c r="CY579" s="529"/>
      <c r="CZ579" s="315"/>
      <c r="DA579" s="313"/>
      <c r="DB579" s="313"/>
      <c r="DC579" s="313"/>
      <c r="DD579" s="313"/>
      <c r="DE579" s="314"/>
      <c r="DF579" s="921">
        <f t="shared" si="201"/>
        <v>0</v>
      </c>
      <c r="DG579" s="912"/>
      <c r="DH579" s="912"/>
      <c r="DI579" s="912"/>
      <c r="DJ579" s="912"/>
      <c r="DK579" s="912"/>
      <c r="DL579" s="912"/>
      <c r="DM579" s="912"/>
      <c r="DN579" s="912"/>
      <c r="DO579" s="912"/>
      <c r="DP579" s="912"/>
      <c r="DQ579" s="910">
        <f t="shared" si="202"/>
        <v>0</v>
      </c>
      <c r="DR579" s="912"/>
      <c r="DS579" s="912"/>
      <c r="DT579" s="912"/>
      <c r="DU579" s="922"/>
    </row>
    <row r="580" spans="1:125" s="173" customFormat="1" ht="22.5" customHeight="1" x14ac:dyDescent="0.2">
      <c r="A580" s="95" t="s">
        <v>37</v>
      </c>
      <c r="B580" s="50" t="s">
        <v>46</v>
      </c>
      <c r="C580" s="215" t="s">
        <v>514</v>
      </c>
      <c r="D580" s="215" t="s">
        <v>600</v>
      </c>
      <c r="E580" s="105" t="s">
        <v>315</v>
      </c>
      <c r="F580" s="81" t="s">
        <v>316</v>
      </c>
      <c r="G580" s="19" t="s">
        <v>524</v>
      </c>
      <c r="H580" s="81" t="s">
        <v>525</v>
      </c>
      <c r="I580" s="49">
        <v>9</v>
      </c>
      <c r="J580" s="50" t="s">
        <v>6</v>
      </c>
      <c r="K580" s="320">
        <f t="shared" si="215"/>
        <v>23</v>
      </c>
      <c r="L580" s="320">
        <f t="shared" si="216"/>
        <v>0</v>
      </c>
      <c r="M580" s="313"/>
      <c r="N580" s="528"/>
      <c r="O580" s="528">
        <v>23</v>
      </c>
      <c r="P580" s="528"/>
      <c r="Q580" s="528"/>
      <c r="R580" s="528"/>
      <c r="S580" s="320">
        <f t="shared" si="219"/>
        <v>0</v>
      </c>
      <c r="T580" s="320">
        <f t="shared" si="220"/>
        <v>0</v>
      </c>
      <c r="U580" s="528"/>
      <c r="V580" s="528"/>
      <c r="W580" s="528">
        <v>15</v>
      </c>
      <c r="X580" s="528"/>
      <c r="Y580" s="528"/>
      <c r="Z580" s="528"/>
      <c r="AA580" s="313"/>
      <c r="AB580" s="313"/>
      <c r="AC580" s="313"/>
      <c r="AD580" s="313"/>
      <c r="AE580" s="313"/>
      <c r="AF580" s="313"/>
      <c r="AG580" s="320">
        <f t="shared" si="209"/>
        <v>0</v>
      </c>
      <c r="AH580" s="320">
        <f t="shared" si="210"/>
        <v>0</v>
      </c>
      <c r="AI580" s="313"/>
      <c r="AJ580" s="313"/>
      <c r="AK580" s="313"/>
      <c r="AL580" s="313"/>
      <c r="AM580" s="313"/>
      <c r="AN580" s="313"/>
      <c r="AO580" s="320">
        <f t="shared" si="211"/>
        <v>0</v>
      </c>
      <c r="AP580" s="320">
        <f t="shared" si="212"/>
        <v>0</v>
      </c>
      <c r="AQ580" s="313"/>
      <c r="AR580" s="313"/>
      <c r="AS580" s="313"/>
      <c r="AT580" s="313"/>
      <c r="AU580" s="313"/>
      <c r="AV580" s="313"/>
      <c r="AW580" s="351"/>
      <c r="AX580" s="351"/>
      <c r="AY580" s="509">
        <f t="shared" si="193"/>
        <v>38</v>
      </c>
      <c r="AZ580" s="509">
        <f t="shared" si="194"/>
        <v>0</v>
      </c>
      <c r="BA580" s="372">
        <f t="shared" si="217"/>
        <v>0</v>
      </c>
      <c r="BB580" s="372">
        <f t="shared" si="218"/>
        <v>0</v>
      </c>
      <c r="BC580" s="372">
        <f t="shared" si="197"/>
        <v>38</v>
      </c>
      <c r="BD580" s="372">
        <f t="shared" si="198"/>
        <v>0</v>
      </c>
      <c r="BE580" s="372">
        <v>0</v>
      </c>
      <c r="BF580" s="372">
        <f t="shared" si="200"/>
        <v>0</v>
      </c>
      <c r="BG580" s="511">
        <v>29</v>
      </c>
      <c r="BH580" s="528"/>
      <c r="BI580" s="528">
        <v>38</v>
      </c>
      <c r="BJ580" s="528">
        <v>1</v>
      </c>
      <c r="BK580" s="528"/>
      <c r="BL580" s="529"/>
      <c r="BM580" s="982">
        <v>8</v>
      </c>
      <c r="BN580" s="980">
        <v>8</v>
      </c>
      <c r="BO580" s="980"/>
      <c r="BP580" s="980"/>
      <c r="BQ580" s="980">
        <v>8</v>
      </c>
      <c r="BR580" s="980"/>
      <c r="BS580" s="980">
        <v>1</v>
      </c>
      <c r="BT580" s="980"/>
      <c r="BU580" s="980">
        <v>8</v>
      </c>
      <c r="BV580" s="980"/>
      <c r="BW580" s="980"/>
      <c r="BX580" s="985">
        <v>15</v>
      </c>
      <c r="BY580" s="985"/>
      <c r="BZ580" s="980">
        <v>15</v>
      </c>
      <c r="CA580" s="980"/>
      <c r="CB580" s="986"/>
      <c r="CC580" s="372"/>
      <c r="CD580" s="912"/>
      <c r="CE580" s="912"/>
      <c r="CF580" s="912"/>
      <c r="CG580" s="912"/>
      <c r="CH580" s="912"/>
      <c r="CI580" s="912"/>
      <c r="CJ580" s="912"/>
      <c r="CK580" s="912"/>
      <c r="CL580" s="912"/>
      <c r="CM580" s="912"/>
      <c r="CN580" s="372"/>
      <c r="CO580" s="372"/>
      <c r="CP580" s="912"/>
      <c r="CQ580" s="372"/>
      <c r="CR580" s="372"/>
      <c r="CS580" s="372"/>
      <c r="CT580" s="511"/>
      <c r="CU580" s="528"/>
      <c r="CV580" s="528"/>
      <c r="CW580" s="528"/>
      <c r="CX580" s="528"/>
      <c r="CY580" s="529"/>
      <c r="CZ580" s="315"/>
      <c r="DA580" s="313"/>
      <c r="DB580" s="313"/>
      <c r="DC580" s="313"/>
      <c r="DD580" s="313"/>
      <c r="DE580" s="314"/>
      <c r="DF580" s="921">
        <f t="shared" si="201"/>
        <v>0</v>
      </c>
      <c r="DG580" s="912"/>
      <c r="DH580" s="912"/>
      <c r="DI580" s="912"/>
      <c r="DJ580" s="912"/>
      <c r="DK580" s="912"/>
      <c r="DL580" s="912"/>
      <c r="DM580" s="912"/>
      <c r="DN580" s="912"/>
      <c r="DO580" s="912"/>
      <c r="DP580" s="912"/>
      <c r="DQ580" s="910">
        <f t="shared" si="202"/>
        <v>0</v>
      </c>
      <c r="DR580" s="912"/>
      <c r="DS580" s="912"/>
      <c r="DT580" s="912"/>
      <c r="DU580" s="922"/>
    </row>
    <row r="581" spans="1:125" s="173" customFormat="1" ht="31.5" customHeight="1" x14ac:dyDescent="0.2">
      <c r="A581" s="95" t="s">
        <v>37</v>
      </c>
      <c r="B581" s="50" t="s">
        <v>46</v>
      </c>
      <c r="C581" s="215" t="s">
        <v>514</v>
      </c>
      <c r="D581" s="215" t="s">
        <v>600</v>
      </c>
      <c r="E581" s="105" t="s">
        <v>315</v>
      </c>
      <c r="F581" s="81" t="s">
        <v>316</v>
      </c>
      <c r="G581" s="19" t="s">
        <v>563</v>
      </c>
      <c r="H581" s="81" t="s">
        <v>564</v>
      </c>
      <c r="I581" s="49">
        <v>9</v>
      </c>
      <c r="J581" s="50" t="s">
        <v>6</v>
      </c>
      <c r="K581" s="320">
        <f t="shared" si="215"/>
        <v>29</v>
      </c>
      <c r="L581" s="320">
        <f t="shared" si="216"/>
        <v>0</v>
      </c>
      <c r="M581" s="313"/>
      <c r="N581" s="528"/>
      <c r="O581" s="528">
        <v>29</v>
      </c>
      <c r="P581" s="528"/>
      <c r="Q581" s="528"/>
      <c r="R581" s="528"/>
      <c r="S581" s="320">
        <f t="shared" si="219"/>
        <v>0</v>
      </c>
      <c r="T581" s="320">
        <f t="shared" si="220"/>
        <v>0</v>
      </c>
      <c r="U581" s="528"/>
      <c r="V581" s="528"/>
      <c r="W581" s="528">
        <v>27</v>
      </c>
      <c r="X581" s="528">
        <v>2</v>
      </c>
      <c r="Y581" s="528"/>
      <c r="Z581" s="528"/>
      <c r="AA581" s="313"/>
      <c r="AB581" s="313"/>
      <c r="AC581" s="313"/>
      <c r="AD581" s="313"/>
      <c r="AE581" s="313"/>
      <c r="AF581" s="313"/>
      <c r="AG581" s="320">
        <f t="shared" si="209"/>
        <v>0</v>
      </c>
      <c r="AH581" s="320">
        <f t="shared" si="210"/>
        <v>0</v>
      </c>
      <c r="AI581" s="313"/>
      <c r="AJ581" s="313"/>
      <c r="AK581" s="313"/>
      <c r="AL581" s="313"/>
      <c r="AM581" s="313"/>
      <c r="AN581" s="313"/>
      <c r="AO581" s="320">
        <f t="shared" si="211"/>
        <v>0</v>
      </c>
      <c r="AP581" s="320">
        <f t="shared" si="212"/>
        <v>0</v>
      </c>
      <c r="AQ581" s="313"/>
      <c r="AR581" s="313"/>
      <c r="AS581" s="313"/>
      <c r="AT581" s="313"/>
      <c r="AU581" s="313"/>
      <c r="AV581" s="313"/>
      <c r="AW581" s="351"/>
      <c r="AX581" s="351"/>
      <c r="AY581" s="509">
        <f t="shared" si="193"/>
        <v>56</v>
      </c>
      <c r="AZ581" s="509">
        <f t="shared" si="194"/>
        <v>2</v>
      </c>
      <c r="BA581" s="372">
        <f t="shared" si="217"/>
        <v>0</v>
      </c>
      <c r="BB581" s="372">
        <f t="shared" si="218"/>
        <v>0</v>
      </c>
      <c r="BC581" s="372">
        <f t="shared" si="197"/>
        <v>56</v>
      </c>
      <c r="BD581" s="372">
        <f t="shared" si="198"/>
        <v>2</v>
      </c>
      <c r="BE581" s="372">
        <v>0</v>
      </c>
      <c r="BF581" s="372">
        <f t="shared" si="200"/>
        <v>0</v>
      </c>
      <c r="BG581" s="511">
        <v>56</v>
      </c>
      <c r="BH581" s="528"/>
      <c r="BI581" s="528">
        <v>56</v>
      </c>
      <c r="BJ581" s="528"/>
      <c r="BK581" s="528"/>
      <c r="BL581" s="529"/>
      <c r="BM581" s="982">
        <v>18</v>
      </c>
      <c r="BN581" s="980">
        <v>18</v>
      </c>
      <c r="BO581" s="980"/>
      <c r="BP581" s="980"/>
      <c r="BQ581" s="980">
        <v>18</v>
      </c>
      <c r="BR581" s="980"/>
      <c r="BS581" s="980"/>
      <c r="BT581" s="980"/>
      <c r="BU581" s="980">
        <v>18</v>
      </c>
      <c r="BV581" s="980"/>
      <c r="BW581" s="980"/>
      <c r="BX581" s="985">
        <v>27</v>
      </c>
      <c r="BY581" s="985"/>
      <c r="BZ581" s="980">
        <v>27</v>
      </c>
      <c r="CA581" s="980"/>
      <c r="CB581" s="986"/>
      <c r="CC581" s="372"/>
      <c r="CD581" s="912"/>
      <c r="CE581" s="912"/>
      <c r="CF581" s="912"/>
      <c r="CG581" s="912"/>
      <c r="CH581" s="912"/>
      <c r="CI581" s="912"/>
      <c r="CJ581" s="912"/>
      <c r="CK581" s="912"/>
      <c r="CL581" s="912"/>
      <c r="CM581" s="912"/>
      <c r="CN581" s="372"/>
      <c r="CO581" s="372"/>
      <c r="CP581" s="912"/>
      <c r="CQ581" s="372"/>
      <c r="CR581" s="372"/>
      <c r="CS581" s="372"/>
      <c r="CT581" s="511"/>
      <c r="CU581" s="528"/>
      <c r="CV581" s="528"/>
      <c r="CW581" s="528"/>
      <c r="CX581" s="528"/>
      <c r="CY581" s="529"/>
      <c r="CZ581" s="315"/>
      <c r="DA581" s="313"/>
      <c r="DB581" s="313"/>
      <c r="DC581" s="313"/>
      <c r="DD581" s="313"/>
      <c r="DE581" s="314"/>
      <c r="DF581" s="921">
        <f t="shared" si="201"/>
        <v>0</v>
      </c>
      <c r="DG581" s="912"/>
      <c r="DH581" s="912"/>
      <c r="DI581" s="912"/>
      <c r="DJ581" s="912"/>
      <c r="DK581" s="912"/>
      <c r="DL581" s="912"/>
      <c r="DM581" s="912"/>
      <c r="DN581" s="912"/>
      <c r="DO581" s="912"/>
      <c r="DP581" s="912"/>
      <c r="DQ581" s="910">
        <f t="shared" si="202"/>
        <v>0</v>
      </c>
      <c r="DR581" s="912"/>
      <c r="DS581" s="912"/>
      <c r="DT581" s="912"/>
      <c r="DU581" s="922"/>
    </row>
    <row r="582" spans="1:125" s="173" customFormat="1" ht="31.5" customHeight="1" x14ac:dyDescent="0.2">
      <c r="A582" s="108" t="s">
        <v>37</v>
      </c>
      <c r="B582" s="50" t="s">
        <v>46</v>
      </c>
      <c r="C582" s="157" t="s">
        <v>514</v>
      </c>
      <c r="D582" s="157" t="s">
        <v>601</v>
      </c>
      <c r="E582" s="50" t="s">
        <v>319</v>
      </c>
      <c r="F582" s="84" t="s">
        <v>359</v>
      </c>
      <c r="G582" s="51" t="s">
        <v>463</v>
      </c>
      <c r="H582" s="84" t="s">
        <v>464</v>
      </c>
      <c r="I582" s="49">
        <v>9</v>
      </c>
      <c r="J582" s="50" t="s">
        <v>6</v>
      </c>
      <c r="K582" s="320">
        <f t="shared" si="215"/>
        <v>0</v>
      </c>
      <c r="L582" s="320">
        <f t="shared" si="216"/>
        <v>0</v>
      </c>
      <c r="M582" s="313"/>
      <c r="N582" s="528"/>
      <c r="O582" s="528"/>
      <c r="P582" s="528"/>
      <c r="Q582" s="528"/>
      <c r="R582" s="510"/>
      <c r="S582" s="320">
        <f t="shared" si="219"/>
        <v>0</v>
      </c>
      <c r="T582" s="320">
        <f t="shared" si="220"/>
        <v>0</v>
      </c>
      <c r="U582" s="528"/>
      <c r="V582" s="528"/>
      <c r="W582" s="528">
        <v>21</v>
      </c>
      <c r="X582" s="528"/>
      <c r="Y582" s="528"/>
      <c r="Z582" s="528"/>
      <c r="AA582" s="313"/>
      <c r="AB582" s="313"/>
      <c r="AC582" s="313"/>
      <c r="AD582" s="313"/>
      <c r="AE582" s="313"/>
      <c r="AF582" s="313"/>
      <c r="AG582" s="320">
        <f t="shared" si="209"/>
        <v>0</v>
      </c>
      <c r="AH582" s="320">
        <f t="shared" si="210"/>
        <v>0</v>
      </c>
      <c r="AI582" s="313"/>
      <c r="AJ582" s="313"/>
      <c r="AK582" s="313"/>
      <c r="AL582" s="313"/>
      <c r="AM582" s="313"/>
      <c r="AN582" s="313"/>
      <c r="AO582" s="320">
        <f t="shared" si="211"/>
        <v>0</v>
      </c>
      <c r="AP582" s="320">
        <f t="shared" si="212"/>
        <v>0</v>
      </c>
      <c r="AQ582" s="313"/>
      <c r="AR582" s="313"/>
      <c r="AS582" s="313"/>
      <c r="AT582" s="313"/>
      <c r="AU582" s="313"/>
      <c r="AV582" s="313"/>
      <c r="AW582" s="351"/>
      <c r="AX582" s="351"/>
      <c r="AY582" s="509">
        <f t="shared" si="193"/>
        <v>21</v>
      </c>
      <c r="AZ582" s="509">
        <f t="shared" si="194"/>
        <v>0</v>
      </c>
      <c r="BA582" s="372">
        <f t="shared" si="217"/>
        <v>0</v>
      </c>
      <c r="BB582" s="372">
        <f t="shared" si="218"/>
        <v>0</v>
      </c>
      <c r="BC582" s="372">
        <f t="shared" si="197"/>
        <v>21</v>
      </c>
      <c r="BD582" s="372">
        <f t="shared" si="198"/>
        <v>0</v>
      </c>
      <c r="BE582" s="372">
        <f t="shared" si="199"/>
        <v>0</v>
      </c>
      <c r="BF582" s="372">
        <f t="shared" si="200"/>
        <v>0</v>
      </c>
      <c r="BG582" s="511">
        <v>21</v>
      </c>
      <c r="BH582" s="528"/>
      <c r="BI582" s="528">
        <v>21</v>
      </c>
      <c r="BJ582" s="528"/>
      <c r="BK582" s="528"/>
      <c r="BL582" s="529"/>
      <c r="BM582" s="982">
        <f>BO592+BQ592+BS592</f>
        <v>0</v>
      </c>
      <c r="BN582" s="980"/>
      <c r="BO582" s="980"/>
      <c r="BP582" s="980"/>
      <c r="BQ582" s="980"/>
      <c r="BR582" s="980"/>
      <c r="BS582" s="980"/>
      <c r="BT582" s="980"/>
      <c r="BU582" s="980"/>
      <c r="BV582" s="980"/>
      <c r="BW582" s="980"/>
      <c r="BX582" s="985">
        <v>21</v>
      </c>
      <c r="BY582" s="985"/>
      <c r="BZ582" s="980">
        <v>21</v>
      </c>
      <c r="CA582" s="980"/>
      <c r="CB582" s="986"/>
      <c r="CC582" s="372"/>
      <c r="CD582" s="912"/>
      <c r="CE582" s="912"/>
      <c r="CF582" s="912"/>
      <c r="CG582" s="912"/>
      <c r="CH582" s="912"/>
      <c r="CI582" s="912"/>
      <c r="CJ582" s="912"/>
      <c r="CK582" s="912"/>
      <c r="CL582" s="912"/>
      <c r="CM582" s="912"/>
      <c r="CN582" s="372"/>
      <c r="CO582" s="372"/>
      <c r="CP582" s="912"/>
      <c r="CQ582" s="372"/>
      <c r="CR582" s="372"/>
      <c r="CS582" s="372"/>
      <c r="CT582" s="511"/>
      <c r="CU582" s="528"/>
      <c r="CV582" s="528"/>
      <c r="CW582" s="528"/>
      <c r="CX582" s="528"/>
      <c r="CY582" s="529"/>
      <c r="CZ582" s="315"/>
      <c r="DA582" s="313"/>
      <c r="DB582" s="313"/>
      <c r="DC582" s="313"/>
      <c r="DD582" s="313"/>
      <c r="DE582" s="314"/>
      <c r="DF582" s="921">
        <f t="shared" si="201"/>
        <v>0</v>
      </c>
      <c r="DG582" s="912"/>
      <c r="DH582" s="912"/>
      <c r="DI582" s="912"/>
      <c r="DJ582" s="912"/>
      <c r="DK582" s="912"/>
      <c r="DL582" s="912"/>
      <c r="DM582" s="912"/>
      <c r="DN582" s="912"/>
      <c r="DO582" s="912"/>
      <c r="DP582" s="912"/>
      <c r="DQ582" s="910">
        <f t="shared" si="202"/>
        <v>0</v>
      </c>
      <c r="DR582" s="912"/>
      <c r="DS582" s="912"/>
      <c r="DT582" s="912"/>
      <c r="DU582" s="922"/>
    </row>
    <row r="583" spans="1:125" s="173" customFormat="1" ht="31.5" customHeight="1" x14ac:dyDescent="0.2">
      <c r="A583" s="108" t="s">
        <v>37</v>
      </c>
      <c r="B583" s="50" t="s">
        <v>46</v>
      </c>
      <c r="C583" s="157" t="s">
        <v>514</v>
      </c>
      <c r="D583" s="157" t="s">
        <v>600</v>
      </c>
      <c r="E583" s="50" t="s">
        <v>315</v>
      </c>
      <c r="F583" s="81" t="s">
        <v>316</v>
      </c>
      <c r="G583" s="51" t="s">
        <v>647</v>
      </c>
      <c r="H583" s="84" t="s">
        <v>499</v>
      </c>
      <c r="I583" s="49">
        <v>9</v>
      </c>
      <c r="J583" s="50" t="s">
        <v>6</v>
      </c>
      <c r="K583" s="320">
        <f t="shared" si="215"/>
        <v>30</v>
      </c>
      <c r="L583" s="320">
        <f t="shared" si="216"/>
        <v>0</v>
      </c>
      <c r="M583" s="313"/>
      <c r="N583" s="528"/>
      <c r="O583" s="528">
        <v>30</v>
      </c>
      <c r="P583" s="528"/>
      <c r="Q583" s="528"/>
      <c r="R583" s="528"/>
      <c r="S583" s="320">
        <f t="shared" si="219"/>
        <v>0</v>
      </c>
      <c r="T583" s="320">
        <f t="shared" si="220"/>
        <v>0</v>
      </c>
      <c r="U583" s="528"/>
      <c r="V583" s="528"/>
      <c r="W583" s="528"/>
      <c r="X583" s="528"/>
      <c r="Y583" s="528"/>
      <c r="Z583" s="528"/>
      <c r="AA583" s="313"/>
      <c r="AB583" s="313"/>
      <c r="AC583" s="313"/>
      <c r="AD583" s="313"/>
      <c r="AE583" s="313"/>
      <c r="AF583" s="313"/>
      <c r="AG583" s="320">
        <f t="shared" si="209"/>
        <v>0</v>
      </c>
      <c r="AH583" s="320">
        <f t="shared" si="210"/>
        <v>0</v>
      </c>
      <c r="AI583" s="313"/>
      <c r="AJ583" s="313"/>
      <c r="AK583" s="313"/>
      <c r="AL583" s="313"/>
      <c r="AM583" s="313"/>
      <c r="AN583" s="313"/>
      <c r="AO583" s="320">
        <f t="shared" si="211"/>
        <v>0</v>
      </c>
      <c r="AP583" s="320">
        <f t="shared" si="212"/>
        <v>0</v>
      </c>
      <c r="AQ583" s="313"/>
      <c r="AR583" s="313"/>
      <c r="AS583" s="313"/>
      <c r="AT583" s="313"/>
      <c r="AU583" s="313"/>
      <c r="AV583" s="313"/>
      <c r="AW583" s="351"/>
      <c r="AX583" s="351"/>
      <c r="AY583" s="509">
        <f t="shared" si="193"/>
        <v>30</v>
      </c>
      <c r="AZ583" s="509">
        <f t="shared" si="194"/>
        <v>0</v>
      </c>
      <c r="BA583" s="372">
        <f t="shared" si="217"/>
        <v>0</v>
      </c>
      <c r="BB583" s="372">
        <f t="shared" si="218"/>
        <v>0</v>
      </c>
      <c r="BC583" s="372">
        <f t="shared" si="197"/>
        <v>30</v>
      </c>
      <c r="BD583" s="372">
        <f t="shared" si="198"/>
        <v>0</v>
      </c>
      <c r="BE583" s="372">
        <f t="shared" si="199"/>
        <v>0</v>
      </c>
      <c r="BF583" s="372">
        <f t="shared" si="200"/>
        <v>0</v>
      </c>
      <c r="BG583" s="511">
        <v>20</v>
      </c>
      <c r="BH583" s="528"/>
      <c r="BI583" s="528">
        <v>30</v>
      </c>
      <c r="BJ583" s="528"/>
      <c r="BK583" s="528">
        <v>30</v>
      </c>
      <c r="BL583" s="529"/>
      <c r="BM583" s="982">
        <f>BO593+BQ593+BS593</f>
        <v>0</v>
      </c>
      <c r="BN583" s="980"/>
      <c r="BO583" s="980"/>
      <c r="BP583" s="980"/>
      <c r="BQ583" s="980"/>
      <c r="BR583" s="980"/>
      <c r="BS583" s="980"/>
      <c r="BT583" s="980"/>
      <c r="BU583" s="980"/>
      <c r="BV583" s="980"/>
      <c r="BW583" s="980"/>
      <c r="BX583" s="985"/>
      <c r="BY583" s="985"/>
      <c r="BZ583" s="980"/>
      <c r="CA583" s="980"/>
      <c r="CB583" s="986"/>
      <c r="CC583" s="372"/>
      <c r="CD583" s="912"/>
      <c r="CE583" s="912"/>
      <c r="CF583" s="912"/>
      <c r="CG583" s="912"/>
      <c r="CH583" s="912"/>
      <c r="CI583" s="912"/>
      <c r="CJ583" s="912"/>
      <c r="CK583" s="912"/>
      <c r="CL583" s="912"/>
      <c r="CM583" s="912"/>
      <c r="CN583" s="372"/>
      <c r="CO583" s="372"/>
      <c r="CP583" s="912"/>
      <c r="CQ583" s="372"/>
      <c r="CR583" s="372"/>
      <c r="CS583" s="372"/>
      <c r="CT583" s="511"/>
      <c r="CU583" s="528"/>
      <c r="CV583" s="528"/>
      <c r="CW583" s="528"/>
      <c r="CX583" s="528"/>
      <c r="CY583" s="529"/>
      <c r="CZ583" s="315"/>
      <c r="DA583" s="313"/>
      <c r="DB583" s="313"/>
      <c r="DC583" s="313"/>
      <c r="DD583" s="313"/>
      <c r="DE583" s="314"/>
      <c r="DF583" s="921">
        <f t="shared" si="201"/>
        <v>0</v>
      </c>
      <c r="DG583" s="912"/>
      <c r="DH583" s="912"/>
      <c r="DI583" s="912"/>
      <c r="DJ583" s="912"/>
      <c r="DK583" s="912"/>
      <c r="DL583" s="912"/>
      <c r="DM583" s="912"/>
      <c r="DN583" s="912"/>
      <c r="DO583" s="912"/>
      <c r="DP583" s="912"/>
      <c r="DQ583" s="910">
        <f t="shared" si="202"/>
        <v>0</v>
      </c>
      <c r="DR583" s="912"/>
      <c r="DS583" s="912"/>
      <c r="DT583" s="912"/>
      <c r="DU583" s="922"/>
    </row>
    <row r="584" spans="1:125" s="173" customFormat="1" ht="31.5" customHeight="1" x14ac:dyDescent="0.2">
      <c r="A584" s="108" t="s">
        <v>37</v>
      </c>
      <c r="B584" s="50" t="s">
        <v>46</v>
      </c>
      <c r="C584" s="215" t="s">
        <v>514</v>
      </c>
      <c r="D584" s="215" t="s">
        <v>598</v>
      </c>
      <c r="E584" s="116" t="s">
        <v>309</v>
      </c>
      <c r="F584" s="86" t="s">
        <v>310</v>
      </c>
      <c r="G584" s="101" t="s">
        <v>589</v>
      </c>
      <c r="H584" s="84" t="s">
        <v>580</v>
      </c>
      <c r="I584" s="49">
        <v>9</v>
      </c>
      <c r="J584" s="50" t="s">
        <v>6</v>
      </c>
      <c r="K584" s="320">
        <f t="shared" si="215"/>
        <v>0</v>
      </c>
      <c r="L584" s="320">
        <f t="shared" si="216"/>
        <v>0</v>
      </c>
      <c r="M584" s="313"/>
      <c r="N584" s="528"/>
      <c r="O584" s="528"/>
      <c r="P584" s="528"/>
      <c r="Q584" s="528"/>
      <c r="R584" s="528"/>
      <c r="S584" s="320">
        <f t="shared" si="219"/>
        <v>0</v>
      </c>
      <c r="T584" s="320">
        <f t="shared" si="220"/>
        <v>0</v>
      </c>
      <c r="U584" s="528"/>
      <c r="V584" s="528"/>
      <c r="W584" s="528">
        <v>10</v>
      </c>
      <c r="X584" s="528"/>
      <c r="Y584" s="528"/>
      <c r="Z584" s="528"/>
      <c r="AA584" s="313"/>
      <c r="AB584" s="313"/>
      <c r="AC584" s="313"/>
      <c r="AD584" s="313"/>
      <c r="AE584" s="313"/>
      <c r="AF584" s="313"/>
      <c r="AG584" s="320">
        <f t="shared" si="209"/>
        <v>0</v>
      </c>
      <c r="AH584" s="320">
        <f t="shared" si="210"/>
        <v>0</v>
      </c>
      <c r="AI584" s="313"/>
      <c r="AJ584" s="313"/>
      <c r="AK584" s="313"/>
      <c r="AL584" s="313"/>
      <c r="AM584" s="313"/>
      <c r="AN584" s="313"/>
      <c r="AO584" s="320">
        <f t="shared" si="211"/>
        <v>0</v>
      </c>
      <c r="AP584" s="320">
        <f t="shared" si="212"/>
        <v>0</v>
      </c>
      <c r="AQ584" s="313"/>
      <c r="AR584" s="313"/>
      <c r="AS584" s="313"/>
      <c r="AT584" s="313"/>
      <c r="AU584" s="313"/>
      <c r="AV584" s="313"/>
      <c r="AW584" s="351"/>
      <c r="AX584" s="351"/>
      <c r="AY584" s="509">
        <f t="shared" ref="AY584:AZ584" si="221">BA584+BC584+BE584</f>
        <v>10</v>
      </c>
      <c r="AZ584" s="509">
        <f t="shared" si="221"/>
        <v>0</v>
      </c>
      <c r="BA584" s="372">
        <f t="shared" si="217"/>
        <v>0</v>
      </c>
      <c r="BB584" s="372">
        <f t="shared" si="218"/>
        <v>0</v>
      </c>
      <c r="BC584" s="372">
        <f t="shared" si="197"/>
        <v>10</v>
      </c>
      <c r="BD584" s="372">
        <f t="shared" si="198"/>
        <v>0</v>
      </c>
      <c r="BE584" s="372">
        <f t="shared" si="199"/>
        <v>0</v>
      </c>
      <c r="BF584" s="372">
        <f t="shared" si="200"/>
        <v>0</v>
      </c>
      <c r="BG584" s="511">
        <v>10</v>
      </c>
      <c r="BH584" s="528"/>
      <c r="BI584" s="528">
        <v>10</v>
      </c>
      <c r="BJ584" s="528"/>
      <c r="BK584" s="528"/>
      <c r="BL584" s="529"/>
      <c r="BM584" s="982">
        <f>BO594+BQ594+BS594</f>
        <v>0</v>
      </c>
      <c r="BN584" s="980"/>
      <c r="BO584" s="980"/>
      <c r="BP584" s="980"/>
      <c r="BQ584" s="980"/>
      <c r="BR584" s="980"/>
      <c r="BS584" s="980"/>
      <c r="BT584" s="980"/>
      <c r="BU584" s="980"/>
      <c r="BV584" s="980"/>
      <c r="BW584" s="980"/>
      <c r="BX584" s="985">
        <v>10</v>
      </c>
      <c r="BY584" s="985"/>
      <c r="BZ584" s="980">
        <v>10</v>
      </c>
      <c r="CA584" s="980"/>
      <c r="CB584" s="986"/>
      <c r="CC584" s="372"/>
      <c r="CD584" s="912"/>
      <c r="CE584" s="912"/>
      <c r="CF584" s="912"/>
      <c r="CG584" s="912"/>
      <c r="CH584" s="912"/>
      <c r="CI584" s="912"/>
      <c r="CJ584" s="912"/>
      <c r="CK584" s="912"/>
      <c r="CL584" s="912"/>
      <c r="CM584" s="912"/>
      <c r="CN584" s="372"/>
      <c r="CO584" s="372"/>
      <c r="CP584" s="912"/>
      <c r="CQ584" s="372"/>
      <c r="CR584" s="372"/>
      <c r="CS584" s="372"/>
      <c r="CT584" s="511">
        <v>11</v>
      </c>
      <c r="CU584" s="528"/>
      <c r="CV584" s="528">
        <v>11</v>
      </c>
      <c r="CW584" s="528"/>
      <c r="CX584" s="528"/>
      <c r="CY584" s="529"/>
      <c r="CZ584" s="315"/>
      <c r="DA584" s="313"/>
      <c r="DB584" s="313"/>
      <c r="DC584" s="313"/>
      <c r="DD584" s="313"/>
      <c r="DE584" s="314"/>
      <c r="DF584" s="921">
        <f t="shared" si="201"/>
        <v>0</v>
      </c>
      <c r="DG584" s="912"/>
      <c r="DH584" s="912"/>
      <c r="DI584" s="912"/>
      <c r="DJ584" s="912"/>
      <c r="DK584" s="912"/>
      <c r="DL584" s="912"/>
      <c r="DM584" s="912"/>
      <c r="DN584" s="912"/>
      <c r="DO584" s="912"/>
      <c r="DP584" s="912"/>
      <c r="DQ584" s="910">
        <f t="shared" si="202"/>
        <v>0</v>
      </c>
      <c r="DR584" s="912"/>
      <c r="DS584" s="912"/>
      <c r="DT584" s="912"/>
      <c r="DU584" s="922"/>
    </row>
    <row r="585" spans="1:125" s="168" customFormat="1" ht="21" customHeight="1" x14ac:dyDescent="0.2">
      <c r="A585" s="104" t="s">
        <v>43</v>
      </c>
      <c r="B585" s="105" t="s">
        <v>46</v>
      </c>
      <c r="C585" s="215" t="s">
        <v>515</v>
      </c>
      <c r="D585" s="215" t="s">
        <v>598</v>
      </c>
      <c r="E585" s="116" t="s">
        <v>285</v>
      </c>
      <c r="F585" s="81" t="s">
        <v>286</v>
      </c>
      <c r="G585" s="19" t="s">
        <v>278</v>
      </c>
      <c r="H585" s="86" t="s">
        <v>75</v>
      </c>
      <c r="I585" s="56">
        <v>9</v>
      </c>
      <c r="J585" s="57" t="s">
        <v>6</v>
      </c>
      <c r="K585" s="320">
        <f t="shared" si="215"/>
        <v>0</v>
      </c>
      <c r="L585" s="320">
        <f t="shared" si="216"/>
        <v>0</v>
      </c>
      <c r="M585" s="316"/>
      <c r="N585" s="316"/>
      <c r="O585" s="316"/>
      <c r="P585" s="316"/>
      <c r="Q585" s="316"/>
      <c r="R585" s="316"/>
      <c r="S585" s="320">
        <f t="shared" si="207"/>
        <v>0</v>
      </c>
      <c r="T585" s="320">
        <f t="shared" si="208"/>
        <v>0</v>
      </c>
      <c r="U585" s="316"/>
      <c r="V585" s="316"/>
      <c r="W585" s="316"/>
      <c r="X585" s="316"/>
      <c r="Y585" s="316"/>
      <c r="Z585" s="316"/>
      <c r="AA585" s="320">
        <f t="shared" si="209"/>
        <v>0</v>
      </c>
      <c r="AB585" s="320">
        <f t="shared" si="210"/>
        <v>0</v>
      </c>
      <c r="AC585" s="316"/>
      <c r="AD585" s="316"/>
      <c r="AE585" s="316"/>
      <c r="AF585" s="316"/>
      <c r="AG585" s="316"/>
      <c r="AH585" s="316"/>
      <c r="AI585" s="320">
        <f t="shared" si="211"/>
        <v>0</v>
      </c>
      <c r="AJ585" s="320">
        <f t="shared" si="212"/>
        <v>0</v>
      </c>
      <c r="AK585" s="316"/>
      <c r="AL585" s="316"/>
      <c r="AM585" s="316"/>
      <c r="AN585" s="316"/>
      <c r="AO585" s="316"/>
      <c r="AP585" s="316"/>
      <c r="AQ585" s="320">
        <f t="shared" si="213"/>
        <v>0</v>
      </c>
      <c r="AR585" s="320">
        <f t="shared" si="214"/>
        <v>0</v>
      </c>
      <c r="AS585" s="316"/>
      <c r="AT585" s="316"/>
      <c r="AU585" s="316"/>
      <c r="AV585" s="316"/>
      <c r="AW585" s="316"/>
      <c r="AX585" s="316"/>
      <c r="AY585" s="320">
        <f t="shared" ref="AY585:AY647" si="222">BA585+BC585+BE585</f>
        <v>0</v>
      </c>
      <c r="AZ585" s="320">
        <f t="shared" ref="AZ585:AZ647" si="223">BB585+BD585+BF585</f>
        <v>0</v>
      </c>
      <c r="BA585" s="372">
        <f t="shared" si="217"/>
        <v>0</v>
      </c>
      <c r="BB585" s="372">
        <f t="shared" si="218"/>
        <v>0</v>
      </c>
      <c r="BC585" s="372">
        <f t="shared" ref="BC585:BC648" si="224">O585+W585+AE585+AM585+AU585</f>
        <v>0</v>
      </c>
      <c r="BD585" s="372">
        <f t="shared" ref="BD585:BD648" si="225">P585+X585+AF585+AN585+AV585</f>
        <v>0</v>
      </c>
      <c r="BE585" s="372">
        <f t="shared" ref="BE585:BE648" si="226">Q585+Y585+AG585+AO585+AW585</f>
        <v>0</v>
      </c>
      <c r="BF585" s="372">
        <f t="shared" ref="BF585:BF648" si="227">R585+Z585+AH585+AP585+AX585</f>
        <v>0</v>
      </c>
      <c r="BG585" s="511"/>
      <c r="BH585" s="510"/>
      <c r="BI585" s="510"/>
      <c r="BJ585" s="510"/>
      <c r="BK585" s="510"/>
      <c r="BL585" s="512"/>
      <c r="BM585" s="315"/>
      <c r="BN585" s="320">
        <f t="shared" si="194"/>
        <v>0</v>
      </c>
      <c r="BO585" s="969"/>
      <c r="BP585" s="969"/>
      <c r="BQ585" s="969"/>
      <c r="BR585" s="969"/>
      <c r="BS585" s="982">
        <f t="shared" ref="BS585:BS594" si="228">CC575+CO575+CR575</f>
        <v>0</v>
      </c>
      <c r="BT585" s="982">
        <f t="shared" ref="BT585:BT594" si="229">CN575+CQ575+CS575</f>
        <v>0</v>
      </c>
      <c r="BU585" s="980"/>
      <c r="BV585" s="985"/>
      <c r="BW585" s="985"/>
      <c r="BX585" s="987"/>
      <c r="BY585" s="987"/>
      <c r="BZ585" s="987"/>
      <c r="CA585" s="987"/>
      <c r="CB585" s="988"/>
      <c r="CC585" s="511"/>
      <c r="CD585" s="510"/>
      <c r="CE585" s="510"/>
      <c r="CF585" s="510"/>
      <c r="CG585" s="510"/>
      <c r="CH585" s="512"/>
      <c r="CI585" s="921"/>
      <c r="CJ585" s="912"/>
      <c r="CK585" s="912"/>
      <c r="CL585" s="912"/>
      <c r="CM585" s="912"/>
      <c r="CN585" s="912"/>
      <c r="CO585" s="912"/>
      <c r="CP585" s="912"/>
      <c r="CQ585" s="912"/>
      <c r="CR585" s="912"/>
      <c r="CS585" s="912"/>
      <c r="CT585" s="910">
        <f t="shared" ref="BX585:CT648" si="230">SUM(CU585:CX585)</f>
        <v>0</v>
      </c>
      <c r="CU585" s="912"/>
      <c r="CV585" s="912"/>
      <c r="CW585" s="912"/>
      <c r="CX585" s="922"/>
    </row>
    <row r="586" spans="1:125" s="168" customFormat="1" ht="21" customHeight="1" x14ac:dyDescent="0.2">
      <c r="A586" s="104" t="s">
        <v>43</v>
      </c>
      <c r="B586" s="105" t="s">
        <v>46</v>
      </c>
      <c r="C586" s="157" t="s">
        <v>515</v>
      </c>
      <c r="D586" s="157" t="s">
        <v>598</v>
      </c>
      <c r="E586" s="116" t="s">
        <v>285</v>
      </c>
      <c r="F586" s="81" t="s">
        <v>286</v>
      </c>
      <c r="G586" s="19" t="s">
        <v>278</v>
      </c>
      <c r="H586" s="86" t="s">
        <v>75</v>
      </c>
      <c r="I586" s="56">
        <v>9</v>
      </c>
      <c r="J586" s="56" t="s">
        <v>12</v>
      </c>
      <c r="K586" s="320">
        <f t="shared" si="215"/>
        <v>0</v>
      </c>
      <c r="L586" s="320">
        <f t="shared" si="216"/>
        <v>0</v>
      </c>
      <c r="M586" s="316"/>
      <c r="N586" s="316"/>
      <c r="O586" s="316"/>
      <c r="P586" s="316"/>
      <c r="Q586" s="316"/>
      <c r="R586" s="316"/>
      <c r="S586" s="320">
        <f t="shared" si="207"/>
        <v>0</v>
      </c>
      <c r="T586" s="320">
        <f t="shared" si="208"/>
        <v>0</v>
      </c>
      <c r="U586" s="316"/>
      <c r="V586" s="316"/>
      <c r="W586" s="316"/>
      <c r="X586" s="316"/>
      <c r="Y586" s="316"/>
      <c r="Z586" s="316"/>
      <c r="AA586" s="320">
        <f t="shared" si="209"/>
        <v>0</v>
      </c>
      <c r="AB586" s="320">
        <f t="shared" si="210"/>
        <v>0</v>
      </c>
      <c r="AC586" s="316"/>
      <c r="AD586" s="316"/>
      <c r="AE586" s="316"/>
      <c r="AF586" s="316"/>
      <c r="AG586" s="316"/>
      <c r="AH586" s="316"/>
      <c r="AI586" s="320">
        <f t="shared" si="211"/>
        <v>0</v>
      </c>
      <c r="AJ586" s="320">
        <f t="shared" si="212"/>
        <v>0</v>
      </c>
      <c r="AK586" s="316"/>
      <c r="AL586" s="316"/>
      <c r="AM586" s="316"/>
      <c r="AN586" s="316"/>
      <c r="AO586" s="316"/>
      <c r="AP586" s="316"/>
      <c r="AQ586" s="320">
        <f t="shared" si="213"/>
        <v>0</v>
      </c>
      <c r="AR586" s="320">
        <f t="shared" si="214"/>
        <v>0</v>
      </c>
      <c r="AS586" s="316"/>
      <c r="AT586" s="316"/>
      <c r="AU586" s="316"/>
      <c r="AV586" s="316"/>
      <c r="AW586" s="316"/>
      <c r="AX586" s="316"/>
      <c r="AY586" s="320">
        <f t="shared" si="222"/>
        <v>0</v>
      </c>
      <c r="AZ586" s="320">
        <f t="shared" si="223"/>
        <v>0</v>
      </c>
      <c r="BA586" s="372">
        <f t="shared" si="217"/>
        <v>0</v>
      </c>
      <c r="BB586" s="372">
        <f t="shared" si="218"/>
        <v>0</v>
      </c>
      <c r="BC586" s="372">
        <f t="shared" si="224"/>
        <v>0</v>
      </c>
      <c r="BD586" s="372">
        <f t="shared" si="225"/>
        <v>0</v>
      </c>
      <c r="BE586" s="372">
        <f t="shared" si="226"/>
        <v>0</v>
      </c>
      <c r="BF586" s="372">
        <f t="shared" si="227"/>
        <v>0</v>
      </c>
      <c r="BG586" s="511"/>
      <c r="BH586" s="510"/>
      <c r="BI586" s="510"/>
      <c r="BJ586" s="510"/>
      <c r="BK586" s="510"/>
      <c r="BL586" s="512"/>
      <c r="BM586" s="315"/>
      <c r="BN586" s="320"/>
      <c r="BO586" s="969"/>
      <c r="BP586" s="969"/>
      <c r="BQ586" s="969"/>
      <c r="BR586" s="969"/>
      <c r="BS586" s="982">
        <f t="shared" si="228"/>
        <v>0</v>
      </c>
      <c r="BT586" s="982">
        <f t="shared" si="229"/>
        <v>0</v>
      </c>
      <c r="BU586" s="980"/>
      <c r="BV586" s="985"/>
      <c r="BW586" s="985"/>
      <c r="BX586" s="989"/>
      <c r="BY586" s="981"/>
      <c r="BZ586" s="980"/>
      <c r="CA586" s="980"/>
      <c r="CB586" s="980"/>
      <c r="CC586" s="912"/>
      <c r="CD586" s="912"/>
      <c r="CE586" s="912"/>
      <c r="CF586" s="912"/>
      <c r="CG586" s="912"/>
      <c r="CH586" s="912"/>
      <c r="CI586" s="912"/>
      <c r="CJ586" s="910"/>
      <c r="CK586" s="912"/>
      <c r="CL586" s="912"/>
      <c r="CM586" s="912"/>
      <c r="CN586" s="922"/>
    </row>
    <row r="587" spans="1:125" s="168" customFormat="1" ht="21" customHeight="1" x14ac:dyDescent="0.2">
      <c r="A587" s="104" t="s">
        <v>43</v>
      </c>
      <c r="B587" s="105" t="s">
        <v>46</v>
      </c>
      <c r="C587" s="215" t="s">
        <v>515</v>
      </c>
      <c r="D587" s="215" t="s">
        <v>598</v>
      </c>
      <c r="E587" s="116" t="s">
        <v>289</v>
      </c>
      <c r="F587" s="86" t="s">
        <v>291</v>
      </c>
      <c r="G587" s="19" t="s">
        <v>279</v>
      </c>
      <c r="H587" s="86" t="s">
        <v>112</v>
      </c>
      <c r="I587" s="56">
        <v>9</v>
      </c>
      <c r="J587" s="57" t="s">
        <v>6</v>
      </c>
      <c r="K587" s="320">
        <f t="shared" si="215"/>
        <v>0</v>
      </c>
      <c r="L587" s="320">
        <f t="shared" si="216"/>
        <v>0</v>
      </c>
      <c r="M587" s="316"/>
      <c r="N587" s="316"/>
      <c r="O587" s="316"/>
      <c r="P587" s="316"/>
      <c r="Q587" s="316"/>
      <c r="R587" s="316"/>
      <c r="S587" s="320">
        <f t="shared" si="207"/>
        <v>0</v>
      </c>
      <c r="T587" s="320">
        <f t="shared" si="208"/>
        <v>0</v>
      </c>
      <c r="U587" s="316"/>
      <c r="V587" s="316"/>
      <c r="W587" s="316"/>
      <c r="X587" s="316"/>
      <c r="Y587" s="316"/>
      <c r="Z587" s="316"/>
      <c r="AA587" s="320">
        <f t="shared" si="209"/>
        <v>0</v>
      </c>
      <c r="AB587" s="320">
        <f t="shared" si="210"/>
        <v>0</v>
      </c>
      <c r="AC587" s="316"/>
      <c r="AD587" s="316"/>
      <c r="AE587" s="316"/>
      <c r="AF587" s="316"/>
      <c r="AG587" s="316"/>
      <c r="AH587" s="316"/>
      <c r="AI587" s="320">
        <f t="shared" si="211"/>
        <v>0</v>
      </c>
      <c r="AJ587" s="320">
        <f t="shared" si="212"/>
        <v>0</v>
      </c>
      <c r="AK587" s="316"/>
      <c r="AL587" s="316"/>
      <c r="AM587" s="316"/>
      <c r="AN587" s="316"/>
      <c r="AO587" s="316"/>
      <c r="AP587" s="316"/>
      <c r="AQ587" s="320">
        <f t="shared" si="213"/>
        <v>0</v>
      </c>
      <c r="AR587" s="320">
        <f t="shared" si="214"/>
        <v>0</v>
      </c>
      <c r="AS587" s="316"/>
      <c r="AT587" s="316"/>
      <c r="AU587" s="316"/>
      <c r="AV587" s="316"/>
      <c r="AW587" s="316"/>
      <c r="AX587" s="316"/>
      <c r="AY587" s="320">
        <f t="shared" si="222"/>
        <v>0</v>
      </c>
      <c r="AZ587" s="320">
        <f t="shared" si="223"/>
        <v>0</v>
      </c>
      <c r="BA587" s="372">
        <f t="shared" si="217"/>
        <v>0</v>
      </c>
      <c r="BB587" s="372">
        <f t="shared" si="218"/>
        <v>0</v>
      </c>
      <c r="BC587" s="372">
        <f t="shared" si="224"/>
        <v>0</v>
      </c>
      <c r="BD587" s="372">
        <f t="shared" si="225"/>
        <v>0</v>
      </c>
      <c r="BE587" s="372">
        <f t="shared" si="226"/>
        <v>0</v>
      </c>
      <c r="BF587" s="372">
        <f t="shared" si="227"/>
        <v>0</v>
      </c>
      <c r="BG587" s="511"/>
      <c r="BH587" s="510"/>
      <c r="BI587" s="510"/>
      <c r="BJ587" s="510"/>
      <c r="BK587" s="510"/>
      <c r="BL587" s="512"/>
      <c r="BM587" s="315"/>
      <c r="BN587" s="320">
        <f t="shared" si="194"/>
        <v>0</v>
      </c>
      <c r="BO587" s="969"/>
      <c r="BP587" s="969"/>
      <c r="BQ587" s="969"/>
      <c r="BR587" s="969"/>
      <c r="BS587" s="982">
        <f t="shared" si="228"/>
        <v>0</v>
      </c>
      <c r="BT587" s="982">
        <f t="shared" si="229"/>
        <v>0</v>
      </c>
      <c r="BU587" s="980"/>
      <c r="BV587" s="985"/>
      <c r="BW587" s="985"/>
      <c r="BX587" s="980"/>
      <c r="BY587" s="980"/>
      <c r="BZ587" s="980"/>
      <c r="CA587" s="980"/>
      <c r="CB587" s="980"/>
      <c r="CC587" s="912"/>
      <c r="CD587" s="910"/>
      <c r="CE587" s="912"/>
      <c r="CF587" s="912"/>
      <c r="CG587" s="912"/>
      <c r="CH587" s="922"/>
    </row>
    <row r="588" spans="1:125" s="168" customFormat="1" ht="21" customHeight="1" x14ac:dyDescent="0.2">
      <c r="A588" s="104" t="s">
        <v>43</v>
      </c>
      <c r="B588" s="105" t="s">
        <v>46</v>
      </c>
      <c r="C588" s="215" t="s">
        <v>515</v>
      </c>
      <c r="D588" s="215" t="s">
        <v>598</v>
      </c>
      <c r="E588" s="116" t="s">
        <v>289</v>
      </c>
      <c r="F588" s="86" t="s">
        <v>291</v>
      </c>
      <c r="G588" s="19" t="s">
        <v>191</v>
      </c>
      <c r="H588" s="86" t="s">
        <v>81</v>
      </c>
      <c r="I588" s="56">
        <v>9</v>
      </c>
      <c r="J588" s="56" t="s">
        <v>12</v>
      </c>
      <c r="K588" s="320">
        <f t="shared" si="215"/>
        <v>0</v>
      </c>
      <c r="L588" s="320">
        <f t="shared" si="216"/>
        <v>0</v>
      </c>
      <c r="M588" s="316"/>
      <c r="N588" s="316"/>
      <c r="O588" s="316"/>
      <c r="P588" s="316"/>
      <c r="Q588" s="316"/>
      <c r="R588" s="316"/>
      <c r="S588" s="320">
        <f t="shared" si="207"/>
        <v>0</v>
      </c>
      <c r="T588" s="320">
        <f t="shared" si="208"/>
        <v>0</v>
      </c>
      <c r="U588" s="316"/>
      <c r="V588" s="316"/>
      <c r="W588" s="316"/>
      <c r="X588" s="316"/>
      <c r="Y588" s="316"/>
      <c r="Z588" s="316"/>
      <c r="AA588" s="320">
        <f t="shared" si="209"/>
        <v>0</v>
      </c>
      <c r="AB588" s="320">
        <f t="shared" si="210"/>
        <v>0</v>
      </c>
      <c r="AC588" s="316"/>
      <c r="AD588" s="316"/>
      <c r="AE588" s="316"/>
      <c r="AF588" s="316"/>
      <c r="AG588" s="316"/>
      <c r="AH588" s="316"/>
      <c r="AI588" s="320">
        <f t="shared" si="211"/>
        <v>0</v>
      </c>
      <c r="AJ588" s="320">
        <f t="shared" si="212"/>
        <v>0</v>
      </c>
      <c r="AK588" s="316"/>
      <c r="AL588" s="316"/>
      <c r="AM588" s="316"/>
      <c r="AN588" s="316"/>
      <c r="AO588" s="316"/>
      <c r="AP588" s="316"/>
      <c r="AQ588" s="320">
        <f t="shared" si="213"/>
        <v>0</v>
      </c>
      <c r="AR588" s="320">
        <f t="shared" si="214"/>
        <v>0</v>
      </c>
      <c r="AS588" s="316"/>
      <c r="AT588" s="316"/>
      <c r="AU588" s="316"/>
      <c r="AV588" s="316"/>
      <c r="AW588" s="316"/>
      <c r="AX588" s="316"/>
      <c r="AY588" s="320">
        <f t="shared" si="222"/>
        <v>0</v>
      </c>
      <c r="AZ588" s="320">
        <f t="shared" si="223"/>
        <v>0</v>
      </c>
      <c r="BA588" s="372">
        <f t="shared" si="217"/>
        <v>0</v>
      </c>
      <c r="BB588" s="372">
        <f t="shared" si="218"/>
        <v>0</v>
      </c>
      <c r="BC588" s="372">
        <f t="shared" si="224"/>
        <v>0</v>
      </c>
      <c r="BD588" s="372">
        <f t="shared" si="225"/>
        <v>0</v>
      </c>
      <c r="BE588" s="372">
        <f t="shared" si="226"/>
        <v>0</v>
      </c>
      <c r="BF588" s="372">
        <f t="shared" si="227"/>
        <v>0</v>
      </c>
      <c r="BG588" s="315"/>
      <c r="BH588" s="316"/>
      <c r="BI588" s="316"/>
      <c r="BJ588" s="316"/>
      <c r="BK588" s="316"/>
      <c r="BL588" s="319"/>
      <c r="BM588" s="921">
        <f t="shared" ref="BM588:BM619" si="231">SUM(BQ598:BR598)</f>
        <v>0</v>
      </c>
      <c r="BN588" s="320">
        <f t="shared" si="194"/>
        <v>0</v>
      </c>
      <c r="BO588" s="969"/>
      <c r="BP588" s="969"/>
      <c r="BQ588" s="969"/>
      <c r="BR588" s="969"/>
      <c r="BS588" s="982">
        <f t="shared" si="228"/>
        <v>0</v>
      </c>
      <c r="BT588" s="982">
        <f t="shared" si="229"/>
        <v>0</v>
      </c>
      <c r="BU588" s="980"/>
      <c r="BV588" s="985"/>
      <c r="BW588" s="985"/>
      <c r="BX588" s="983"/>
      <c r="BY588" s="980"/>
      <c r="BZ588" s="980"/>
      <c r="CA588" s="980"/>
      <c r="CB588" s="984"/>
    </row>
    <row r="589" spans="1:125" s="168" customFormat="1" ht="31.5" customHeight="1" x14ac:dyDescent="0.2">
      <c r="A589" s="104" t="s">
        <v>43</v>
      </c>
      <c r="B589" s="105" t="s">
        <v>46</v>
      </c>
      <c r="C589" s="215" t="s">
        <v>515</v>
      </c>
      <c r="D589" s="215" t="s">
        <v>598</v>
      </c>
      <c r="E589" s="116" t="s">
        <v>289</v>
      </c>
      <c r="F589" s="86" t="s">
        <v>291</v>
      </c>
      <c r="G589" s="19" t="s">
        <v>191</v>
      </c>
      <c r="H589" s="86" t="s">
        <v>81</v>
      </c>
      <c r="I589" s="56">
        <v>11</v>
      </c>
      <c r="J589" s="57" t="s">
        <v>12</v>
      </c>
      <c r="K589" s="320">
        <f t="shared" si="215"/>
        <v>0</v>
      </c>
      <c r="L589" s="320">
        <f t="shared" si="216"/>
        <v>0</v>
      </c>
      <c r="M589" s="316"/>
      <c r="N589" s="316"/>
      <c r="O589" s="316"/>
      <c r="P589" s="316"/>
      <c r="Q589" s="316"/>
      <c r="R589" s="316"/>
      <c r="S589" s="320">
        <f t="shared" si="207"/>
        <v>0</v>
      </c>
      <c r="T589" s="320">
        <f t="shared" si="208"/>
        <v>0</v>
      </c>
      <c r="U589" s="316"/>
      <c r="V589" s="316"/>
      <c r="W589" s="316"/>
      <c r="X589" s="316"/>
      <c r="Y589" s="316"/>
      <c r="Z589" s="316"/>
      <c r="AA589" s="320">
        <f t="shared" si="209"/>
        <v>0</v>
      </c>
      <c r="AB589" s="320">
        <f t="shared" si="210"/>
        <v>0</v>
      </c>
      <c r="AC589" s="316"/>
      <c r="AD589" s="316"/>
      <c r="AE589" s="316"/>
      <c r="AF589" s="316"/>
      <c r="AG589" s="316"/>
      <c r="AH589" s="316"/>
      <c r="AI589" s="320">
        <f t="shared" si="211"/>
        <v>0</v>
      </c>
      <c r="AJ589" s="320">
        <f t="shared" si="212"/>
        <v>0</v>
      </c>
      <c r="AK589" s="316"/>
      <c r="AL589" s="316"/>
      <c r="AM589" s="316"/>
      <c r="AN589" s="316"/>
      <c r="AO589" s="316"/>
      <c r="AP589" s="316"/>
      <c r="AQ589" s="320">
        <f t="shared" si="213"/>
        <v>0</v>
      </c>
      <c r="AR589" s="320">
        <f t="shared" si="214"/>
        <v>0</v>
      </c>
      <c r="AS589" s="316"/>
      <c r="AT589" s="316"/>
      <c r="AU589" s="316"/>
      <c r="AV589" s="316"/>
      <c r="AW589" s="316"/>
      <c r="AX589" s="316"/>
      <c r="AY589" s="320">
        <f t="shared" si="222"/>
        <v>0</v>
      </c>
      <c r="AZ589" s="320">
        <f t="shared" si="223"/>
        <v>0</v>
      </c>
      <c r="BA589" s="372">
        <f t="shared" si="217"/>
        <v>0</v>
      </c>
      <c r="BB589" s="372">
        <f t="shared" si="218"/>
        <v>0</v>
      </c>
      <c r="BC589" s="372">
        <f t="shared" si="224"/>
        <v>0</v>
      </c>
      <c r="BD589" s="372">
        <f t="shared" si="225"/>
        <v>0</v>
      </c>
      <c r="BE589" s="372">
        <f t="shared" si="226"/>
        <v>0</v>
      </c>
      <c r="BF589" s="372">
        <f t="shared" si="227"/>
        <v>0</v>
      </c>
      <c r="BG589" s="315"/>
      <c r="BH589" s="316"/>
      <c r="BI589" s="316"/>
      <c r="BJ589" s="316"/>
      <c r="BK589" s="316"/>
      <c r="BL589" s="319"/>
      <c r="BM589" s="921">
        <f t="shared" si="231"/>
        <v>0</v>
      </c>
      <c r="BN589" s="320">
        <f t="shared" si="194"/>
        <v>0</v>
      </c>
      <c r="BO589" s="969"/>
      <c r="BP589" s="969"/>
      <c r="BQ589" s="969"/>
      <c r="BR589" s="969"/>
      <c r="BS589" s="982">
        <f t="shared" si="228"/>
        <v>0</v>
      </c>
      <c r="BT589" s="982">
        <f t="shared" si="229"/>
        <v>0</v>
      </c>
      <c r="BU589" s="980"/>
      <c r="BV589" s="985"/>
      <c r="BW589" s="985"/>
      <c r="BX589" s="983"/>
      <c r="BY589" s="980"/>
      <c r="BZ589" s="980"/>
      <c r="CA589" s="980"/>
      <c r="CB589" s="984"/>
    </row>
    <row r="590" spans="1:125" s="168" customFormat="1" ht="31.5" customHeight="1" x14ac:dyDescent="0.2">
      <c r="A590" s="104" t="s">
        <v>43</v>
      </c>
      <c r="B590" s="105" t="s">
        <v>46</v>
      </c>
      <c r="C590" s="157" t="s">
        <v>515</v>
      </c>
      <c r="D590" s="157" t="s">
        <v>598</v>
      </c>
      <c r="E590" s="116" t="s">
        <v>289</v>
      </c>
      <c r="F590" s="86" t="s">
        <v>291</v>
      </c>
      <c r="G590" s="19" t="s">
        <v>191</v>
      </c>
      <c r="H590" s="86" t="s">
        <v>81</v>
      </c>
      <c r="I590" s="56">
        <v>11</v>
      </c>
      <c r="J590" s="57" t="s">
        <v>6</v>
      </c>
      <c r="K590" s="320">
        <f t="shared" si="215"/>
        <v>0</v>
      </c>
      <c r="L590" s="320">
        <f t="shared" si="216"/>
        <v>0</v>
      </c>
      <c r="M590" s="316"/>
      <c r="N590" s="316"/>
      <c r="O590" s="316"/>
      <c r="P590" s="316"/>
      <c r="Q590" s="316"/>
      <c r="R590" s="316"/>
      <c r="S590" s="320">
        <f t="shared" si="207"/>
        <v>0</v>
      </c>
      <c r="T590" s="320">
        <f t="shared" si="208"/>
        <v>0</v>
      </c>
      <c r="U590" s="316"/>
      <c r="V590" s="316"/>
      <c r="W590" s="316"/>
      <c r="X590" s="316"/>
      <c r="Y590" s="316"/>
      <c r="Z590" s="316"/>
      <c r="AA590" s="320">
        <f t="shared" si="209"/>
        <v>0</v>
      </c>
      <c r="AB590" s="320">
        <f t="shared" si="210"/>
        <v>0</v>
      </c>
      <c r="AC590" s="316"/>
      <c r="AD590" s="316"/>
      <c r="AE590" s="316"/>
      <c r="AF590" s="316"/>
      <c r="AG590" s="316"/>
      <c r="AH590" s="316"/>
      <c r="AI590" s="320">
        <f t="shared" si="211"/>
        <v>0</v>
      </c>
      <c r="AJ590" s="320">
        <f t="shared" si="212"/>
        <v>0</v>
      </c>
      <c r="AK590" s="316"/>
      <c r="AL590" s="316"/>
      <c r="AM590" s="316"/>
      <c r="AN590" s="316"/>
      <c r="AO590" s="316"/>
      <c r="AP590" s="316"/>
      <c r="AQ590" s="320">
        <f t="shared" si="213"/>
        <v>0</v>
      </c>
      <c r="AR590" s="320">
        <f t="shared" si="214"/>
        <v>0</v>
      </c>
      <c r="AS590" s="316"/>
      <c r="AT590" s="316"/>
      <c r="AU590" s="316"/>
      <c r="AV590" s="316"/>
      <c r="AW590" s="316"/>
      <c r="AX590" s="316"/>
      <c r="AY590" s="320">
        <f t="shared" si="222"/>
        <v>0</v>
      </c>
      <c r="AZ590" s="320">
        <f t="shared" si="223"/>
        <v>0</v>
      </c>
      <c r="BA590" s="372">
        <f t="shared" si="217"/>
        <v>0</v>
      </c>
      <c r="BB590" s="372">
        <f t="shared" si="218"/>
        <v>0</v>
      </c>
      <c r="BC590" s="372">
        <f t="shared" si="224"/>
        <v>0</v>
      </c>
      <c r="BD590" s="372">
        <f t="shared" si="225"/>
        <v>0</v>
      </c>
      <c r="BE590" s="372">
        <f t="shared" si="226"/>
        <v>0</v>
      </c>
      <c r="BF590" s="372">
        <f t="shared" si="227"/>
        <v>0</v>
      </c>
      <c r="BG590" s="315"/>
      <c r="BH590" s="316"/>
      <c r="BI590" s="316"/>
      <c r="BJ590" s="316"/>
      <c r="BK590" s="316"/>
      <c r="BL590" s="319"/>
      <c r="BM590" s="921">
        <f t="shared" si="231"/>
        <v>0</v>
      </c>
      <c r="BN590" s="320">
        <f t="shared" si="194"/>
        <v>0</v>
      </c>
      <c r="BO590" s="969"/>
      <c r="BP590" s="969"/>
      <c r="BQ590" s="969"/>
      <c r="BR590" s="969"/>
      <c r="BS590" s="982">
        <f t="shared" si="228"/>
        <v>0</v>
      </c>
      <c r="BT590" s="982">
        <f t="shared" si="229"/>
        <v>0</v>
      </c>
      <c r="BU590" s="980"/>
      <c r="BV590" s="985"/>
      <c r="BW590" s="985"/>
      <c r="BX590" s="983"/>
      <c r="BY590" s="980"/>
      <c r="BZ590" s="980"/>
      <c r="CA590" s="980"/>
      <c r="CB590" s="984"/>
    </row>
    <row r="591" spans="1:125" s="168" customFormat="1" ht="31.5" customHeight="1" x14ac:dyDescent="0.2">
      <c r="A591" s="104" t="s">
        <v>43</v>
      </c>
      <c r="B591" s="105" t="s">
        <v>46</v>
      </c>
      <c r="C591" s="215" t="s">
        <v>515</v>
      </c>
      <c r="D591" s="215" t="s">
        <v>598</v>
      </c>
      <c r="E591" s="116" t="s">
        <v>289</v>
      </c>
      <c r="F591" s="86" t="s">
        <v>291</v>
      </c>
      <c r="G591" s="19" t="s">
        <v>191</v>
      </c>
      <c r="H591" s="86" t="s">
        <v>81</v>
      </c>
      <c r="I591" s="56">
        <v>9</v>
      </c>
      <c r="J591" s="57" t="s">
        <v>6</v>
      </c>
      <c r="K591" s="320">
        <f t="shared" si="215"/>
        <v>0</v>
      </c>
      <c r="L591" s="320">
        <f t="shared" si="216"/>
        <v>0</v>
      </c>
      <c r="M591" s="316"/>
      <c r="N591" s="316"/>
      <c r="O591" s="316"/>
      <c r="P591" s="316"/>
      <c r="Q591" s="316"/>
      <c r="R591" s="316"/>
      <c r="S591" s="320">
        <f t="shared" si="207"/>
        <v>0</v>
      </c>
      <c r="T591" s="320">
        <f t="shared" si="208"/>
        <v>0</v>
      </c>
      <c r="U591" s="316"/>
      <c r="V591" s="316"/>
      <c r="W591" s="316"/>
      <c r="X591" s="316"/>
      <c r="Y591" s="316"/>
      <c r="Z591" s="316"/>
      <c r="AA591" s="320">
        <f t="shared" si="209"/>
        <v>0</v>
      </c>
      <c r="AB591" s="320">
        <f t="shared" si="210"/>
        <v>0</v>
      </c>
      <c r="AC591" s="316"/>
      <c r="AD591" s="316"/>
      <c r="AE591" s="316"/>
      <c r="AF591" s="316"/>
      <c r="AG591" s="316"/>
      <c r="AH591" s="316"/>
      <c r="AI591" s="320">
        <f t="shared" si="211"/>
        <v>0</v>
      </c>
      <c r="AJ591" s="320">
        <f t="shared" si="212"/>
        <v>0</v>
      </c>
      <c r="AK591" s="316"/>
      <c r="AL591" s="316"/>
      <c r="AM591" s="316"/>
      <c r="AN591" s="316"/>
      <c r="AO591" s="316"/>
      <c r="AP591" s="316"/>
      <c r="AQ591" s="320">
        <f t="shared" si="213"/>
        <v>0</v>
      </c>
      <c r="AR591" s="320">
        <f t="shared" si="214"/>
        <v>0</v>
      </c>
      <c r="AS591" s="316"/>
      <c r="AT591" s="316"/>
      <c r="AU591" s="316"/>
      <c r="AV591" s="316"/>
      <c r="AW591" s="316"/>
      <c r="AX591" s="316"/>
      <c r="AY591" s="320">
        <f t="shared" si="222"/>
        <v>0</v>
      </c>
      <c r="AZ591" s="320">
        <f t="shared" si="223"/>
        <v>0</v>
      </c>
      <c r="BA591" s="372">
        <f t="shared" si="217"/>
        <v>0</v>
      </c>
      <c r="BB591" s="372">
        <f t="shared" si="218"/>
        <v>0</v>
      </c>
      <c r="BC591" s="372">
        <f t="shared" si="224"/>
        <v>0</v>
      </c>
      <c r="BD591" s="372">
        <f t="shared" si="225"/>
        <v>0</v>
      </c>
      <c r="BE591" s="372">
        <f t="shared" si="226"/>
        <v>0</v>
      </c>
      <c r="BF591" s="372">
        <f t="shared" si="227"/>
        <v>0</v>
      </c>
      <c r="BG591" s="315"/>
      <c r="BH591" s="316"/>
      <c r="BI591" s="316"/>
      <c r="BJ591" s="316"/>
      <c r="BK591" s="316"/>
      <c r="BL591" s="319"/>
      <c r="BM591" s="921">
        <f t="shared" si="231"/>
        <v>0</v>
      </c>
      <c r="BN591" s="320">
        <f t="shared" si="194"/>
        <v>0</v>
      </c>
      <c r="BO591" s="969"/>
      <c r="BP591" s="969"/>
      <c r="BQ591" s="969"/>
      <c r="BR591" s="969"/>
      <c r="BS591" s="982">
        <f t="shared" si="228"/>
        <v>0</v>
      </c>
      <c r="BT591" s="982">
        <f t="shared" si="229"/>
        <v>0</v>
      </c>
      <c r="BU591" s="980"/>
      <c r="BV591" s="985"/>
      <c r="BW591" s="985"/>
      <c r="BX591" s="983"/>
      <c r="BY591" s="980"/>
      <c r="BZ591" s="980"/>
      <c r="CA591" s="980"/>
      <c r="CB591" s="984"/>
    </row>
    <row r="592" spans="1:125" s="168" customFormat="1" ht="31.5" customHeight="1" x14ac:dyDescent="0.2">
      <c r="A592" s="104" t="s">
        <v>43</v>
      </c>
      <c r="B592" s="105" t="s">
        <v>46</v>
      </c>
      <c r="C592" s="215" t="s">
        <v>515</v>
      </c>
      <c r="D592" s="215" t="s">
        <v>600</v>
      </c>
      <c r="E592" s="19" t="s">
        <v>283</v>
      </c>
      <c r="F592" s="85" t="s">
        <v>5</v>
      </c>
      <c r="G592" s="19" t="s">
        <v>194</v>
      </c>
      <c r="H592" s="85" t="s">
        <v>117</v>
      </c>
      <c r="I592" s="56">
        <v>9</v>
      </c>
      <c r="J592" s="56" t="s">
        <v>12</v>
      </c>
      <c r="K592" s="320">
        <f t="shared" si="215"/>
        <v>0</v>
      </c>
      <c r="L592" s="320">
        <f t="shared" si="216"/>
        <v>0</v>
      </c>
      <c r="M592" s="316"/>
      <c r="N592" s="316"/>
      <c r="O592" s="316"/>
      <c r="P592" s="316"/>
      <c r="Q592" s="316"/>
      <c r="R592" s="316"/>
      <c r="S592" s="320">
        <f t="shared" si="207"/>
        <v>0</v>
      </c>
      <c r="T592" s="320">
        <f t="shared" si="208"/>
        <v>0</v>
      </c>
      <c r="U592" s="316"/>
      <c r="V592" s="316"/>
      <c r="W592" s="316"/>
      <c r="X592" s="316"/>
      <c r="Y592" s="316"/>
      <c r="Z592" s="316"/>
      <c r="AA592" s="320">
        <f t="shared" si="209"/>
        <v>0</v>
      </c>
      <c r="AB592" s="320">
        <f t="shared" si="210"/>
        <v>0</v>
      </c>
      <c r="AC592" s="316"/>
      <c r="AD592" s="316"/>
      <c r="AE592" s="316"/>
      <c r="AF592" s="316"/>
      <c r="AG592" s="316"/>
      <c r="AH592" s="316"/>
      <c r="AI592" s="320">
        <f t="shared" si="211"/>
        <v>0</v>
      </c>
      <c r="AJ592" s="320">
        <f t="shared" si="212"/>
        <v>0</v>
      </c>
      <c r="AK592" s="316"/>
      <c r="AL592" s="316"/>
      <c r="AM592" s="316"/>
      <c r="AN592" s="316"/>
      <c r="AO592" s="316"/>
      <c r="AP592" s="316"/>
      <c r="AQ592" s="320">
        <f t="shared" si="213"/>
        <v>0</v>
      </c>
      <c r="AR592" s="320">
        <f t="shared" si="214"/>
        <v>0</v>
      </c>
      <c r="AS592" s="316"/>
      <c r="AT592" s="316"/>
      <c r="AU592" s="316"/>
      <c r="AV592" s="316"/>
      <c r="AW592" s="316"/>
      <c r="AX592" s="316"/>
      <c r="AY592" s="320">
        <f t="shared" si="222"/>
        <v>0</v>
      </c>
      <c r="AZ592" s="320">
        <f t="shared" si="223"/>
        <v>0</v>
      </c>
      <c r="BA592" s="372">
        <f t="shared" si="217"/>
        <v>0</v>
      </c>
      <c r="BB592" s="372">
        <f t="shared" si="218"/>
        <v>0</v>
      </c>
      <c r="BC592" s="372">
        <f t="shared" si="224"/>
        <v>0</v>
      </c>
      <c r="BD592" s="372">
        <f t="shared" si="225"/>
        <v>0</v>
      </c>
      <c r="BE592" s="372">
        <f t="shared" si="226"/>
        <v>0</v>
      </c>
      <c r="BF592" s="372">
        <f t="shared" si="227"/>
        <v>0</v>
      </c>
      <c r="BG592" s="315"/>
      <c r="BH592" s="316"/>
      <c r="BI592" s="316"/>
      <c r="BJ592" s="316"/>
      <c r="BK592" s="316"/>
      <c r="BL592" s="319"/>
      <c r="BM592" s="921">
        <f t="shared" si="231"/>
        <v>0</v>
      </c>
      <c r="BN592" s="320">
        <f t="shared" si="194"/>
        <v>0</v>
      </c>
      <c r="BO592" s="969"/>
      <c r="BP592" s="969"/>
      <c r="BQ592" s="969"/>
      <c r="BR592" s="969"/>
      <c r="BS592" s="320">
        <f t="shared" si="228"/>
        <v>0</v>
      </c>
      <c r="BT592" s="320">
        <f t="shared" si="229"/>
        <v>0</v>
      </c>
      <c r="BU592" s="511"/>
      <c r="BV592" s="528"/>
      <c r="BW592" s="528"/>
      <c r="BX592" s="910"/>
      <c r="BY592" s="912"/>
      <c r="BZ592" s="912"/>
      <c r="CA592" s="912"/>
      <c r="CB592" s="922"/>
    </row>
    <row r="593" spans="1:80" s="168" customFormat="1" ht="21" customHeight="1" x14ac:dyDescent="0.2">
      <c r="A593" s="104" t="s">
        <v>43</v>
      </c>
      <c r="B593" s="105" t="s">
        <v>46</v>
      </c>
      <c r="C593" s="215" t="s">
        <v>515</v>
      </c>
      <c r="D593" s="215" t="s">
        <v>600</v>
      </c>
      <c r="E593" s="19" t="s">
        <v>283</v>
      </c>
      <c r="F593" s="85" t="s">
        <v>5</v>
      </c>
      <c r="G593" s="19" t="s">
        <v>194</v>
      </c>
      <c r="H593" s="85" t="s">
        <v>117</v>
      </c>
      <c r="I593" s="56">
        <v>11</v>
      </c>
      <c r="J593" s="56" t="s">
        <v>12</v>
      </c>
      <c r="K593" s="320">
        <f t="shared" si="215"/>
        <v>0</v>
      </c>
      <c r="L593" s="320">
        <f t="shared" si="216"/>
        <v>0</v>
      </c>
      <c r="M593" s="316"/>
      <c r="N593" s="316"/>
      <c r="O593" s="316"/>
      <c r="P593" s="316"/>
      <c r="Q593" s="316"/>
      <c r="R593" s="316"/>
      <c r="S593" s="320">
        <f t="shared" si="207"/>
        <v>0</v>
      </c>
      <c r="T593" s="320">
        <f t="shared" si="208"/>
        <v>0</v>
      </c>
      <c r="U593" s="316"/>
      <c r="V593" s="316"/>
      <c r="W593" s="316"/>
      <c r="X593" s="316"/>
      <c r="Y593" s="316"/>
      <c r="Z593" s="316"/>
      <c r="AA593" s="320">
        <f t="shared" si="209"/>
        <v>0</v>
      </c>
      <c r="AB593" s="320">
        <f t="shared" si="210"/>
        <v>0</v>
      </c>
      <c r="AC593" s="316"/>
      <c r="AD593" s="316"/>
      <c r="AE593" s="316"/>
      <c r="AF593" s="316"/>
      <c r="AG593" s="316"/>
      <c r="AH593" s="316"/>
      <c r="AI593" s="320">
        <f t="shared" si="211"/>
        <v>0</v>
      </c>
      <c r="AJ593" s="320">
        <f t="shared" si="212"/>
        <v>0</v>
      </c>
      <c r="AK593" s="316"/>
      <c r="AL593" s="316"/>
      <c r="AM593" s="316"/>
      <c r="AN593" s="316"/>
      <c r="AO593" s="316"/>
      <c r="AP593" s="316"/>
      <c r="AQ593" s="320">
        <f t="shared" si="213"/>
        <v>0</v>
      </c>
      <c r="AR593" s="320">
        <f t="shared" si="214"/>
        <v>0</v>
      </c>
      <c r="AS593" s="316"/>
      <c r="AT593" s="316"/>
      <c r="AU593" s="316"/>
      <c r="AV593" s="316"/>
      <c r="AW593" s="316"/>
      <c r="AX593" s="316"/>
      <c r="AY593" s="320">
        <f t="shared" si="222"/>
        <v>0</v>
      </c>
      <c r="AZ593" s="320">
        <f t="shared" si="223"/>
        <v>0</v>
      </c>
      <c r="BA593" s="372">
        <f t="shared" si="217"/>
        <v>0</v>
      </c>
      <c r="BB593" s="372">
        <f t="shared" si="218"/>
        <v>0</v>
      </c>
      <c r="BC593" s="372">
        <f t="shared" si="224"/>
        <v>0</v>
      </c>
      <c r="BD593" s="372">
        <f t="shared" si="225"/>
        <v>0</v>
      </c>
      <c r="BE593" s="372">
        <f t="shared" si="226"/>
        <v>0</v>
      </c>
      <c r="BF593" s="372">
        <f t="shared" si="227"/>
        <v>0</v>
      </c>
      <c r="BG593" s="315"/>
      <c r="BH593" s="316"/>
      <c r="BI593" s="316"/>
      <c r="BJ593" s="316"/>
      <c r="BK593" s="316"/>
      <c r="BL593" s="319"/>
      <c r="BM593" s="921">
        <f t="shared" si="231"/>
        <v>0</v>
      </c>
      <c r="BN593" s="320">
        <f t="shared" si="194"/>
        <v>0</v>
      </c>
      <c r="BO593" s="969"/>
      <c r="BP593" s="969"/>
      <c r="BQ593" s="969"/>
      <c r="BR593" s="969"/>
      <c r="BS593" s="320">
        <f t="shared" si="228"/>
        <v>0</v>
      </c>
      <c r="BT593" s="320">
        <f t="shared" si="229"/>
        <v>0</v>
      </c>
      <c r="BU593" s="511"/>
      <c r="BV593" s="528"/>
      <c r="BW593" s="528"/>
      <c r="BX593" s="910"/>
      <c r="BY593" s="912"/>
      <c r="BZ593" s="912"/>
      <c r="CA593" s="912"/>
      <c r="CB593" s="922"/>
    </row>
    <row r="594" spans="1:80" s="168" customFormat="1" ht="21" customHeight="1" x14ac:dyDescent="0.2">
      <c r="A594" s="104" t="s">
        <v>43</v>
      </c>
      <c r="B594" s="105" t="s">
        <v>46</v>
      </c>
      <c r="C594" s="215" t="s">
        <v>515</v>
      </c>
      <c r="D594" s="215" t="s">
        <v>600</v>
      </c>
      <c r="E594" s="98" t="s">
        <v>283</v>
      </c>
      <c r="F594" s="83" t="s">
        <v>5</v>
      </c>
      <c r="G594" s="19" t="s">
        <v>194</v>
      </c>
      <c r="H594" s="83" t="s">
        <v>117</v>
      </c>
      <c r="I594" s="56">
        <v>9</v>
      </c>
      <c r="J594" s="57" t="s">
        <v>6</v>
      </c>
      <c r="K594" s="320">
        <f t="shared" si="215"/>
        <v>0</v>
      </c>
      <c r="L594" s="320">
        <f t="shared" si="216"/>
        <v>0</v>
      </c>
      <c r="M594" s="316"/>
      <c r="N594" s="316"/>
      <c r="O594" s="316"/>
      <c r="P594" s="316"/>
      <c r="Q594" s="316"/>
      <c r="R594" s="316"/>
      <c r="S594" s="320">
        <f t="shared" si="207"/>
        <v>0</v>
      </c>
      <c r="T594" s="320">
        <f t="shared" si="208"/>
        <v>0</v>
      </c>
      <c r="U594" s="316"/>
      <c r="V594" s="316"/>
      <c r="W594" s="316"/>
      <c r="X594" s="316"/>
      <c r="Y594" s="316"/>
      <c r="Z594" s="316"/>
      <c r="AA594" s="320">
        <f t="shared" si="209"/>
        <v>0</v>
      </c>
      <c r="AB594" s="320">
        <f t="shared" si="210"/>
        <v>0</v>
      </c>
      <c r="AC594" s="316"/>
      <c r="AD594" s="316"/>
      <c r="AE594" s="316"/>
      <c r="AF594" s="316"/>
      <c r="AG594" s="316"/>
      <c r="AH594" s="316"/>
      <c r="AI594" s="320">
        <f t="shared" si="211"/>
        <v>0</v>
      </c>
      <c r="AJ594" s="320">
        <f t="shared" si="212"/>
        <v>0</v>
      </c>
      <c r="AK594" s="316"/>
      <c r="AL594" s="316"/>
      <c r="AM594" s="316"/>
      <c r="AN594" s="316"/>
      <c r="AO594" s="316"/>
      <c r="AP594" s="316"/>
      <c r="AQ594" s="320">
        <f t="shared" si="213"/>
        <v>0</v>
      </c>
      <c r="AR594" s="320">
        <f t="shared" si="214"/>
        <v>0</v>
      </c>
      <c r="AS594" s="316"/>
      <c r="AT594" s="316"/>
      <c r="AU594" s="316"/>
      <c r="AV594" s="316"/>
      <c r="AW594" s="316"/>
      <c r="AX594" s="316"/>
      <c r="AY594" s="320">
        <f t="shared" si="222"/>
        <v>0</v>
      </c>
      <c r="AZ594" s="320">
        <f t="shared" si="223"/>
        <v>0</v>
      </c>
      <c r="BA594" s="372">
        <f t="shared" si="217"/>
        <v>0</v>
      </c>
      <c r="BB594" s="372">
        <f t="shared" si="218"/>
        <v>0</v>
      </c>
      <c r="BC594" s="372">
        <f t="shared" si="224"/>
        <v>0</v>
      </c>
      <c r="BD594" s="372">
        <f t="shared" si="225"/>
        <v>0</v>
      </c>
      <c r="BE594" s="372">
        <f t="shared" si="226"/>
        <v>0</v>
      </c>
      <c r="BF594" s="372">
        <f t="shared" si="227"/>
        <v>0</v>
      </c>
      <c r="BG594" s="315"/>
      <c r="BH594" s="316"/>
      <c r="BI594" s="316"/>
      <c r="BJ594" s="316"/>
      <c r="BK594" s="316"/>
      <c r="BL594" s="319"/>
      <c r="BM594" s="921">
        <f t="shared" si="231"/>
        <v>0</v>
      </c>
      <c r="BN594" s="320">
        <f t="shared" ref="BN594" si="232">BP594+BR594+BT594</f>
        <v>0</v>
      </c>
      <c r="BO594" s="969"/>
      <c r="BP594" s="969"/>
      <c r="BQ594" s="969"/>
      <c r="BR594" s="969"/>
      <c r="BS594" s="320">
        <f t="shared" si="228"/>
        <v>0</v>
      </c>
      <c r="BT594" s="320">
        <f t="shared" si="229"/>
        <v>0</v>
      </c>
      <c r="BU594" s="511"/>
      <c r="BV594" s="528"/>
      <c r="BW594" s="528"/>
      <c r="BX594" s="910"/>
      <c r="BY594" s="912"/>
      <c r="BZ594" s="912"/>
      <c r="CA594" s="912"/>
      <c r="CB594" s="922"/>
    </row>
    <row r="595" spans="1:80" s="168" customFormat="1" ht="21" customHeight="1" x14ac:dyDescent="0.2">
      <c r="A595" s="104" t="s">
        <v>43</v>
      </c>
      <c r="B595" s="105" t="s">
        <v>46</v>
      </c>
      <c r="C595" s="215" t="s">
        <v>515</v>
      </c>
      <c r="D595" s="215" t="s">
        <v>600</v>
      </c>
      <c r="E595" s="19" t="s">
        <v>283</v>
      </c>
      <c r="F595" s="85" t="s">
        <v>5</v>
      </c>
      <c r="G595" s="19" t="s">
        <v>222</v>
      </c>
      <c r="H595" s="81" t="s">
        <v>113</v>
      </c>
      <c r="I595" s="56">
        <v>9</v>
      </c>
      <c r="J595" s="56" t="s">
        <v>12</v>
      </c>
      <c r="K595" s="320">
        <f t="shared" si="215"/>
        <v>0</v>
      </c>
      <c r="L595" s="320">
        <f t="shared" si="216"/>
        <v>0</v>
      </c>
      <c r="M595" s="316"/>
      <c r="N595" s="316"/>
      <c r="O595" s="316"/>
      <c r="P595" s="316"/>
      <c r="Q595" s="316"/>
      <c r="R595" s="316"/>
      <c r="S595" s="320">
        <f t="shared" si="207"/>
        <v>0</v>
      </c>
      <c r="T595" s="320">
        <f t="shared" si="208"/>
        <v>0</v>
      </c>
      <c r="U595" s="316"/>
      <c r="V595" s="316"/>
      <c r="W595" s="316"/>
      <c r="X595" s="316"/>
      <c r="Y595" s="316"/>
      <c r="Z595" s="316"/>
      <c r="AA595" s="320">
        <f t="shared" si="209"/>
        <v>0</v>
      </c>
      <c r="AB595" s="320">
        <f t="shared" si="210"/>
        <v>0</v>
      </c>
      <c r="AC595" s="316"/>
      <c r="AD595" s="316"/>
      <c r="AE595" s="316"/>
      <c r="AF595" s="316"/>
      <c r="AG595" s="316"/>
      <c r="AH595" s="316"/>
      <c r="AI595" s="320">
        <f t="shared" si="211"/>
        <v>0</v>
      </c>
      <c r="AJ595" s="320">
        <f t="shared" si="212"/>
        <v>0</v>
      </c>
      <c r="AK595" s="316"/>
      <c r="AL595" s="316"/>
      <c r="AM595" s="316"/>
      <c r="AN595" s="316"/>
      <c r="AO595" s="316"/>
      <c r="AP595" s="316"/>
      <c r="AQ595" s="320">
        <f t="shared" si="213"/>
        <v>0</v>
      </c>
      <c r="AR595" s="320">
        <f t="shared" si="214"/>
        <v>0</v>
      </c>
      <c r="AS595" s="316"/>
      <c r="AT595" s="316"/>
      <c r="AU595" s="316"/>
      <c r="AV595" s="316"/>
      <c r="AW595" s="316"/>
      <c r="AX595" s="316"/>
      <c r="AY595" s="320">
        <f t="shared" si="222"/>
        <v>0</v>
      </c>
      <c r="AZ595" s="320">
        <f t="shared" si="223"/>
        <v>0</v>
      </c>
      <c r="BA595" s="372">
        <f t="shared" si="217"/>
        <v>0</v>
      </c>
      <c r="BB595" s="372">
        <f t="shared" si="218"/>
        <v>0</v>
      </c>
      <c r="BC595" s="372">
        <f t="shared" si="224"/>
        <v>0</v>
      </c>
      <c r="BD595" s="372">
        <f t="shared" si="225"/>
        <v>0</v>
      </c>
      <c r="BE595" s="372">
        <f t="shared" si="226"/>
        <v>0</v>
      </c>
      <c r="BF595" s="372">
        <f t="shared" si="227"/>
        <v>0</v>
      </c>
      <c r="BG595" s="315"/>
      <c r="BH595" s="316"/>
      <c r="BI595" s="316"/>
      <c r="BJ595" s="316"/>
      <c r="BK595" s="316"/>
      <c r="BL595" s="319"/>
      <c r="BM595" s="921">
        <f t="shared" si="231"/>
        <v>0</v>
      </c>
      <c r="BN595" s="912"/>
      <c r="BO595" s="912"/>
      <c r="BP595" s="912"/>
      <c r="BQ595" s="912"/>
      <c r="BR595" s="912"/>
      <c r="BS595" s="912"/>
      <c r="BT595" s="912"/>
      <c r="BU595" s="912"/>
      <c r="BV595" s="912"/>
      <c r="BW595" s="912"/>
      <c r="BX595" s="910">
        <f t="shared" si="230"/>
        <v>0</v>
      </c>
      <c r="BY595" s="912"/>
      <c r="BZ595" s="912"/>
      <c r="CA595" s="912"/>
      <c r="CB595" s="922"/>
    </row>
    <row r="596" spans="1:80" s="168" customFormat="1" ht="21" customHeight="1" x14ac:dyDescent="0.2">
      <c r="A596" s="104" t="s">
        <v>43</v>
      </c>
      <c r="B596" s="105" t="s">
        <v>46</v>
      </c>
      <c r="C596" s="215" t="s">
        <v>515</v>
      </c>
      <c r="D596" s="215" t="s">
        <v>600</v>
      </c>
      <c r="E596" s="19" t="s">
        <v>283</v>
      </c>
      <c r="F596" s="85" t="s">
        <v>5</v>
      </c>
      <c r="G596" s="19" t="s">
        <v>222</v>
      </c>
      <c r="H596" s="81" t="s">
        <v>113</v>
      </c>
      <c r="I596" s="56">
        <v>11</v>
      </c>
      <c r="J596" s="56" t="s">
        <v>12</v>
      </c>
      <c r="K596" s="320">
        <f t="shared" si="215"/>
        <v>0</v>
      </c>
      <c r="L596" s="320">
        <f t="shared" si="216"/>
        <v>0</v>
      </c>
      <c r="M596" s="316"/>
      <c r="N596" s="316"/>
      <c r="O596" s="316"/>
      <c r="P596" s="316"/>
      <c r="Q596" s="316"/>
      <c r="R596" s="316"/>
      <c r="S596" s="320">
        <f t="shared" ref="S596:S659" si="233">U596+W596+Y596</f>
        <v>0</v>
      </c>
      <c r="T596" s="320">
        <f t="shared" ref="T596:T659" si="234">V596+X596+Z596</f>
        <v>0</v>
      </c>
      <c r="U596" s="316"/>
      <c r="V596" s="316"/>
      <c r="W596" s="316"/>
      <c r="X596" s="316"/>
      <c r="Y596" s="316"/>
      <c r="Z596" s="316"/>
      <c r="AA596" s="320">
        <f t="shared" ref="AA596:AA659" si="235">AC596+AE596+AG596</f>
        <v>0</v>
      </c>
      <c r="AB596" s="320">
        <f t="shared" ref="AB596:AB659" si="236">AD596+AF596+AH596</f>
        <v>0</v>
      </c>
      <c r="AC596" s="316"/>
      <c r="AD596" s="316"/>
      <c r="AE596" s="316"/>
      <c r="AF596" s="316"/>
      <c r="AG596" s="316"/>
      <c r="AH596" s="316"/>
      <c r="AI596" s="320">
        <f t="shared" ref="AI596:AI659" si="237">AK596+AM596+AO596</f>
        <v>0</v>
      </c>
      <c r="AJ596" s="320">
        <f t="shared" ref="AJ596:AJ659" si="238">AL596+AN596+AP596</f>
        <v>0</v>
      </c>
      <c r="AK596" s="316"/>
      <c r="AL596" s="316"/>
      <c r="AM596" s="316"/>
      <c r="AN596" s="316"/>
      <c r="AO596" s="316"/>
      <c r="AP596" s="316"/>
      <c r="AQ596" s="320">
        <f t="shared" ref="AQ596:AQ659" si="239">AS596+AU596+AW596</f>
        <v>0</v>
      </c>
      <c r="AR596" s="320">
        <f t="shared" ref="AR596:AR659" si="240">AT596+AV596+AX596</f>
        <v>0</v>
      </c>
      <c r="AS596" s="316"/>
      <c r="AT596" s="316"/>
      <c r="AU596" s="316"/>
      <c r="AV596" s="316"/>
      <c r="AW596" s="316"/>
      <c r="AX596" s="316"/>
      <c r="AY596" s="320">
        <f t="shared" si="222"/>
        <v>0</v>
      </c>
      <c r="AZ596" s="320">
        <f t="shared" si="223"/>
        <v>0</v>
      </c>
      <c r="BA596" s="372">
        <f t="shared" si="217"/>
        <v>0</v>
      </c>
      <c r="BB596" s="372">
        <f t="shared" si="218"/>
        <v>0</v>
      </c>
      <c r="BC596" s="372">
        <f t="shared" si="224"/>
        <v>0</v>
      </c>
      <c r="BD596" s="372">
        <f t="shared" si="225"/>
        <v>0</v>
      </c>
      <c r="BE596" s="372">
        <f t="shared" si="226"/>
        <v>0</v>
      </c>
      <c r="BF596" s="372">
        <f t="shared" si="227"/>
        <v>0</v>
      </c>
      <c r="BG596" s="315"/>
      <c r="BH596" s="316"/>
      <c r="BI596" s="316"/>
      <c r="BJ596" s="316"/>
      <c r="BK596" s="316"/>
      <c r="BL596" s="319"/>
      <c r="BM596" s="921">
        <f t="shared" si="231"/>
        <v>0</v>
      </c>
      <c r="BN596" s="316"/>
      <c r="BO596" s="316"/>
      <c r="BP596" s="316"/>
      <c r="BQ596" s="316"/>
      <c r="BR596" s="319"/>
      <c r="BS596" s="511"/>
      <c r="BT596" s="510"/>
      <c r="BU596" s="510"/>
      <c r="BV596" s="510"/>
      <c r="BW596" s="510"/>
      <c r="BX596" s="910">
        <f t="shared" si="230"/>
        <v>0</v>
      </c>
      <c r="BY596" s="912"/>
      <c r="BZ596" s="912"/>
      <c r="CA596" s="912"/>
      <c r="CB596" s="922"/>
    </row>
    <row r="597" spans="1:80" s="168" customFormat="1" ht="21" customHeight="1" x14ac:dyDescent="0.2">
      <c r="A597" s="104" t="s">
        <v>43</v>
      </c>
      <c r="B597" s="105" t="s">
        <v>46</v>
      </c>
      <c r="C597" s="215" t="s">
        <v>515</v>
      </c>
      <c r="D597" s="215" t="s">
        <v>600</v>
      </c>
      <c r="E597" s="98" t="s">
        <v>283</v>
      </c>
      <c r="F597" s="83" t="s">
        <v>5</v>
      </c>
      <c r="G597" s="19" t="s">
        <v>222</v>
      </c>
      <c r="H597" s="81" t="s">
        <v>113</v>
      </c>
      <c r="I597" s="56">
        <v>9</v>
      </c>
      <c r="J597" s="57" t="s">
        <v>6</v>
      </c>
      <c r="K597" s="320">
        <f t="shared" si="215"/>
        <v>0</v>
      </c>
      <c r="L597" s="320">
        <f t="shared" si="216"/>
        <v>0</v>
      </c>
      <c r="M597" s="316"/>
      <c r="N597" s="316"/>
      <c r="O597" s="316"/>
      <c r="P597" s="316"/>
      <c r="Q597" s="316"/>
      <c r="R597" s="316"/>
      <c r="S597" s="320">
        <f t="shared" si="233"/>
        <v>0</v>
      </c>
      <c r="T597" s="320">
        <f t="shared" si="234"/>
        <v>0</v>
      </c>
      <c r="U597" s="316"/>
      <c r="V597" s="316"/>
      <c r="W597" s="316"/>
      <c r="X597" s="316"/>
      <c r="Y597" s="316"/>
      <c r="Z597" s="316"/>
      <c r="AA597" s="320">
        <f t="shared" si="235"/>
        <v>0</v>
      </c>
      <c r="AB597" s="320">
        <f t="shared" si="236"/>
        <v>0</v>
      </c>
      <c r="AC597" s="316"/>
      <c r="AD597" s="316"/>
      <c r="AE597" s="316"/>
      <c r="AF597" s="316"/>
      <c r="AG597" s="316"/>
      <c r="AH597" s="316"/>
      <c r="AI597" s="320">
        <f t="shared" si="237"/>
        <v>0</v>
      </c>
      <c r="AJ597" s="320">
        <f t="shared" si="238"/>
        <v>0</v>
      </c>
      <c r="AK597" s="316"/>
      <c r="AL597" s="316"/>
      <c r="AM597" s="316"/>
      <c r="AN597" s="316"/>
      <c r="AO597" s="316"/>
      <c r="AP597" s="316"/>
      <c r="AQ597" s="320">
        <f t="shared" si="239"/>
        <v>0</v>
      </c>
      <c r="AR597" s="320">
        <f t="shared" si="240"/>
        <v>0</v>
      </c>
      <c r="AS597" s="316"/>
      <c r="AT597" s="316"/>
      <c r="AU597" s="316"/>
      <c r="AV597" s="316"/>
      <c r="AW597" s="316"/>
      <c r="AX597" s="316"/>
      <c r="AY597" s="320">
        <f t="shared" si="222"/>
        <v>0</v>
      </c>
      <c r="AZ597" s="320">
        <f t="shared" si="223"/>
        <v>0</v>
      </c>
      <c r="BA597" s="372">
        <f t="shared" si="217"/>
        <v>0</v>
      </c>
      <c r="BB597" s="372">
        <f t="shared" si="218"/>
        <v>0</v>
      </c>
      <c r="BC597" s="372">
        <f t="shared" si="224"/>
        <v>0</v>
      </c>
      <c r="BD597" s="372">
        <f t="shared" si="225"/>
        <v>0</v>
      </c>
      <c r="BE597" s="372">
        <f t="shared" si="226"/>
        <v>0</v>
      </c>
      <c r="BF597" s="372">
        <f t="shared" si="227"/>
        <v>0</v>
      </c>
      <c r="BG597" s="315"/>
      <c r="BH597" s="316"/>
      <c r="BI597" s="316"/>
      <c r="BJ597" s="316"/>
      <c r="BK597" s="316"/>
      <c r="BL597" s="319"/>
      <c r="BM597" s="921">
        <f t="shared" si="231"/>
        <v>0</v>
      </c>
      <c r="BN597" s="316"/>
      <c r="BO597" s="316"/>
      <c r="BP597" s="316"/>
      <c r="BQ597" s="316"/>
      <c r="BR597" s="319"/>
      <c r="BS597" s="921">
        <f>SUM(BW587:BX587)</f>
        <v>0</v>
      </c>
      <c r="BT597" s="912"/>
      <c r="BU597" s="912"/>
      <c r="BV597" s="912"/>
      <c r="BW597" s="912"/>
      <c r="BX597" s="910">
        <f t="shared" si="230"/>
        <v>0</v>
      </c>
      <c r="BY597" s="912"/>
      <c r="BZ597" s="912"/>
      <c r="CA597" s="912"/>
      <c r="CB597" s="922"/>
    </row>
    <row r="598" spans="1:80" s="168" customFormat="1" ht="21" customHeight="1" x14ac:dyDescent="0.2">
      <c r="A598" s="104" t="s">
        <v>43</v>
      </c>
      <c r="B598" s="105" t="s">
        <v>46</v>
      </c>
      <c r="C598" s="157" t="s">
        <v>515</v>
      </c>
      <c r="D598" s="157" t="s">
        <v>600</v>
      </c>
      <c r="E598" s="116" t="s">
        <v>299</v>
      </c>
      <c r="F598" s="86" t="s">
        <v>314</v>
      </c>
      <c r="G598" s="19" t="s">
        <v>211</v>
      </c>
      <c r="H598" s="85" t="s">
        <v>73</v>
      </c>
      <c r="I598" s="56">
        <v>9</v>
      </c>
      <c r="J598" s="56" t="s">
        <v>12</v>
      </c>
      <c r="K598" s="320">
        <f t="shared" si="215"/>
        <v>0</v>
      </c>
      <c r="L598" s="320">
        <f t="shared" si="216"/>
        <v>0</v>
      </c>
      <c r="M598" s="316"/>
      <c r="N598" s="316"/>
      <c r="O598" s="316"/>
      <c r="P598" s="316"/>
      <c r="Q598" s="316"/>
      <c r="R598" s="316"/>
      <c r="S598" s="320">
        <f t="shared" si="233"/>
        <v>0</v>
      </c>
      <c r="T598" s="320">
        <f t="shared" si="234"/>
        <v>0</v>
      </c>
      <c r="U598" s="316"/>
      <c r="V598" s="316"/>
      <c r="W598" s="316"/>
      <c r="X598" s="316"/>
      <c r="Y598" s="316"/>
      <c r="Z598" s="316"/>
      <c r="AA598" s="320">
        <f t="shared" si="235"/>
        <v>0</v>
      </c>
      <c r="AB598" s="320">
        <f t="shared" si="236"/>
        <v>0</v>
      </c>
      <c r="AC598" s="316"/>
      <c r="AD598" s="316"/>
      <c r="AE598" s="316"/>
      <c r="AF598" s="316"/>
      <c r="AG598" s="316"/>
      <c r="AH598" s="316"/>
      <c r="AI598" s="320">
        <f t="shared" si="237"/>
        <v>0</v>
      </c>
      <c r="AJ598" s="320">
        <f t="shared" si="238"/>
        <v>0</v>
      </c>
      <c r="AK598" s="316"/>
      <c r="AL598" s="316"/>
      <c r="AM598" s="316"/>
      <c r="AN598" s="316"/>
      <c r="AO598" s="316"/>
      <c r="AP598" s="316"/>
      <c r="AQ598" s="320">
        <f t="shared" si="239"/>
        <v>0</v>
      </c>
      <c r="AR598" s="320">
        <f t="shared" si="240"/>
        <v>0</v>
      </c>
      <c r="AS598" s="316"/>
      <c r="AT598" s="316"/>
      <c r="AU598" s="316"/>
      <c r="AV598" s="316"/>
      <c r="AW598" s="316"/>
      <c r="AX598" s="316"/>
      <c r="AY598" s="320">
        <f t="shared" si="222"/>
        <v>0</v>
      </c>
      <c r="AZ598" s="320">
        <f t="shared" si="223"/>
        <v>0</v>
      </c>
      <c r="BA598" s="372">
        <f t="shared" si="217"/>
        <v>0</v>
      </c>
      <c r="BB598" s="372">
        <f t="shared" si="218"/>
        <v>0</v>
      </c>
      <c r="BC598" s="372">
        <f t="shared" si="224"/>
        <v>0</v>
      </c>
      <c r="BD598" s="372">
        <f t="shared" si="225"/>
        <v>0</v>
      </c>
      <c r="BE598" s="372">
        <f t="shared" si="226"/>
        <v>0</v>
      </c>
      <c r="BF598" s="372">
        <f t="shared" si="227"/>
        <v>0</v>
      </c>
      <c r="BG598" s="315"/>
      <c r="BH598" s="316"/>
      <c r="BI598" s="316"/>
      <c r="BJ598" s="316"/>
      <c r="BK598" s="316"/>
      <c r="BL598" s="319"/>
      <c r="BM598" s="921">
        <f t="shared" si="231"/>
        <v>0</v>
      </c>
      <c r="BN598" s="912"/>
      <c r="BO598" s="912"/>
      <c r="BP598" s="912"/>
      <c r="BQ598" s="912"/>
      <c r="BR598" s="912"/>
      <c r="BS598" s="912"/>
      <c r="BT598" s="912"/>
      <c r="BU598" s="912"/>
      <c r="BV598" s="912"/>
      <c r="BW598" s="912"/>
      <c r="BX598" s="910">
        <f t="shared" si="230"/>
        <v>0</v>
      </c>
      <c r="BY598" s="912"/>
      <c r="BZ598" s="912"/>
      <c r="CA598" s="912"/>
      <c r="CB598" s="922"/>
    </row>
    <row r="599" spans="1:80" s="168" customFormat="1" ht="21" customHeight="1" x14ac:dyDescent="0.2">
      <c r="A599" s="104" t="s">
        <v>43</v>
      </c>
      <c r="B599" s="105" t="s">
        <v>46</v>
      </c>
      <c r="C599" s="157" t="s">
        <v>515</v>
      </c>
      <c r="D599" s="157" t="s">
        <v>600</v>
      </c>
      <c r="E599" s="116" t="s">
        <v>299</v>
      </c>
      <c r="F599" s="86" t="s">
        <v>314</v>
      </c>
      <c r="G599" s="19" t="s">
        <v>211</v>
      </c>
      <c r="H599" s="85" t="s">
        <v>73</v>
      </c>
      <c r="I599" s="56">
        <v>11</v>
      </c>
      <c r="J599" s="56" t="s">
        <v>12</v>
      </c>
      <c r="K599" s="320">
        <f t="shared" si="215"/>
        <v>0</v>
      </c>
      <c r="L599" s="320">
        <f t="shared" si="216"/>
        <v>0</v>
      </c>
      <c r="M599" s="316"/>
      <c r="N599" s="316"/>
      <c r="O599" s="316"/>
      <c r="P599" s="316"/>
      <c r="Q599" s="316"/>
      <c r="R599" s="316"/>
      <c r="S599" s="320">
        <f t="shared" si="233"/>
        <v>0</v>
      </c>
      <c r="T599" s="320">
        <f t="shared" si="234"/>
        <v>0</v>
      </c>
      <c r="U599" s="316"/>
      <c r="V599" s="316"/>
      <c r="W599" s="316"/>
      <c r="X599" s="316"/>
      <c r="Y599" s="316"/>
      <c r="Z599" s="316"/>
      <c r="AA599" s="320">
        <f t="shared" si="235"/>
        <v>0</v>
      </c>
      <c r="AB599" s="320">
        <f t="shared" si="236"/>
        <v>0</v>
      </c>
      <c r="AC599" s="316"/>
      <c r="AD599" s="316"/>
      <c r="AE599" s="316"/>
      <c r="AF599" s="316"/>
      <c r="AG599" s="316"/>
      <c r="AH599" s="316"/>
      <c r="AI599" s="320">
        <f t="shared" si="237"/>
        <v>0</v>
      </c>
      <c r="AJ599" s="320">
        <f t="shared" si="238"/>
        <v>0</v>
      </c>
      <c r="AK599" s="316"/>
      <c r="AL599" s="316"/>
      <c r="AM599" s="316"/>
      <c r="AN599" s="316"/>
      <c r="AO599" s="316"/>
      <c r="AP599" s="316"/>
      <c r="AQ599" s="320">
        <f t="shared" si="239"/>
        <v>0</v>
      </c>
      <c r="AR599" s="320">
        <f t="shared" si="240"/>
        <v>0</v>
      </c>
      <c r="AS599" s="316"/>
      <c r="AT599" s="316"/>
      <c r="AU599" s="316"/>
      <c r="AV599" s="316"/>
      <c r="AW599" s="316"/>
      <c r="AX599" s="316"/>
      <c r="AY599" s="320">
        <f t="shared" si="222"/>
        <v>0</v>
      </c>
      <c r="AZ599" s="320">
        <f t="shared" si="223"/>
        <v>0</v>
      </c>
      <c r="BA599" s="372">
        <f t="shared" si="217"/>
        <v>0</v>
      </c>
      <c r="BB599" s="372">
        <f t="shared" si="218"/>
        <v>0</v>
      </c>
      <c r="BC599" s="372">
        <f t="shared" si="224"/>
        <v>0</v>
      </c>
      <c r="BD599" s="372">
        <f t="shared" si="225"/>
        <v>0</v>
      </c>
      <c r="BE599" s="372">
        <f t="shared" si="226"/>
        <v>0</v>
      </c>
      <c r="BF599" s="372">
        <f t="shared" si="227"/>
        <v>0</v>
      </c>
      <c r="BG599" s="315"/>
      <c r="BH599" s="316"/>
      <c r="BI599" s="316"/>
      <c r="BJ599" s="316"/>
      <c r="BK599" s="316"/>
      <c r="BL599" s="319"/>
      <c r="BM599" s="921">
        <f t="shared" si="231"/>
        <v>0</v>
      </c>
      <c r="BN599" s="912"/>
      <c r="BO599" s="912"/>
      <c r="BP599" s="912"/>
      <c r="BQ599" s="912"/>
      <c r="BR599" s="912"/>
      <c r="BS599" s="912"/>
      <c r="BT599" s="912"/>
      <c r="BU599" s="912"/>
      <c r="BV599" s="912"/>
      <c r="BW599" s="912"/>
      <c r="BX599" s="910">
        <f t="shared" si="230"/>
        <v>0</v>
      </c>
      <c r="BY599" s="912"/>
      <c r="BZ599" s="912"/>
      <c r="CA599" s="912"/>
      <c r="CB599" s="922"/>
    </row>
    <row r="600" spans="1:80" s="168" customFormat="1" ht="21" customHeight="1" x14ac:dyDescent="0.2">
      <c r="A600" s="104" t="s">
        <v>43</v>
      </c>
      <c r="B600" s="105" t="s">
        <v>46</v>
      </c>
      <c r="C600" s="215" t="s">
        <v>515</v>
      </c>
      <c r="D600" s="215" t="s">
        <v>600</v>
      </c>
      <c r="E600" s="116" t="s">
        <v>299</v>
      </c>
      <c r="F600" s="86" t="s">
        <v>314</v>
      </c>
      <c r="G600" s="19" t="s">
        <v>211</v>
      </c>
      <c r="H600" s="83" t="s">
        <v>73</v>
      </c>
      <c r="I600" s="56">
        <v>9</v>
      </c>
      <c r="J600" s="57" t="s">
        <v>6</v>
      </c>
      <c r="K600" s="320">
        <f t="shared" si="215"/>
        <v>0</v>
      </c>
      <c r="L600" s="320">
        <f t="shared" si="216"/>
        <v>0</v>
      </c>
      <c r="M600" s="316"/>
      <c r="N600" s="316"/>
      <c r="O600" s="316"/>
      <c r="P600" s="316"/>
      <c r="Q600" s="316"/>
      <c r="R600" s="316"/>
      <c r="S600" s="320">
        <f t="shared" si="233"/>
        <v>0</v>
      </c>
      <c r="T600" s="320">
        <f t="shared" si="234"/>
        <v>0</v>
      </c>
      <c r="U600" s="316"/>
      <c r="V600" s="316"/>
      <c r="W600" s="316"/>
      <c r="X600" s="316"/>
      <c r="Y600" s="316"/>
      <c r="Z600" s="316"/>
      <c r="AA600" s="320">
        <f t="shared" si="235"/>
        <v>0</v>
      </c>
      <c r="AB600" s="320">
        <f t="shared" si="236"/>
        <v>0</v>
      </c>
      <c r="AC600" s="316"/>
      <c r="AD600" s="316"/>
      <c r="AE600" s="316"/>
      <c r="AF600" s="316"/>
      <c r="AG600" s="316"/>
      <c r="AH600" s="316"/>
      <c r="AI600" s="320">
        <f t="shared" si="237"/>
        <v>0</v>
      </c>
      <c r="AJ600" s="320">
        <f t="shared" si="238"/>
        <v>0</v>
      </c>
      <c r="AK600" s="316"/>
      <c r="AL600" s="316"/>
      <c r="AM600" s="316"/>
      <c r="AN600" s="316"/>
      <c r="AO600" s="316"/>
      <c r="AP600" s="316"/>
      <c r="AQ600" s="320">
        <f t="shared" si="239"/>
        <v>0</v>
      </c>
      <c r="AR600" s="320">
        <f t="shared" si="240"/>
        <v>0</v>
      </c>
      <c r="AS600" s="316"/>
      <c r="AT600" s="316"/>
      <c r="AU600" s="316"/>
      <c r="AV600" s="316"/>
      <c r="AW600" s="316"/>
      <c r="AX600" s="316"/>
      <c r="AY600" s="320">
        <f t="shared" si="222"/>
        <v>0</v>
      </c>
      <c r="AZ600" s="320">
        <f t="shared" si="223"/>
        <v>0</v>
      </c>
      <c r="BA600" s="372">
        <f t="shared" si="217"/>
        <v>0</v>
      </c>
      <c r="BB600" s="372">
        <f t="shared" si="218"/>
        <v>0</v>
      </c>
      <c r="BC600" s="372">
        <f t="shared" si="224"/>
        <v>0</v>
      </c>
      <c r="BD600" s="372">
        <f t="shared" si="225"/>
        <v>0</v>
      </c>
      <c r="BE600" s="372">
        <f t="shared" si="226"/>
        <v>0</v>
      </c>
      <c r="BF600" s="372">
        <f t="shared" si="227"/>
        <v>0</v>
      </c>
      <c r="BG600" s="315"/>
      <c r="BH600" s="316"/>
      <c r="BI600" s="316"/>
      <c r="BJ600" s="316"/>
      <c r="BK600" s="316"/>
      <c r="BL600" s="319"/>
      <c r="BM600" s="921">
        <f t="shared" si="231"/>
        <v>0</v>
      </c>
      <c r="BN600" s="912"/>
      <c r="BO600" s="912"/>
      <c r="BP600" s="912"/>
      <c r="BQ600" s="912"/>
      <c r="BR600" s="912"/>
      <c r="BS600" s="912"/>
      <c r="BT600" s="912"/>
      <c r="BU600" s="912"/>
      <c r="BV600" s="912"/>
      <c r="BW600" s="912"/>
      <c r="BX600" s="910">
        <f t="shared" si="230"/>
        <v>0</v>
      </c>
      <c r="BY600" s="912"/>
      <c r="BZ600" s="912"/>
      <c r="CA600" s="912"/>
      <c r="CB600" s="922"/>
    </row>
    <row r="601" spans="1:80" s="173" customFormat="1" ht="31.5" customHeight="1" x14ac:dyDescent="0.2">
      <c r="A601" s="104" t="s">
        <v>43</v>
      </c>
      <c r="B601" s="105" t="s">
        <v>46</v>
      </c>
      <c r="C601" s="157" t="s">
        <v>515</v>
      </c>
      <c r="D601" s="157" t="s">
        <v>600</v>
      </c>
      <c r="E601" s="116" t="s">
        <v>315</v>
      </c>
      <c r="F601" s="81" t="s">
        <v>316</v>
      </c>
      <c r="G601" s="19" t="s">
        <v>635</v>
      </c>
      <c r="H601" s="83" t="s">
        <v>636</v>
      </c>
      <c r="I601" s="56">
        <v>9</v>
      </c>
      <c r="J601" s="57" t="s">
        <v>6</v>
      </c>
      <c r="K601" s="320">
        <f t="shared" si="215"/>
        <v>0</v>
      </c>
      <c r="L601" s="320">
        <f t="shared" si="216"/>
        <v>0</v>
      </c>
      <c r="M601" s="313"/>
      <c r="N601" s="313"/>
      <c r="O601" s="313"/>
      <c r="P601" s="313"/>
      <c r="Q601" s="313"/>
      <c r="R601" s="313"/>
      <c r="S601" s="320">
        <f t="shared" si="233"/>
        <v>0</v>
      </c>
      <c r="T601" s="320">
        <f t="shared" si="234"/>
        <v>0</v>
      </c>
      <c r="U601" s="313"/>
      <c r="V601" s="313"/>
      <c r="W601" s="313"/>
      <c r="X601" s="313"/>
      <c r="Y601" s="313"/>
      <c r="Z601" s="313"/>
      <c r="AA601" s="320">
        <f t="shared" si="235"/>
        <v>0</v>
      </c>
      <c r="AB601" s="320">
        <f t="shared" si="236"/>
        <v>0</v>
      </c>
      <c r="AC601" s="313"/>
      <c r="AD601" s="313"/>
      <c r="AE601" s="313"/>
      <c r="AF601" s="313"/>
      <c r="AG601" s="313"/>
      <c r="AH601" s="313"/>
      <c r="AI601" s="320">
        <f t="shared" si="237"/>
        <v>0</v>
      </c>
      <c r="AJ601" s="320">
        <f t="shared" si="238"/>
        <v>0</v>
      </c>
      <c r="AK601" s="313"/>
      <c r="AL601" s="313"/>
      <c r="AM601" s="313"/>
      <c r="AN601" s="313"/>
      <c r="AO601" s="313"/>
      <c r="AP601" s="313"/>
      <c r="AQ601" s="320">
        <f t="shared" si="239"/>
        <v>0</v>
      </c>
      <c r="AR601" s="320">
        <f t="shared" si="240"/>
        <v>0</v>
      </c>
      <c r="AS601" s="313"/>
      <c r="AT601" s="313"/>
      <c r="AU601" s="313"/>
      <c r="AV601" s="313"/>
      <c r="AW601" s="313"/>
      <c r="AX601" s="313"/>
      <c r="AY601" s="320">
        <f t="shared" si="222"/>
        <v>0</v>
      </c>
      <c r="AZ601" s="320">
        <f t="shared" si="223"/>
        <v>0</v>
      </c>
      <c r="BA601" s="372">
        <f t="shared" si="217"/>
        <v>0</v>
      </c>
      <c r="BB601" s="372">
        <f t="shared" si="218"/>
        <v>0</v>
      </c>
      <c r="BC601" s="372">
        <f t="shared" si="224"/>
        <v>0</v>
      </c>
      <c r="BD601" s="372">
        <f t="shared" si="225"/>
        <v>0</v>
      </c>
      <c r="BE601" s="372">
        <f t="shared" si="226"/>
        <v>0</v>
      </c>
      <c r="BF601" s="372">
        <f t="shared" si="227"/>
        <v>0</v>
      </c>
      <c r="BG601" s="315"/>
      <c r="BH601" s="313"/>
      <c r="BI601" s="313"/>
      <c r="BJ601" s="313"/>
      <c r="BK601" s="313"/>
      <c r="BL601" s="314"/>
      <c r="BM601" s="921">
        <f t="shared" si="231"/>
        <v>0</v>
      </c>
      <c r="BN601" s="912"/>
      <c r="BO601" s="912"/>
      <c r="BP601" s="912"/>
      <c r="BQ601" s="912"/>
      <c r="BR601" s="912"/>
      <c r="BS601" s="912"/>
      <c r="BT601" s="912"/>
      <c r="BU601" s="912"/>
      <c r="BV601" s="912"/>
      <c r="BW601" s="912"/>
      <c r="BX601" s="910">
        <f t="shared" si="230"/>
        <v>0</v>
      </c>
      <c r="BY601" s="912"/>
      <c r="BZ601" s="912"/>
      <c r="CA601" s="912"/>
      <c r="CB601" s="922"/>
    </row>
    <row r="602" spans="1:80" s="173" customFormat="1" ht="31.5" customHeight="1" x14ac:dyDescent="0.2">
      <c r="A602" s="104" t="s">
        <v>43</v>
      </c>
      <c r="B602" s="105" t="s">
        <v>46</v>
      </c>
      <c r="C602" s="157" t="s">
        <v>515</v>
      </c>
      <c r="D602" s="157" t="s">
        <v>600</v>
      </c>
      <c r="E602" s="116" t="s">
        <v>315</v>
      </c>
      <c r="F602" s="81" t="s">
        <v>316</v>
      </c>
      <c r="G602" s="19" t="s">
        <v>230</v>
      </c>
      <c r="H602" s="83" t="s">
        <v>156</v>
      </c>
      <c r="I602" s="56">
        <v>11</v>
      </c>
      <c r="J602" s="57" t="s">
        <v>6</v>
      </c>
      <c r="K602" s="320">
        <f t="shared" si="215"/>
        <v>0</v>
      </c>
      <c r="L602" s="320">
        <f t="shared" si="216"/>
        <v>0</v>
      </c>
      <c r="M602" s="313"/>
      <c r="N602" s="313"/>
      <c r="O602" s="313"/>
      <c r="P602" s="313"/>
      <c r="Q602" s="313"/>
      <c r="R602" s="313"/>
      <c r="S602" s="320">
        <f t="shared" si="233"/>
        <v>0</v>
      </c>
      <c r="T602" s="320">
        <f t="shared" si="234"/>
        <v>0</v>
      </c>
      <c r="U602" s="313"/>
      <c r="V602" s="313"/>
      <c r="W602" s="313"/>
      <c r="X602" s="313"/>
      <c r="Y602" s="313"/>
      <c r="Z602" s="313"/>
      <c r="AA602" s="320">
        <f t="shared" si="235"/>
        <v>0</v>
      </c>
      <c r="AB602" s="320">
        <f t="shared" si="236"/>
        <v>0</v>
      </c>
      <c r="AC602" s="313"/>
      <c r="AD602" s="313"/>
      <c r="AE602" s="313"/>
      <c r="AF602" s="313"/>
      <c r="AG602" s="313"/>
      <c r="AH602" s="313"/>
      <c r="AI602" s="320">
        <f t="shared" si="237"/>
        <v>0</v>
      </c>
      <c r="AJ602" s="320">
        <f t="shared" si="238"/>
        <v>0</v>
      </c>
      <c r="AK602" s="313"/>
      <c r="AL602" s="313"/>
      <c r="AM602" s="313"/>
      <c r="AN602" s="313"/>
      <c r="AO602" s="313"/>
      <c r="AP602" s="313"/>
      <c r="AQ602" s="320">
        <f t="shared" si="239"/>
        <v>0</v>
      </c>
      <c r="AR602" s="320">
        <f t="shared" si="240"/>
        <v>0</v>
      </c>
      <c r="AS602" s="313"/>
      <c r="AT602" s="313"/>
      <c r="AU602" s="313"/>
      <c r="AV602" s="313"/>
      <c r="AW602" s="313"/>
      <c r="AX602" s="313"/>
      <c r="AY602" s="320">
        <f t="shared" si="222"/>
        <v>0</v>
      </c>
      <c r="AZ602" s="320">
        <f t="shared" si="223"/>
        <v>0</v>
      </c>
      <c r="BA602" s="372">
        <f t="shared" si="217"/>
        <v>0</v>
      </c>
      <c r="BB602" s="372">
        <f t="shared" si="218"/>
        <v>0</v>
      </c>
      <c r="BC602" s="372">
        <f t="shared" si="224"/>
        <v>0</v>
      </c>
      <c r="BD602" s="372">
        <f t="shared" si="225"/>
        <v>0</v>
      </c>
      <c r="BE602" s="372">
        <f t="shared" si="226"/>
        <v>0</v>
      </c>
      <c r="BF602" s="372">
        <f t="shared" si="227"/>
        <v>0</v>
      </c>
      <c r="BG602" s="315"/>
      <c r="BH602" s="313"/>
      <c r="BI602" s="313"/>
      <c r="BJ602" s="313"/>
      <c r="BK602" s="313"/>
      <c r="BL602" s="314"/>
      <c r="BM602" s="921">
        <f t="shared" si="231"/>
        <v>0</v>
      </c>
      <c r="BN602" s="912"/>
      <c r="BO602" s="912"/>
      <c r="BP602" s="912"/>
      <c r="BQ602" s="912"/>
      <c r="BR602" s="912"/>
      <c r="BS602" s="912"/>
      <c r="BT602" s="912"/>
      <c r="BU602" s="912"/>
      <c r="BV602" s="912"/>
      <c r="BW602" s="912"/>
      <c r="BX602" s="910">
        <f t="shared" si="230"/>
        <v>0</v>
      </c>
      <c r="BY602" s="912"/>
      <c r="BZ602" s="912"/>
      <c r="CA602" s="912"/>
      <c r="CB602" s="922"/>
    </row>
    <row r="603" spans="1:80" s="173" customFormat="1" ht="31.5" customHeight="1" x14ac:dyDescent="0.2">
      <c r="A603" s="214" t="s">
        <v>377</v>
      </c>
      <c r="B603" s="96" t="s">
        <v>46</v>
      </c>
      <c r="C603" s="215" t="s">
        <v>515</v>
      </c>
      <c r="D603" s="215" t="s">
        <v>598</v>
      </c>
      <c r="E603" s="116" t="s">
        <v>289</v>
      </c>
      <c r="F603" s="81" t="s">
        <v>291</v>
      </c>
      <c r="G603" s="19" t="s">
        <v>384</v>
      </c>
      <c r="H603" s="81" t="s">
        <v>385</v>
      </c>
      <c r="I603" s="49">
        <v>9</v>
      </c>
      <c r="J603" s="52" t="s">
        <v>12</v>
      </c>
      <c r="K603" s="320">
        <f t="shared" si="215"/>
        <v>0</v>
      </c>
      <c r="L603" s="320">
        <f t="shared" si="216"/>
        <v>0</v>
      </c>
      <c r="M603" s="313"/>
      <c r="N603" s="313"/>
      <c r="O603" s="313"/>
      <c r="P603" s="313"/>
      <c r="Q603" s="313"/>
      <c r="R603" s="313"/>
      <c r="S603" s="320">
        <f t="shared" si="233"/>
        <v>0</v>
      </c>
      <c r="T603" s="320">
        <f t="shared" si="234"/>
        <v>0</v>
      </c>
      <c r="U603" s="313"/>
      <c r="V603" s="313"/>
      <c r="W603" s="313"/>
      <c r="X603" s="313"/>
      <c r="Y603" s="313"/>
      <c r="Z603" s="313"/>
      <c r="AA603" s="320">
        <f t="shared" si="235"/>
        <v>0</v>
      </c>
      <c r="AB603" s="320">
        <f t="shared" si="236"/>
        <v>0</v>
      </c>
      <c r="AC603" s="313"/>
      <c r="AD603" s="313"/>
      <c r="AE603" s="313"/>
      <c r="AF603" s="313"/>
      <c r="AG603" s="313"/>
      <c r="AH603" s="313"/>
      <c r="AI603" s="320">
        <f t="shared" si="237"/>
        <v>0</v>
      </c>
      <c r="AJ603" s="320">
        <f t="shared" si="238"/>
        <v>0</v>
      </c>
      <c r="AK603" s="313"/>
      <c r="AL603" s="313"/>
      <c r="AM603" s="313"/>
      <c r="AN603" s="313"/>
      <c r="AO603" s="313"/>
      <c r="AP603" s="313"/>
      <c r="AQ603" s="320">
        <f t="shared" si="239"/>
        <v>0</v>
      </c>
      <c r="AR603" s="320">
        <f t="shared" si="240"/>
        <v>0</v>
      </c>
      <c r="AS603" s="313"/>
      <c r="AT603" s="313"/>
      <c r="AU603" s="313"/>
      <c r="AV603" s="313"/>
      <c r="AW603" s="313"/>
      <c r="AX603" s="313"/>
      <c r="AY603" s="320">
        <f t="shared" si="222"/>
        <v>0</v>
      </c>
      <c r="AZ603" s="320">
        <f t="shared" si="223"/>
        <v>0</v>
      </c>
      <c r="BA603" s="372">
        <f t="shared" si="217"/>
        <v>0</v>
      </c>
      <c r="BB603" s="372">
        <f t="shared" si="218"/>
        <v>0</v>
      </c>
      <c r="BC603" s="372">
        <f t="shared" si="224"/>
        <v>0</v>
      </c>
      <c r="BD603" s="372">
        <f t="shared" si="225"/>
        <v>0</v>
      </c>
      <c r="BE603" s="372">
        <f t="shared" si="226"/>
        <v>0</v>
      </c>
      <c r="BF603" s="372">
        <f t="shared" si="227"/>
        <v>0</v>
      </c>
      <c r="BG603" s="315"/>
      <c r="BH603" s="313"/>
      <c r="BI603" s="313"/>
      <c r="BJ603" s="313"/>
      <c r="BK603" s="313"/>
      <c r="BL603" s="314"/>
      <c r="BM603" s="921">
        <f t="shared" si="231"/>
        <v>0</v>
      </c>
      <c r="BN603" s="912"/>
      <c r="BO603" s="912"/>
      <c r="BP603" s="912"/>
      <c r="BQ603" s="912"/>
      <c r="BR603" s="912"/>
      <c r="BS603" s="912"/>
      <c r="BT603" s="912"/>
      <c r="BU603" s="912"/>
      <c r="BV603" s="912"/>
      <c r="BW603" s="912"/>
      <c r="BX603" s="910">
        <f t="shared" si="230"/>
        <v>0</v>
      </c>
      <c r="BY603" s="912"/>
      <c r="BZ603" s="912"/>
      <c r="CA603" s="912"/>
      <c r="CB603" s="922"/>
    </row>
    <row r="604" spans="1:80" s="173" customFormat="1" ht="31.5" customHeight="1" x14ac:dyDescent="0.2">
      <c r="A604" s="214" t="s">
        <v>377</v>
      </c>
      <c r="B604" s="96" t="s">
        <v>46</v>
      </c>
      <c r="C604" s="215" t="s">
        <v>515</v>
      </c>
      <c r="D604" s="215" t="s">
        <v>598</v>
      </c>
      <c r="E604" s="116" t="s">
        <v>289</v>
      </c>
      <c r="F604" s="81" t="s">
        <v>291</v>
      </c>
      <c r="G604" s="19" t="s">
        <v>384</v>
      </c>
      <c r="H604" s="81" t="s">
        <v>385</v>
      </c>
      <c r="I604" s="49">
        <v>9</v>
      </c>
      <c r="J604" s="52" t="s">
        <v>6</v>
      </c>
      <c r="K604" s="320">
        <f t="shared" si="215"/>
        <v>0</v>
      </c>
      <c r="L604" s="320">
        <f t="shared" si="216"/>
        <v>0</v>
      </c>
      <c r="M604" s="313"/>
      <c r="N604" s="313"/>
      <c r="O604" s="313"/>
      <c r="P604" s="313"/>
      <c r="Q604" s="313"/>
      <c r="R604" s="313"/>
      <c r="S604" s="320">
        <f t="shared" si="233"/>
        <v>0</v>
      </c>
      <c r="T604" s="320">
        <f t="shared" si="234"/>
        <v>0</v>
      </c>
      <c r="U604" s="313"/>
      <c r="V604" s="313"/>
      <c r="W604" s="313"/>
      <c r="X604" s="313"/>
      <c r="Y604" s="313"/>
      <c r="Z604" s="313"/>
      <c r="AA604" s="320">
        <f t="shared" si="235"/>
        <v>0</v>
      </c>
      <c r="AB604" s="320">
        <f t="shared" si="236"/>
        <v>0</v>
      </c>
      <c r="AC604" s="313"/>
      <c r="AD604" s="313"/>
      <c r="AE604" s="313"/>
      <c r="AF604" s="313"/>
      <c r="AG604" s="313"/>
      <c r="AH604" s="313"/>
      <c r="AI604" s="320">
        <f t="shared" si="237"/>
        <v>0</v>
      </c>
      <c r="AJ604" s="320">
        <f t="shared" si="238"/>
        <v>0</v>
      </c>
      <c r="AK604" s="313"/>
      <c r="AL604" s="313"/>
      <c r="AM604" s="313"/>
      <c r="AN604" s="313"/>
      <c r="AO604" s="313"/>
      <c r="AP604" s="313"/>
      <c r="AQ604" s="320">
        <f t="shared" si="239"/>
        <v>0</v>
      </c>
      <c r="AR604" s="320">
        <f t="shared" si="240"/>
        <v>0</v>
      </c>
      <c r="AS604" s="313"/>
      <c r="AT604" s="313"/>
      <c r="AU604" s="313"/>
      <c r="AV604" s="313"/>
      <c r="AW604" s="313"/>
      <c r="AX604" s="313"/>
      <c r="AY604" s="320">
        <f t="shared" si="222"/>
        <v>0</v>
      </c>
      <c r="AZ604" s="320">
        <f t="shared" si="223"/>
        <v>0</v>
      </c>
      <c r="BA604" s="372">
        <f t="shared" si="217"/>
        <v>0</v>
      </c>
      <c r="BB604" s="372">
        <f t="shared" si="218"/>
        <v>0</v>
      </c>
      <c r="BC604" s="372">
        <f t="shared" si="224"/>
        <v>0</v>
      </c>
      <c r="BD604" s="372">
        <f t="shared" si="225"/>
        <v>0</v>
      </c>
      <c r="BE604" s="372">
        <f t="shared" si="226"/>
        <v>0</v>
      </c>
      <c r="BF604" s="372">
        <f t="shared" si="227"/>
        <v>0</v>
      </c>
      <c r="BG604" s="315"/>
      <c r="BH604" s="313"/>
      <c r="BI604" s="313"/>
      <c r="BJ604" s="313"/>
      <c r="BK604" s="313"/>
      <c r="BL604" s="314"/>
      <c r="BM604" s="921">
        <f t="shared" si="231"/>
        <v>0</v>
      </c>
      <c r="BN604" s="912"/>
      <c r="BO604" s="912"/>
      <c r="BP604" s="912"/>
      <c r="BQ604" s="912"/>
      <c r="BR604" s="912"/>
      <c r="BS604" s="912"/>
      <c r="BT604" s="912"/>
      <c r="BU604" s="912"/>
      <c r="BV604" s="912"/>
      <c r="BW604" s="912"/>
      <c r="BX604" s="910">
        <f t="shared" si="230"/>
        <v>0</v>
      </c>
      <c r="BY604" s="912"/>
      <c r="BZ604" s="912"/>
      <c r="CA604" s="912"/>
      <c r="CB604" s="922"/>
    </row>
    <row r="605" spans="1:80" s="173" customFormat="1" ht="21" customHeight="1" x14ac:dyDescent="0.2">
      <c r="A605" s="214" t="s">
        <v>377</v>
      </c>
      <c r="B605" s="96" t="s">
        <v>46</v>
      </c>
      <c r="C605" s="215" t="s">
        <v>515</v>
      </c>
      <c r="D605" s="215" t="s">
        <v>598</v>
      </c>
      <c r="E605" s="116" t="s">
        <v>289</v>
      </c>
      <c r="F605" s="81" t="s">
        <v>291</v>
      </c>
      <c r="G605" s="19" t="s">
        <v>191</v>
      </c>
      <c r="H605" s="81" t="s">
        <v>81</v>
      </c>
      <c r="I605" s="49">
        <v>9</v>
      </c>
      <c r="J605" s="52" t="s">
        <v>6</v>
      </c>
      <c r="K605" s="320">
        <f t="shared" si="215"/>
        <v>0</v>
      </c>
      <c r="L605" s="320">
        <f t="shared" si="216"/>
        <v>0</v>
      </c>
      <c r="M605" s="316"/>
      <c r="N605" s="316"/>
      <c r="O605" s="316"/>
      <c r="P605" s="316"/>
      <c r="Q605" s="316"/>
      <c r="R605" s="316"/>
      <c r="S605" s="320">
        <f t="shared" si="233"/>
        <v>0</v>
      </c>
      <c r="T605" s="320">
        <f t="shared" si="234"/>
        <v>0</v>
      </c>
      <c r="U605" s="316"/>
      <c r="V605" s="316"/>
      <c r="W605" s="316"/>
      <c r="X605" s="316"/>
      <c r="Y605" s="316"/>
      <c r="Z605" s="316"/>
      <c r="AA605" s="320">
        <f t="shared" si="235"/>
        <v>0</v>
      </c>
      <c r="AB605" s="320">
        <f t="shared" si="236"/>
        <v>0</v>
      </c>
      <c r="AC605" s="316"/>
      <c r="AD605" s="316"/>
      <c r="AE605" s="316"/>
      <c r="AF605" s="316"/>
      <c r="AG605" s="316"/>
      <c r="AH605" s="316"/>
      <c r="AI605" s="320">
        <f t="shared" si="237"/>
        <v>0</v>
      </c>
      <c r="AJ605" s="320">
        <f t="shared" si="238"/>
        <v>0</v>
      </c>
      <c r="AK605" s="316"/>
      <c r="AL605" s="316"/>
      <c r="AM605" s="316"/>
      <c r="AN605" s="316"/>
      <c r="AO605" s="316"/>
      <c r="AP605" s="316"/>
      <c r="AQ605" s="320">
        <f t="shared" si="239"/>
        <v>0</v>
      </c>
      <c r="AR605" s="320">
        <f t="shared" si="240"/>
        <v>0</v>
      </c>
      <c r="AS605" s="316"/>
      <c r="AT605" s="316"/>
      <c r="AU605" s="316"/>
      <c r="AV605" s="316"/>
      <c r="AW605" s="316"/>
      <c r="AX605" s="316"/>
      <c r="AY605" s="320">
        <f t="shared" si="222"/>
        <v>0</v>
      </c>
      <c r="AZ605" s="320">
        <f t="shared" si="223"/>
        <v>0</v>
      </c>
      <c r="BA605" s="372">
        <f t="shared" si="217"/>
        <v>0</v>
      </c>
      <c r="BB605" s="372">
        <f t="shared" si="218"/>
        <v>0</v>
      </c>
      <c r="BC605" s="372">
        <f t="shared" si="224"/>
        <v>0</v>
      </c>
      <c r="BD605" s="372">
        <f t="shared" si="225"/>
        <v>0</v>
      </c>
      <c r="BE605" s="372">
        <f t="shared" si="226"/>
        <v>0</v>
      </c>
      <c r="BF605" s="372">
        <f t="shared" si="227"/>
        <v>0</v>
      </c>
      <c r="BG605" s="315"/>
      <c r="BH605" s="316"/>
      <c r="BI605" s="316"/>
      <c r="BJ605" s="316"/>
      <c r="BK605" s="316"/>
      <c r="BL605" s="319"/>
      <c r="BM605" s="921">
        <f t="shared" si="231"/>
        <v>0</v>
      </c>
      <c r="BN605" s="912"/>
      <c r="BO605" s="912"/>
      <c r="BP605" s="912"/>
      <c r="BQ605" s="912"/>
      <c r="BR605" s="912"/>
      <c r="BS605" s="912"/>
      <c r="BT605" s="912"/>
      <c r="BU605" s="912"/>
      <c r="BV605" s="912"/>
      <c r="BW605" s="912"/>
      <c r="BX605" s="910">
        <f t="shared" si="230"/>
        <v>0</v>
      </c>
      <c r="BY605" s="912"/>
      <c r="BZ605" s="912"/>
      <c r="CA605" s="912"/>
      <c r="CB605" s="922"/>
    </row>
    <row r="606" spans="1:80" s="173" customFormat="1" ht="21" customHeight="1" x14ac:dyDescent="0.2">
      <c r="A606" s="156" t="s">
        <v>377</v>
      </c>
      <c r="B606" s="96" t="s">
        <v>46</v>
      </c>
      <c r="C606" s="157" t="s">
        <v>515</v>
      </c>
      <c r="D606" s="157" t="s">
        <v>598</v>
      </c>
      <c r="E606" s="116" t="s">
        <v>289</v>
      </c>
      <c r="F606" s="81" t="s">
        <v>291</v>
      </c>
      <c r="G606" s="19" t="s">
        <v>191</v>
      </c>
      <c r="H606" s="81" t="s">
        <v>81</v>
      </c>
      <c r="I606" s="49">
        <v>11</v>
      </c>
      <c r="J606" s="49" t="s">
        <v>12</v>
      </c>
      <c r="K606" s="320">
        <f t="shared" si="215"/>
        <v>0</v>
      </c>
      <c r="L606" s="320">
        <f t="shared" si="216"/>
        <v>0</v>
      </c>
      <c r="M606" s="316"/>
      <c r="N606" s="316"/>
      <c r="O606" s="316"/>
      <c r="P606" s="316"/>
      <c r="Q606" s="316"/>
      <c r="R606" s="316"/>
      <c r="S606" s="320">
        <f t="shared" si="233"/>
        <v>0</v>
      </c>
      <c r="T606" s="320">
        <f t="shared" si="234"/>
        <v>0</v>
      </c>
      <c r="U606" s="316"/>
      <c r="V606" s="316"/>
      <c r="W606" s="316"/>
      <c r="X606" s="316"/>
      <c r="Y606" s="316"/>
      <c r="Z606" s="316"/>
      <c r="AA606" s="320">
        <f t="shared" si="235"/>
        <v>0</v>
      </c>
      <c r="AB606" s="320">
        <f t="shared" si="236"/>
        <v>0</v>
      </c>
      <c r="AC606" s="316"/>
      <c r="AD606" s="316"/>
      <c r="AE606" s="316"/>
      <c r="AF606" s="316"/>
      <c r="AG606" s="316"/>
      <c r="AH606" s="316"/>
      <c r="AI606" s="320">
        <f t="shared" si="237"/>
        <v>0</v>
      </c>
      <c r="AJ606" s="320">
        <f t="shared" si="238"/>
        <v>0</v>
      </c>
      <c r="AK606" s="316"/>
      <c r="AL606" s="316"/>
      <c r="AM606" s="316"/>
      <c r="AN606" s="316"/>
      <c r="AO606" s="316"/>
      <c r="AP606" s="316"/>
      <c r="AQ606" s="320">
        <f t="shared" si="239"/>
        <v>0</v>
      </c>
      <c r="AR606" s="320">
        <f t="shared" si="240"/>
        <v>0</v>
      </c>
      <c r="AS606" s="316"/>
      <c r="AT606" s="316"/>
      <c r="AU606" s="316"/>
      <c r="AV606" s="316"/>
      <c r="AW606" s="316"/>
      <c r="AX606" s="316"/>
      <c r="AY606" s="320">
        <f t="shared" si="222"/>
        <v>0</v>
      </c>
      <c r="AZ606" s="320">
        <f t="shared" si="223"/>
        <v>0</v>
      </c>
      <c r="BA606" s="372">
        <f t="shared" si="217"/>
        <v>0</v>
      </c>
      <c r="BB606" s="372">
        <f t="shared" si="218"/>
        <v>0</v>
      </c>
      <c r="BC606" s="372">
        <f t="shared" si="224"/>
        <v>0</v>
      </c>
      <c r="BD606" s="372">
        <f t="shared" si="225"/>
        <v>0</v>
      </c>
      <c r="BE606" s="372">
        <f t="shared" si="226"/>
        <v>0</v>
      </c>
      <c r="BF606" s="372">
        <f t="shared" si="227"/>
        <v>0</v>
      </c>
      <c r="BG606" s="315"/>
      <c r="BH606" s="316"/>
      <c r="BI606" s="316"/>
      <c r="BJ606" s="316"/>
      <c r="BK606" s="316"/>
      <c r="BL606" s="319"/>
      <c r="BM606" s="921">
        <f t="shared" si="231"/>
        <v>0</v>
      </c>
      <c r="BN606" s="912"/>
      <c r="BO606" s="912"/>
      <c r="BP606" s="912"/>
      <c r="BQ606" s="912"/>
      <c r="BR606" s="912"/>
      <c r="BS606" s="912"/>
      <c r="BT606" s="912"/>
      <c r="BU606" s="912"/>
      <c r="BV606" s="912"/>
      <c r="BW606" s="912"/>
      <c r="BX606" s="910">
        <f t="shared" si="230"/>
        <v>0</v>
      </c>
      <c r="BY606" s="912"/>
      <c r="BZ606" s="912"/>
      <c r="CA606" s="912"/>
      <c r="CB606" s="922"/>
    </row>
    <row r="607" spans="1:80" s="173" customFormat="1" ht="21" customHeight="1" x14ac:dyDescent="0.2">
      <c r="A607" s="214" t="s">
        <v>377</v>
      </c>
      <c r="B607" s="96" t="s">
        <v>46</v>
      </c>
      <c r="C607" s="215" t="s">
        <v>515</v>
      </c>
      <c r="D607" s="215" t="s">
        <v>598</v>
      </c>
      <c r="E607" s="116" t="s">
        <v>289</v>
      </c>
      <c r="F607" s="81" t="s">
        <v>291</v>
      </c>
      <c r="G607" s="19" t="s">
        <v>191</v>
      </c>
      <c r="H607" s="81" t="s">
        <v>81</v>
      </c>
      <c r="I607" s="49">
        <v>9</v>
      </c>
      <c r="J607" s="52" t="s">
        <v>12</v>
      </c>
      <c r="K607" s="320">
        <f t="shared" si="215"/>
        <v>0</v>
      </c>
      <c r="L607" s="320">
        <f t="shared" si="216"/>
        <v>0</v>
      </c>
      <c r="M607" s="316"/>
      <c r="N607" s="316"/>
      <c r="O607" s="316"/>
      <c r="P607" s="316"/>
      <c r="Q607" s="316"/>
      <c r="R607" s="316"/>
      <c r="S607" s="320">
        <f t="shared" si="233"/>
        <v>0</v>
      </c>
      <c r="T607" s="320">
        <f t="shared" si="234"/>
        <v>0</v>
      </c>
      <c r="U607" s="316"/>
      <c r="V607" s="316"/>
      <c r="W607" s="316"/>
      <c r="X607" s="316"/>
      <c r="Y607" s="316"/>
      <c r="Z607" s="316"/>
      <c r="AA607" s="320">
        <f t="shared" si="235"/>
        <v>0</v>
      </c>
      <c r="AB607" s="320">
        <f t="shared" si="236"/>
        <v>0</v>
      </c>
      <c r="AC607" s="316"/>
      <c r="AD607" s="316"/>
      <c r="AE607" s="316"/>
      <c r="AF607" s="316"/>
      <c r="AG607" s="316"/>
      <c r="AH607" s="316"/>
      <c r="AI607" s="320">
        <f t="shared" si="237"/>
        <v>0</v>
      </c>
      <c r="AJ607" s="320">
        <f t="shared" si="238"/>
        <v>0</v>
      </c>
      <c r="AK607" s="316"/>
      <c r="AL607" s="316"/>
      <c r="AM607" s="316"/>
      <c r="AN607" s="316"/>
      <c r="AO607" s="316"/>
      <c r="AP607" s="316"/>
      <c r="AQ607" s="320">
        <f t="shared" si="239"/>
        <v>0</v>
      </c>
      <c r="AR607" s="320">
        <f t="shared" si="240"/>
        <v>0</v>
      </c>
      <c r="AS607" s="316"/>
      <c r="AT607" s="316"/>
      <c r="AU607" s="316"/>
      <c r="AV607" s="316"/>
      <c r="AW607" s="316"/>
      <c r="AX607" s="316"/>
      <c r="AY607" s="320">
        <f t="shared" si="222"/>
        <v>0</v>
      </c>
      <c r="AZ607" s="320">
        <f t="shared" si="223"/>
        <v>0</v>
      </c>
      <c r="BA607" s="372">
        <f t="shared" si="217"/>
        <v>0</v>
      </c>
      <c r="BB607" s="372">
        <f t="shared" si="218"/>
        <v>0</v>
      </c>
      <c r="BC607" s="372">
        <f t="shared" si="224"/>
        <v>0</v>
      </c>
      <c r="BD607" s="372">
        <f t="shared" si="225"/>
        <v>0</v>
      </c>
      <c r="BE607" s="372">
        <f t="shared" si="226"/>
        <v>0</v>
      </c>
      <c r="BF607" s="372">
        <f t="shared" si="227"/>
        <v>0</v>
      </c>
      <c r="BG607" s="315"/>
      <c r="BH607" s="316"/>
      <c r="BI607" s="316"/>
      <c r="BJ607" s="316"/>
      <c r="BK607" s="316"/>
      <c r="BL607" s="319"/>
      <c r="BM607" s="921">
        <f t="shared" si="231"/>
        <v>0</v>
      </c>
      <c r="BN607" s="912"/>
      <c r="BO607" s="912"/>
      <c r="BP607" s="912"/>
      <c r="BQ607" s="912"/>
      <c r="BR607" s="912"/>
      <c r="BS607" s="912"/>
      <c r="BT607" s="912"/>
      <c r="BU607" s="912"/>
      <c r="BV607" s="912"/>
      <c r="BW607" s="912"/>
      <c r="BX607" s="910">
        <f t="shared" si="230"/>
        <v>0</v>
      </c>
      <c r="BY607" s="912"/>
      <c r="BZ607" s="912"/>
      <c r="CA607" s="912"/>
      <c r="CB607" s="922"/>
    </row>
    <row r="608" spans="1:80" s="173" customFormat="1" ht="21" customHeight="1" x14ac:dyDescent="0.2">
      <c r="A608" s="214" t="s">
        <v>377</v>
      </c>
      <c r="B608" s="96" t="s">
        <v>46</v>
      </c>
      <c r="C608" s="215" t="s">
        <v>515</v>
      </c>
      <c r="D608" s="215" t="s">
        <v>598</v>
      </c>
      <c r="E608" s="116" t="s">
        <v>282</v>
      </c>
      <c r="F608" s="81" t="s">
        <v>288</v>
      </c>
      <c r="G608" s="97" t="s">
        <v>200</v>
      </c>
      <c r="H608" s="82" t="s">
        <v>56</v>
      </c>
      <c r="I608" s="49">
        <v>9</v>
      </c>
      <c r="J608" s="52" t="s">
        <v>6</v>
      </c>
      <c r="K608" s="320">
        <f t="shared" si="215"/>
        <v>0</v>
      </c>
      <c r="L608" s="320">
        <f t="shared" si="216"/>
        <v>0</v>
      </c>
      <c r="M608" s="316"/>
      <c r="N608" s="316"/>
      <c r="O608" s="316"/>
      <c r="P608" s="316"/>
      <c r="Q608" s="316"/>
      <c r="R608" s="316"/>
      <c r="S608" s="320">
        <f t="shared" si="233"/>
        <v>0</v>
      </c>
      <c r="T608" s="320">
        <f t="shared" si="234"/>
        <v>0</v>
      </c>
      <c r="U608" s="316"/>
      <c r="V608" s="316"/>
      <c r="W608" s="316"/>
      <c r="X608" s="316"/>
      <c r="Y608" s="316"/>
      <c r="Z608" s="316"/>
      <c r="AA608" s="320">
        <f t="shared" si="235"/>
        <v>0</v>
      </c>
      <c r="AB608" s="320">
        <f t="shared" si="236"/>
        <v>0</v>
      </c>
      <c r="AC608" s="316"/>
      <c r="AD608" s="316"/>
      <c r="AE608" s="316"/>
      <c r="AF608" s="316"/>
      <c r="AG608" s="316"/>
      <c r="AH608" s="316"/>
      <c r="AI608" s="320">
        <f t="shared" si="237"/>
        <v>0</v>
      </c>
      <c r="AJ608" s="320">
        <f t="shared" si="238"/>
        <v>0</v>
      </c>
      <c r="AK608" s="316"/>
      <c r="AL608" s="316"/>
      <c r="AM608" s="316"/>
      <c r="AN608" s="316"/>
      <c r="AO608" s="316"/>
      <c r="AP608" s="316"/>
      <c r="AQ608" s="320">
        <f t="shared" si="239"/>
        <v>0</v>
      </c>
      <c r="AR608" s="320">
        <f t="shared" si="240"/>
        <v>0</v>
      </c>
      <c r="AS608" s="316"/>
      <c r="AT608" s="316"/>
      <c r="AU608" s="316"/>
      <c r="AV608" s="316"/>
      <c r="AW608" s="316"/>
      <c r="AX608" s="316"/>
      <c r="AY608" s="320">
        <f t="shared" si="222"/>
        <v>0</v>
      </c>
      <c r="AZ608" s="320">
        <f t="shared" si="223"/>
        <v>0</v>
      </c>
      <c r="BA608" s="372">
        <f t="shared" si="217"/>
        <v>0</v>
      </c>
      <c r="BB608" s="372">
        <f t="shared" si="218"/>
        <v>0</v>
      </c>
      <c r="BC608" s="372">
        <f t="shared" si="224"/>
        <v>0</v>
      </c>
      <c r="BD608" s="372">
        <f t="shared" si="225"/>
        <v>0</v>
      </c>
      <c r="BE608" s="372">
        <f t="shared" si="226"/>
        <v>0</v>
      </c>
      <c r="BF608" s="372">
        <f t="shared" si="227"/>
        <v>0</v>
      </c>
      <c r="BG608" s="315"/>
      <c r="BH608" s="316"/>
      <c r="BI608" s="316"/>
      <c r="BJ608" s="316"/>
      <c r="BK608" s="316"/>
      <c r="BL608" s="319"/>
      <c r="BM608" s="921">
        <f t="shared" si="231"/>
        <v>0</v>
      </c>
      <c r="BN608" s="912"/>
      <c r="BO608" s="912"/>
      <c r="BP608" s="912"/>
      <c r="BQ608" s="912"/>
      <c r="BR608" s="912"/>
      <c r="BS608" s="912"/>
      <c r="BT608" s="912"/>
      <c r="BU608" s="912"/>
      <c r="BV608" s="912"/>
      <c r="BW608" s="912"/>
      <c r="BX608" s="910">
        <f t="shared" si="230"/>
        <v>0</v>
      </c>
      <c r="BY608" s="912"/>
      <c r="BZ608" s="912"/>
      <c r="CA608" s="912"/>
      <c r="CB608" s="922"/>
    </row>
    <row r="609" spans="1:80" s="173" customFormat="1" ht="21" customHeight="1" x14ac:dyDescent="0.2">
      <c r="A609" s="214" t="s">
        <v>377</v>
      </c>
      <c r="B609" s="96" t="s">
        <v>46</v>
      </c>
      <c r="C609" s="215" t="s">
        <v>515</v>
      </c>
      <c r="D609" s="215" t="s">
        <v>598</v>
      </c>
      <c r="E609" s="116" t="s">
        <v>282</v>
      </c>
      <c r="F609" s="81" t="s">
        <v>288</v>
      </c>
      <c r="G609" s="97" t="s">
        <v>633</v>
      </c>
      <c r="H609" s="82" t="s">
        <v>634</v>
      </c>
      <c r="I609" s="49">
        <v>9</v>
      </c>
      <c r="J609" s="52" t="s">
        <v>6</v>
      </c>
      <c r="K609" s="320">
        <f t="shared" si="215"/>
        <v>0</v>
      </c>
      <c r="L609" s="320">
        <f t="shared" si="216"/>
        <v>0</v>
      </c>
      <c r="M609" s="316"/>
      <c r="N609" s="316"/>
      <c r="O609" s="316"/>
      <c r="P609" s="316"/>
      <c r="Q609" s="316"/>
      <c r="R609" s="316"/>
      <c r="S609" s="320">
        <f t="shared" si="233"/>
        <v>0</v>
      </c>
      <c r="T609" s="320">
        <f t="shared" si="234"/>
        <v>0</v>
      </c>
      <c r="U609" s="316"/>
      <c r="V609" s="316"/>
      <c r="W609" s="316"/>
      <c r="X609" s="316"/>
      <c r="Y609" s="316"/>
      <c r="Z609" s="316"/>
      <c r="AA609" s="320">
        <f t="shared" si="235"/>
        <v>0</v>
      </c>
      <c r="AB609" s="320">
        <f t="shared" si="236"/>
        <v>0</v>
      </c>
      <c r="AC609" s="316"/>
      <c r="AD609" s="316"/>
      <c r="AE609" s="316"/>
      <c r="AF609" s="316"/>
      <c r="AG609" s="316"/>
      <c r="AH609" s="316"/>
      <c r="AI609" s="320">
        <f t="shared" si="237"/>
        <v>0</v>
      </c>
      <c r="AJ609" s="320">
        <f t="shared" si="238"/>
        <v>0</v>
      </c>
      <c r="AK609" s="316"/>
      <c r="AL609" s="316"/>
      <c r="AM609" s="316"/>
      <c r="AN609" s="316"/>
      <c r="AO609" s="316"/>
      <c r="AP609" s="316"/>
      <c r="AQ609" s="320">
        <f t="shared" si="239"/>
        <v>0</v>
      </c>
      <c r="AR609" s="320">
        <f t="shared" si="240"/>
        <v>0</v>
      </c>
      <c r="AS609" s="316"/>
      <c r="AT609" s="316"/>
      <c r="AU609" s="316"/>
      <c r="AV609" s="316"/>
      <c r="AW609" s="316"/>
      <c r="AX609" s="316"/>
      <c r="AY609" s="320">
        <f t="shared" si="222"/>
        <v>0</v>
      </c>
      <c r="AZ609" s="320">
        <f t="shared" si="223"/>
        <v>0</v>
      </c>
      <c r="BA609" s="372">
        <f t="shared" si="217"/>
        <v>0</v>
      </c>
      <c r="BB609" s="372">
        <f t="shared" si="218"/>
        <v>0</v>
      </c>
      <c r="BC609" s="372">
        <f t="shared" si="224"/>
        <v>0</v>
      </c>
      <c r="BD609" s="372">
        <f t="shared" si="225"/>
        <v>0</v>
      </c>
      <c r="BE609" s="372">
        <f t="shared" si="226"/>
        <v>0</v>
      </c>
      <c r="BF609" s="372">
        <f t="shared" si="227"/>
        <v>0</v>
      </c>
      <c r="BG609" s="315"/>
      <c r="BH609" s="316"/>
      <c r="BI609" s="316"/>
      <c r="BJ609" s="316"/>
      <c r="BK609" s="316"/>
      <c r="BL609" s="319"/>
      <c r="BM609" s="921">
        <f t="shared" si="231"/>
        <v>0</v>
      </c>
      <c r="BN609" s="912"/>
      <c r="BO609" s="912"/>
      <c r="BP609" s="912"/>
      <c r="BQ609" s="912"/>
      <c r="BR609" s="912"/>
      <c r="BS609" s="912"/>
      <c r="BT609" s="912"/>
      <c r="BU609" s="912"/>
      <c r="BV609" s="912"/>
      <c r="BW609" s="912"/>
      <c r="BX609" s="910">
        <f t="shared" si="230"/>
        <v>0</v>
      </c>
      <c r="BY609" s="912"/>
      <c r="BZ609" s="912"/>
      <c r="CA609" s="912"/>
      <c r="CB609" s="922"/>
    </row>
    <row r="610" spans="1:80" s="173" customFormat="1" ht="21" customHeight="1" x14ac:dyDescent="0.2">
      <c r="A610" s="214" t="s">
        <v>377</v>
      </c>
      <c r="B610" s="96" t="s">
        <v>46</v>
      </c>
      <c r="C610" s="215" t="s">
        <v>515</v>
      </c>
      <c r="D610" s="215" t="s">
        <v>599</v>
      </c>
      <c r="E610" s="97" t="s">
        <v>290</v>
      </c>
      <c r="F610" s="82" t="s">
        <v>292</v>
      </c>
      <c r="G610" s="97" t="s">
        <v>192</v>
      </c>
      <c r="H610" s="82" t="s">
        <v>90</v>
      </c>
      <c r="I610" s="49">
        <v>9</v>
      </c>
      <c r="J610" s="52" t="s">
        <v>6</v>
      </c>
      <c r="K610" s="320">
        <f t="shared" si="215"/>
        <v>0</v>
      </c>
      <c r="L610" s="320">
        <f t="shared" si="216"/>
        <v>0</v>
      </c>
      <c r="M610" s="316"/>
      <c r="N610" s="316"/>
      <c r="O610" s="316"/>
      <c r="P610" s="316"/>
      <c r="Q610" s="316"/>
      <c r="R610" s="316"/>
      <c r="S610" s="320">
        <f t="shared" si="233"/>
        <v>0</v>
      </c>
      <c r="T610" s="320">
        <f t="shared" si="234"/>
        <v>0</v>
      </c>
      <c r="U610" s="316"/>
      <c r="V610" s="316"/>
      <c r="W610" s="316"/>
      <c r="X610" s="316"/>
      <c r="Y610" s="316"/>
      <c r="Z610" s="316"/>
      <c r="AA610" s="320">
        <f t="shared" si="235"/>
        <v>0</v>
      </c>
      <c r="AB610" s="320">
        <f t="shared" si="236"/>
        <v>0</v>
      </c>
      <c r="AC610" s="316"/>
      <c r="AD610" s="316"/>
      <c r="AE610" s="316"/>
      <c r="AF610" s="316"/>
      <c r="AG610" s="316"/>
      <c r="AH610" s="316"/>
      <c r="AI610" s="320">
        <f t="shared" si="237"/>
        <v>0</v>
      </c>
      <c r="AJ610" s="320">
        <f t="shared" si="238"/>
        <v>0</v>
      </c>
      <c r="AK610" s="316"/>
      <c r="AL610" s="316"/>
      <c r="AM610" s="316"/>
      <c r="AN610" s="316"/>
      <c r="AO610" s="316"/>
      <c r="AP610" s="316"/>
      <c r="AQ610" s="320">
        <f t="shared" si="239"/>
        <v>0</v>
      </c>
      <c r="AR610" s="320">
        <f t="shared" si="240"/>
        <v>0</v>
      </c>
      <c r="AS610" s="316"/>
      <c r="AT610" s="316"/>
      <c r="AU610" s="316"/>
      <c r="AV610" s="316"/>
      <c r="AW610" s="316"/>
      <c r="AX610" s="316"/>
      <c r="AY610" s="320">
        <f t="shared" si="222"/>
        <v>0</v>
      </c>
      <c r="AZ610" s="320">
        <f t="shared" si="223"/>
        <v>0</v>
      </c>
      <c r="BA610" s="372">
        <f t="shared" si="217"/>
        <v>0</v>
      </c>
      <c r="BB610" s="372">
        <f t="shared" si="218"/>
        <v>0</v>
      </c>
      <c r="BC610" s="372">
        <f t="shared" si="224"/>
        <v>0</v>
      </c>
      <c r="BD610" s="372">
        <f t="shared" si="225"/>
        <v>0</v>
      </c>
      <c r="BE610" s="372">
        <f t="shared" si="226"/>
        <v>0</v>
      </c>
      <c r="BF610" s="372">
        <f t="shared" si="227"/>
        <v>0</v>
      </c>
      <c r="BG610" s="315"/>
      <c r="BH610" s="316"/>
      <c r="BI610" s="316"/>
      <c r="BJ610" s="316"/>
      <c r="BK610" s="316"/>
      <c r="BL610" s="319"/>
      <c r="BM610" s="921">
        <f t="shared" si="231"/>
        <v>0</v>
      </c>
      <c r="BN610" s="912"/>
      <c r="BO610" s="912"/>
      <c r="BP610" s="912"/>
      <c r="BQ610" s="912"/>
      <c r="BR610" s="912"/>
      <c r="BS610" s="912"/>
      <c r="BT610" s="912"/>
      <c r="BU610" s="912"/>
      <c r="BV610" s="912"/>
      <c r="BW610" s="912"/>
      <c r="BX610" s="910">
        <f t="shared" si="230"/>
        <v>0</v>
      </c>
      <c r="BY610" s="912"/>
      <c r="BZ610" s="912"/>
      <c r="CA610" s="912"/>
      <c r="CB610" s="922"/>
    </row>
    <row r="611" spans="1:80" s="173" customFormat="1" ht="21" customHeight="1" x14ac:dyDescent="0.2">
      <c r="A611" s="214" t="s">
        <v>377</v>
      </c>
      <c r="B611" s="96" t="s">
        <v>46</v>
      </c>
      <c r="C611" s="215" t="s">
        <v>515</v>
      </c>
      <c r="D611" s="215" t="s">
        <v>599</v>
      </c>
      <c r="E611" s="97" t="s">
        <v>290</v>
      </c>
      <c r="F611" s="82" t="s">
        <v>292</v>
      </c>
      <c r="G611" s="97" t="s">
        <v>192</v>
      </c>
      <c r="H611" s="82" t="s">
        <v>90</v>
      </c>
      <c r="I611" s="49">
        <v>9</v>
      </c>
      <c r="J611" s="52" t="s">
        <v>12</v>
      </c>
      <c r="K611" s="320">
        <f t="shared" si="215"/>
        <v>0</v>
      </c>
      <c r="L611" s="320">
        <f t="shared" si="216"/>
        <v>0</v>
      </c>
      <c r="M611" s="316"/>
      <c r="N611" s="316"/>
      <c r="O611" s="316"/>
      <c r="P611" s="316"/>
      <c r="Q611" s="316"/>
      <c r="R611" s="316"/>
      <c r="S611" s="320">
        <f t="shared" si="233"/>
        <v>0</v>
      </c>
      <c r="T611" s="320">
        <f t="shared" si="234"/>
        <v>0</v>
      </c>
      <c r="U611" s="316"/>
      <c r="V611" s="316"/>
      <c r="W611" s="316"/>
      <c r="X611" s="316"/>
      <c r="Y611" s="316"/>
      <c r="Z611" s="316"/>
      <c r="AA611" s="320">
        <f t="shared" si="235"/>
        <v>0</v>
      </c>
      <c r="AB611" s="320">
        <f t="shared" si="236"/>
        <v>0</v>
      </c>
      <c r="AC611" s="316"/>
      <c r="AD611" s="316"/>
      <c r="AE611" s="316"/>
      <c r="AF611" s="316"/>
      <c r="AG611" s="316"/>
      <c r="AH611" s="316"/>
      <c r="AI611" s="320">
        <f t="shared" si="237"/>
        <v>0</v>
      </c>
      <c r="AJ611" s="320">
        <f t="shared" si="238"/>
        <v>0</v>
      </c>
      <c r="AK611" s="316"/>
      <c r="AL611" s="316"/>
      <c r="AM611" s="316"/>
      <c r="AN611" s="316"/>
      <c r="AO611" s="316"/>
      <c r="AP611" s="316"/>
      <c r="AQ611" s="320">
        <f t="shared" si="239"/>
        <v>0</v>
      </c>
      <c r="AR611" s="320">
        <f t="shared" si="240"/>
        <v>0</v>
      </c>
      <c r="AS611" s="316"/>
      <c r="AT611" s="316"/>
      <c r="AU611" s="316"/>
      <c r="AV611" s="316"/>
      <c r="AW611" s="316"/>
      <c r="AX611" s="316"/>
      <c r="AY611" s="320">
        <f t="shared" si="222"/>
        <v>0</v>
      </c>
      <c r="AZ611" s="320">
        <f t="shared" si="223"/>
        <v>0</v>
      </c>
      <c r="BA611" s="372">
        <f t="shared" si="217"/>
        <v>0</v>
      </c>
      <c r="BB611" s="372">
        <f t="shared" si="218"/>
        <v>0</v>
      </c>
      <c r="BC611" s="372">
        <f t="shared" si="224"/>
        <v>0</v>
      </c>
      <c r="BD611" s="372">
        <f t="shared" si="225"/>
        <v>0</v>
      </c>
      <c r="BE611" s="372">
        <f t="shared" si="226"/>
        <v>0</v>
      </c>
      <c r="BF611" s="372">
        <f t="shared" si="227"/>
        <v>0</v>
      </c>
      <c r="BG611" s="315"/>
      <c r="BH611" s="316"/>
      <c r="BI611" s="316"/>
      <c r="BJ611" s="316"/>
      <c r="BK611" s="316"/>
      <c r="BL611" s="319"/>
      <c r="BM611" s="921">
        <f t="shared" si="231"/>
        <v>0</v>
      </c>
      <c r="BN611" s="912"/>
      <c r="BO611" s="912"/>
      <c r="BP611" s="912"/>
      <c r="BQ611" s="912"/>
      <c r="BR611" s="912"/>
      <c r="BS611" s="912"/>
      <c r="BT611" s="912"/>
      <c r="BU611" s="912"/>
      <c r="BV611" s="912"/>
      <c r="BW611" s="912"/>
      <c r="BX611" s="910">
        <f t="shared" si="230"/>
        <v>0</v>
      </c>
      <c r="BY611" s="912"/>
      <c r="BZ611" s="912"/>
      <c r="CA611" s="912"/>
      <c r="CB611" s="922"/>
    </row>
    <row r="612" spans="1:80" s="173" customFormat="1" ht="21" customHeight="1" x14ac:dyDescent="0.2">
      <c r="A612" s="156" t="s">
        <v>377</v>
      </c>
      <c r="B612" s="96" t="s">
        <v>46</v>
      </c>
      <c r="C612" s="157" t="s">
        <v>515</v>
      </c>
      <c r="D612" s="157" t="s">
        <v>599</v>
      </c>
      <c r="E612" s="19" t="s">
        <v>290</v>
      </c>
      <c r="F612" s="85" t="s">
        <v>292</v>
      </c>
      <c r="G612" s="19" t="s">
        <v>193</v>
      </c>
      <c r="H612" s="85" t="s">
        <v>65</v>
      </c>
      <c r="I612" s="49">
        <v>11</v>
      </c>
      <c r="J612" s="49" t="s">
        <v>12</v>
      </c>
      <c r="K612" s="320">
        <f t="shared" si="215"/>
        <v>0</v>
      </c>
      <c r="L612" s="320">
        <f t="shared" si="216"/>
        <v>0</v>
      </c>
      <c r="M612" s="316"/>
      <c r="N612" s="316"/>
      <c r="O612" s="316"/>
      <c r="P612" s="316"/>
      <c r="Q612" s="316"/>
      <c r="R612" s="316"/>
      <c r="S612" s="320">
        <f t="shared" si="233"/>
        <v>0</v>
      </c>
      <c r="T612" s="320">
        <f t="shared" si="234"/>
        <v>0</v>
      </c>
      <c r="U612" s="316"/>
      <c r="V612" s="316"/>
      <c r="W612" s="316"/>
      <c r="X612" s="316"/>
      <c r="Y612" s="316"/>
      <c r="Z612" s="316"/>
      <c r="AA612" s="320">
        <f t="shared" si="235"/>
        <v>0</v>
      </c>
      <c r="AB612" s="320">
        <f t="shared" si="236"/>
        <v>0</v>
      </c>
      <c r="AC612" s="316"/>
      <c r="AD612" s="316"/>
      <c r="AE612" s="316"/>
      <c r="AF612" s="316"/>
      <c r="AG612" s="316"/>
      <c r="AH612" s="316"/>
      <c r="AI612" s="320">
        <f t="shared" si="237"/>
        <v>0</v>
      </c>
      <c r="AJ612" s="320">
        <f t="shared" si="238"/>
        <v>0</v>
      </c>
      <c r="AK612" s="316"/>
      <c r="AL612" s="316"/>
      <c r="AM612" s="316"/>
      <c r="AN612" s="316"/>
      <c r="AO612" s="316"/>
      <c r="AP612" s="316"/>
      <c r="AQ612" s="320">
        <f t="shared" si="239"/>
        <v>0</v>
      </c>
      <c r="AR612" s="320">
        <f t="shared" si="240"/>
        <v>0</v>
      </c>
      <c r="AS612" s="316"/>
      <c r="AT612" s="316"/>
      <c r="AU612" s="316"/>
      <c r="AV612" s="316"/>
      <c r="AW612" s="316"/>
      <c r="AX612" s="316"/>
      <c r="AY612" s="320">
        <f t="shared" si="222"/>
        <v>0</v>
      </c>
      <c r="AZ612" s="320">
        <f t="shared" si="223"/>
        <v>0</v>
      </c>
      <c r="BA612" s="372">
        <f t="shared" si="217"/>
        <v>0</v>
      </c>
      <c r="BB612" s="372">
        <f t="shared" si="218"/>
        <v>0</v>
      </c>
      <c r="BC612" s="372">
        <f t="shared" si="224"/>
        <v>0</v>
      </c>
      <c r="BD612" s="372">
        <f t="shared" si="225"/>
        <v>0</v>
      </c>
      <c r="BE612" s="372">
        <f t="shared" si="226"/>
        <v>0</v>
      </c>
      <c r="BF612" s="372">
        <f t="shared" si="227"/>
        <v>0</v>
      </c>
      <c r="BG612" s="315"/>
      <c r="BH612" s="316"/>
      <c r="BI612" s="316"/>
      <c r="BJ612" s="316"/>
      <c r="BK612" s="316"/>
      <c r="BL612" s="319"/>
      <c r="BM612" s="921">
        <f t="shared" si="231"/>
        <v>0</v>
      </c>
      <c r="BN612" s="912"/>
      <c r="BO612" s="912"/>
      <c r="BP612" s="912"/>
      <c r="BQ612" s="912"/>
      <c r="BR612" s="912"/>
      <c r="BS612" s="912"/>
      <c r="BT612" s="912"/>
      <c r="BU612" s="912"/>
      <c r="BV612" s="912"/>
      <c r="BW612" s="912"/>
      <c r="BX612" s="910">
        <f t="shared" si="230"/>
        <v>0</v>
      </c>
      <c r="BY612" s="912"/>
      <c r="BZ612" s="912"/>
      <c r="CA612" s="912"/>
      <c r="CB612" s="922"/>
    </row>
    <row r="613" spans="1:80" s="173" customFormat="1" ht="21" customHeight="1" x14ac:dyDescent="0.2">
      <c r="A613" s="156" t="s">
        <v>377</v>
      </c>
      <c r="B613" s="96" t="s">
        <v>46</v>
      </c>
      <c r="C613" s="157" t="s">
        <v>515</v>
      </c>
      <c r="D613" s="157" t="s">
        <v>599</v>
      </c>
      <c r="E613" s="97" t="s">
        <v>290</v>
      </c>
      <c r="F613" s="82" t="s">
        <v>292</v>
      </c>
      <c r="G613" s="19" t="s">
        <v>193</v>
      </c>
      <c r="H613" s="81" t="s">
        <v>65</v>
      </c>
      <c r="I613" s="49">
        <v>9</v>
      </c>
      <c r="J613" s="52" t="s">
        <v>6</v>
      </c>
      <c r="K613" s="320">
        <f t="shared" si="215"/>
        <v>0</v>
      </c>
      <c r="L613" s="320">
        <f t="shared" si="216"/>
        <v>0</v>
      </c>
      <c r="M613" s="316"/>
      <c r="N613" s="316"/>
      <c r="O613" s="316"/>
      <c r="P613" s="316"/>
      <c r="Q613" s="316"/>
      <c r="R613" s="316"/>
      <c r="S613" s="320">
        <f t="shared" si="233"/>
        <v>0</v>
      </c>
      <c r="T613" s="320">
        <f t="shared" si="234"/>
        <v>0</v>
      </c>
      <c r="U613" s="316"/>
      <c r="V613" s="316"/>
      <c r="W613" s="316"/>
      <c r="X613" s="316"/>
      <c r="Y613" s="316"/>
      <c r="Z613" s="316"/>
      <c r="AA613" s="320">
        <f t="shared" si="235"/>
        <v>0</v>
      </c>
      <c r="AB613" s="320">
        <f t="shared" si="236"/>
        <v>0</v>
      </c>
      <c r="AC613" s="316"/>
      <c r="AD613" s="316"/>
      <c r="AE613" s="316"/>
      <c r="AF613" s="316"/>
      <c r="AG613" s="316"/>
      <c r="AH613" s="316"/>
      <c r="AI613" s="320">
        <f t="shared" si="237"/>
        <v>0</v>
      </c>
      <c r="AJ613" s="320">
        <f t="shared" si="238"/>
        <v>0</v>
      </c>
      <c r="AK613" s="316"/>
      <c r="AL613" s="316"/>
      <c r="AM613" s="316"/>
      <c r="AN613" s="316"/>
      <c r="AO613" s="316"/>
      <c r="AP613" s="316"/>
      <c r="AQ613" s="320">
        <f t="shared" si="239"/>
        <v>0</v>
      </c>
      <c r="AR613" s="320">
        <f t="shared" si="240"/>
        <v>0</v>
      </c>
      <c r="AS613" s="316"/>
      <c r="AT613" s="316"/>
      <c r="AU613" s="316"/>
      <c r="AV613" s="316"/>
      <c r="AW613" s="316"/>
      <c r="AX613" s="316"/>
      <c r="AY613" s="320">
        <f t="shared" si="222"/>
        <v>0</v>
      </c>
      <c r="AZ613" s="320">
        <f t="shared" si="223"/>
        <v>0</v>
      </c>
      <c r="BA613" s="372">
        <f t="shared" si="217"/>
        <v>0</v>
      </c>
      <c r="BB613" s="372">
        <f t="shared" si="218"/>
        <v>0</v>
      </c>
      <c r="BC613" s="372">
        <f t="shared" si="224"/>
        <v>0</v>
      </c>
      <c r="BD613" s="372">
        <f t="shared" si="225"/>
        <v>0</v>
      </c>
      <c r="BE613" s="372">
        <f t="shared" si="226"/>
        <v>0</v>
      </c>
      <c r="BF613" s="372">
        <f t="shared" si="227"/>
        <v>0</v>
      </c>
      <c r="BG613" s="315"/>
      <c r="BH613" s="316"/>
      <c r="BI613" s="316"/>
      <c r="BJ613" s="316"/>
      <c r="BK613" s="316"/>
      <c r="BL613" s="319"/>
      <c r="BM613" s="921">
        <f t="shared" si="231"/>
        <v>0</v>
      </c>
      <c r="BN613" s="912"/>
      <c r="BO613" s="912"/>
      <c r="BP613" s="912"/>
      <c r="BQ613" s="912"/>
      <c r="BR613" s="912"/>
      <c r="BS613" s="912"/>
      <c r="BT613" s="912"/>
      <c r="BU613" s="912"/>
      <c r="BV613" s="912"/>
      <c r="BW613" s="912"/>
      <c r="BX613" s="910">
        <f t="shared" si="230"/>
        <v>0</v>
      </c>
      <c r="BY613" s="912"/>
      <c r="BZ613" s="912"/>
      <c r="CA613" s="912"/>
      <c r="CB613" s="922"/>
    </row>
    <row r="614" spans="1:80" s="173" customFormat="1" ht="21" customHeight="1" x14ac:dyDescent="0.2">
      <c r="A614" s="156" t="s">
        <v>377</v>
      </c>
      <c r="B614" s="96" t="s">
        <v>46</v>
      </c>
      <c r="C614" s="157" t="s">
        <v>515</v>
      </c>
      <c r="D614" s="157" t="s">
        <v>599</v>
      </c>
      <c r="E614" s="97" t="s">
        <v>290</v>
      </c>
      <c r="F614" s="82" t="s">
        <v>292</v>
      </c>
      <c r="G614" s="19" t="s">
        <v>193</v>
      </c>
      <c r="H614" s="81" t="s">
        <v>65</v>
      </c>
      <c r="I614" s="49">
        <v>9</v>
      </c>
      <c r="J614" s="52" t="s">
        <v>12</v>
      </c>
      <c r="K614" s="320">
        <f t="shared" si="215"/>
        <v>0</v>
      </c>
      <c r="L614" s="320">
        <f t="shared" si="216"/>
        <v>0</v>
      </c>
      <c r="M614" s="316"/>
      <c r="N614" s="316"/>
      <c r="O614" s="316"/>
      <c r="P614" s="316"/>
      <c r="Q614" s="316"/>
      <c r="R614" s="316"/>
      <c r="S614" s="320">
        <f t="shared" si="233"/>
        <v>0</v>
      </c>
      <c r="T614" s="320">
        <f t="shared" si="234"/>
        <v>0</v>
      </c>
      <c r="U614" s="316"/>
      <c r="V614" s="316"/>
      <c r="W614" s="316"/>
      <c r="X614" s="316"/>
      <c r="Y614" s="316"/>
      <c r="Z614" s="316"/>
      <c r="AA614" s="320">
        <f t="shared" si="235"/>
        <v>0</v>
      </c>
      <c r="AB614" s="320">
        <f t="shared" si="236"/>
        <v>0</v>
      </c>
      <c r="AC614" s="316"/>
      <c r="AD614" s="316"/>
      <c r="AE614" s="316"/>
      <c r="AF614" s="316"/>
      <c r="AG614" s="316"/>
      <c r="AH614" s="316"/>
      <c r="AI614" s="320">
        <f t="shared" si="237"/>
        <v>0</v>
      </c>
      <c r="AJ614" s="320">
        <f t="shared" si="238"/>
        <v>0</v>
      </c>
      <c r="AK614" s="316"/>
      <c r="AL614" s="316"/>
      <c r="AM614" s="316"/>
      <c r="AN614" s="316"/>
      <c r="AO614" s="316"/>
      <c r="AP614" s="316"/>
      <c r="AQ614" s="320">
        <f t="shared" si="239"/>
        <v>0</v>
      </c>
      <c r="AR614" s="320">
        <f t="shared" si="240"/>
        <v>0</v>
      </c>
      <c r="AS614" s="316"/>
      <c r="AT614" s="316"/>
      <c r="AU614" s="316"/>
      <c r="AV614" s="316"/>
      <c r="AW614" s="316"/>
      <c r="AX614" s="316"/>
      <c r="AY614" s="320">
        <f t="shared" si="222"/>
        <v>0</v>
      </c>
      <c r="AZ614" s="320">
        <f t="shared" si="223"/>
        <v>0</v>
      </c>
      <c r="BA614" s="372">
        <f t="shared" si="217"/>
        <v>0</v>
      </c>
      <c r="BB614" s="372">
        <f t="shared" si="218"/>
        <v>0</v>
      </c>
      <c r="BC614" s="372">
        <f t="shared" si="224"/>
        <v>0</v>
      </c>
      <c r="BD614" s="372">
        <f t="shared" si="225"/>
        <v>0</v>
      </c>
      <c r="BE614" s="372">
        <f t="shared" si="226"/>
        <v>0</v>
      </c>
      <c r="BF614" s="372">
        <f t="shared" si="227"/>
        <v>0</v>
      </c>
      <c r="BG614" s="315"/>
      <c r="BH614" s="316"/>
      <c r="BI614" s="316"/>
      <c r="BJ614" s="316"/>
      <c r="BK614" s="316"/>
      <c r="BL614" s="319"/>
      <c r="BM614" s="921">
        <f t="shared" si="231"/>
        <v>0</v>
      </c>
      <c r="BN614" s="912"/>
      <c r="BO614" s="912"/>
      <c r="BP614" s="912"/>
      <c r="BQ614" s="912"/>
      <c r="BR614" s="912"/>
      <c r="BS614" s="912"/>
      <c r="BT614" s="912"/>
      <c r="BU614" s="912"/>
      <c r="BV614" s="912"/>
      <c r="BW614" s="912"/>
      <c r="BX614" s="910">
        <f t="shared" si="230"/>
        <v>0</v>
      </c>
      <c r="BY614" s="912"/>
      <c r="BZ614" s="912"/>
      <c r="CA614" s="912"/>
      <c r="CB614" s="922"/>
    </row>
    <row r="615" spans="1:80" s="173" customFormat="1" ht="21" customHeight="1" x14ac:dyDescent="0.2">
      <c r="A615" s="156" t="s">
        <v>377</v>
      </c>
      <c r="B615" s="96" t="s">
        <v>46</v>
      </c>
      <c r="C615" s="157" t="s">
        <v>515</v>
      </c>
      <c r="D615" s="157" t="s">
        <v>599</v>
      </c>
      <c r="E615" s="97" t="s">
        <v>290</v>
      </c>
      <c r="F615" s="82" t="s">
        <v>292</v>
      </c>
      <c r="G615" s="19" t="s">
        <v>701</v>
      </c>
      <c r="H615" s="81" t="s">
        <v>702</v>
      </c>
      <c r="I615" s="49">
        <v>9</v>
      </c>
      <c r="J615" s="52" t="s">
        <v>6</v>
      </c>
      <c r="K615" s="320">
        <f t="shared" si="215"/>
        <v>0</v>
      </c>
      <c r="L615" s="320">
        <f t="shared" si="216"/>
        <v>0</v>
      </c>
      <c r="M615" s="316"/>
      <c r="N615" s="316"/>
      <c r="O615" s="316"/>
      <c r="P615" s="316"/>
      <c r="Q615" s="316"/>
      <c r="R615" s="316"/>
      <c r="S615" s="320">
        <f t="shared" si="233"/>
        <v>0</v>
      </c>
      <c r="T615" s="320">
        <f t="shared" si="234"/>
        <v>0</v>
      </c>
      <c r="U615" s="316"/>
      <c r="V615" s="316"/>
      <c r="W615" s="316"/>
      <c r="X615" s="316"/>
      <c r="Y615" s="316"/>
      <c r="Z615" s="316"/>
      <c r="AA615" s="320">
        <f t="shared" si="235"/>
        <v>0</v>
      </c>
      <c r="AB615" s="320">
        <f t="shared" si="236"/>
        <v>0</v>
      </c>
      <c r="AC615" s="316"/>
      <c r="AD615" s="316"/>
      <c r="AE615" s="316"/>
      <c r="AF615" s="316"/>
      <c r="AG615" s="316"/>
      <c r="AH615" s="316"/>
      <c r="AI615" s="320">
        <f t="shared" si="237"/>
        <v>0</v>
      </c>
      <c r="AJ615" s="320">
        <f t="shared" si="238"/>
        <v>0</v>
      </c>
      <c r="AK615" s="316"/>
      <c r="AL615" s="316"/>
      <c r="AM615" s="316"/>
      <c r="AN615" s="316"/>
      <c r="AO615" s="316"/>
      <c r="AP615" s="316"/>
      <c r="AQ615" s="320">
        <f t="shared" si="239"/>
        <v>0</v>
      </c>
      <c r="AR615" s="320">
        <f t="shared" si="240"/>
        <v>0</v>
      </c>
      <c r="AS615" s="316"/>
      <c r="AT615" s="316"/>
      <c r="AU615" s="316"/>
      <c r="AV615" s="316"/>
      <c r="AW615" s="316"/>
      <c r="AX615" s="316"/>
      <c r="AY615" s="320">
        <f t="shared" si="222"/>
        <v>0</v>
      </c>
      <c r="AZ615" s="320">
        <f t="shared" si="223"/>
        <v>0</v>
      </c>
      <c r="BA615" s="372">
        <f t="shared" si="217"/>
        <v>0</v>
      </c>
      <c r="BB615" s="372">
        <f t="shared" si="218"/>
        <v>0</v>
      </c>
      <c r="BC615" s="372">
        <f t="shared" si="224"/>
        <v>0</v>
      </c>
      <c r="BD615" s="372">
        <f t="shared" si="225"/>
        <v>0</v>
      </c>
      <c r="BE615" s="372">
        <f t="shared" si="226"/>
        <v>0</v>
      </c>
      <c r="BF615" s="372">
        <f t="shared" si="227"/>
        <v>0</v>
      </c>
      <c r="BG615" s="315"/>
      <c r="BH615" s="316"/>
      <c r="BI615" s="316"/>
      <c r="BJ615" s="316"/>
      <c r="BK615" s="316"/>
      <c r="BL615" s="319"/>
      <c r="BM615" s="921">
        <f t="shared" si="231"/>
        <v>0</v>
      </c>
      <c r="BN615" s="912"/>
      <c r="BO615" s="912"/>
      <c r="BP615" s="912"/>
      <c r="BQ615" s="912"/>
      <c r="BR615" s="912"/>
      <c r="BS615" s="912"/>
      <c r="BT615" s="912"/>
      <c r="BU615" s="912"/>
      <c r="BV615" s="912"/>
      <c r="BW615" s="912"/>
      <c r="BX615" s="910">
        <f t="shared" si="230"/>
        <v>0</v>
      </c>
      <c r="BY615" s="912"/>
      <c r="BZ615" s="912"/>
      <c r="CA615" s="912"/>
      <c r="CB615" s="922"/>
    </row>
    <row r="616" spans="1:80" s="173" customFormat="1" ht="21" customHeight="1" x14ac:dyDescent="0.2">
      <c r="A616" s="156" t="s">
        <v>377</v>
      </c>
      <c r="B616" s="96" t="s">
        <v>46</v>
      </c>
      <c r="C616" s="157" t="s">
        <v>515</v>
      </c>
      <c r="D616" s="157" t="s">
        <v>599</v>
      </c>
      <c r="E616" s="97" t="s">
        <v>290</v>
      </c>
      <c r="F616" s="82" t="s">
        <v>292</v>
      </c>
      <c r="G616" s="19" t="s">
        <v>701</v>
      </c>
      <c r="H616" s="81" t="s">
        <v>702</v>
      </c>
      <c r="I616" s="49">
        <v>9</v>
      </c>
      <c r="J616" s="52" t="s">
        <v>12</v>
      </c>
      <c r="K616" s="320">
        <f t="shared" si="215"/>
        <v>0</v>
      </c>
      <c r="L616" s="320">
        <f t="shared" si="216"/>
        <v>0</v>
      </c>
      <c r="M616" s="316"/>
      <c r="N616" s="316"/>
      <c r="O616" s="316"/>
      <c r="P616" s="316"/>
      <c r="Q616" s="316"/>
      <c r="R616" s="316"/>
      <c r="S616" s="320">
        <f t="shared" si="233"/>
        <v>0</v>
      </c>
      <c r="T616" s="320">
        <f t="shared" si="234"/>
        <v>0</v>
      </c>
      <c r="U616" s="316"/>
      <c r="V616" s="316"/>
      <c r="W616" s="316"/>
      <c r="X616" s="316"/>
      <c r="Y616" s="316"/>
      <c r="Z616" s="316"/>
      <c r="AA616" s="320">
        <f t="shared" si="235"/>
        <v>0</v>
      </c>
      <c r="AB616" s="320">
        <f t="shared" si="236"/>
        <v>0</v>
      </c>
      <c r="AC616" s="316"/>
      <c r="AD616" s="316"/>
      <c r="AE616" s="316"/>
      <c r="AF616" s="316"/>
      <c r="AG616" s="316"/>
      <c r="AH616" s="316"/>
      <c r="AI616" s="320">
        <f t="shared" si="237"/>
        <v>0</v>
      </c>
      <c r="AJ616" s="320">
        <f t="shared" si="238"/>
        <v>0</v>
      </c>
      <c r="AK616" s="316"/>
      <c r="AL616" s="316"/>
      <c r="AM616" s="316"/>
      <c r="AN616" s="316"/>
      <c r="AO616" s="316"/>
      <c r="AP616" s="316"/>
      <c r="AQ616" s="320">
        <f t="shared" si="239"/>
        <v>0</v>
      </c>
      <c r="AR616" s="320">
        <f t="shared" si="240"/>
        <v>0</v>
      </c>
      <c r="AS616" s="316"/>
      <c r="AT616" s="316"/>
      <c r="AU616" s="316"/>
      <c r="AV616" s="316"/>
      <c r="AW616" s="316"/>
      <c r="AX616" s="316"/>
      <c r="AY616" s="320">
        <f t="shared" si="222"/>
        <v>0</v>
      </c>
      <c r="AZ616" s="320">
        <f t="shared" si="223"/>
        <v>0</v>
      </c>
      <c r="BA616" s="372">
        <f t="shared" si="217"/>
        <v>0</v>
      </c>
      <c r="BB616" s="372">
        <f t="shared" si="218"/>
        <v>0</v>
      </c>
      <c r="BC616" s="372">
        <f t="shared" si="224"/>
        <v>0</v>
      </c>
      <c r="BD616" s="372">
        <f t="shared" si="225"/>
        <v>0</v>
      </c>
      <c r="BE616" s="372">
        <f t="shared" si="226"/>
        <v>0</v>
      </c>
      <c r="BF616" s="372">
        <f t="shared" si="227"/>
        <v>0</v>
      </c>
      <c r="BG616" s="315"/>
      <c r="BH616" s="316"/>
      <c r="BI616" s="316"/>
      <c r="BJ616" s="316"/>
      <c r="BK616" s="316"/>
      <c r="BL616" s="319"/>
      <c r="BM616" s="921">
        <f t="shared" si="231"/>
        <v>0</v>
      </c>
      <c r="BN616" s="912"/>
      <c r="BO616" s="912"/>
      <c r="BP616" s="912"/>
      <c r="BQ616" s="912"/>
      <c r="BR616" s="912"/>
      <c r="BS616" s="912"/>
      <c r="BT616" s="912"/>
      <c r="BU616" s="912"/>
      <c r="BV616" s="912"/>
      <c r="BW616" s="912"/>
      <c r="BX616" s="910">
        <f t="shared" si="230"/>
        <v>0</v>
      </c>
      <c r="BY616" s="912"/>
      <c r="BZ616" s="912"/>
      <c r="CA616" s="912"/>
      <c r="CB616" s="922"/>
    </row>
    <row r="617" spans="1:80" s="173" customFormat="1" ht="21" customHeight="1" x14ac:dyDescent="0.2">
      <c r="A617" s="214" t="s">
        <v>377</v>
      </c>
      <c r="B617" s="96" t="s">
        <v>46</v>
      </c>
      <c r="C617" s="215" t="s">
        <v>515</v>
      </c>
      <c r="D617" s="215" t="s">
        <v>600</v>
      </c>
      <c r="E617" s="97" t="s">
        <v>283</v>
      </c>
      <c r="F617" s="82" t="s">
        <v>5</v>
      </c>
      <c r="G617" s="19" t="s">
        <v>416</v>
      </c>
      <c r="H617" s="83" t="s">
        <v>117</v>
      </c>
      <c r="I617" s="49">
        <v>9</v>
      </c>
      <c r="J617" s="52" t="s">
        <v>6</v>
      </c>
      <c r="K617" s="320">
        <f t="shared" si="215"/>
        <v>0</v>
      </c>
      <c r="L617" s="320">
        <f t="shared" si="216"/>
        <v>0</v>
      </c>
      <c r="M617" s="316"/>
      <c r="N617" s="316"/>
      <c r="O617" s="316"/>
      <c r="P617" s="316"/>
      <c r="Q617" s="316"/>
      <c r="R617" s="316"/>
      <c r="S617" s="320">
        <f t="shared" si="233"/>
        <v>0</v>
      </c>
      <c r="T617" s="320">
        <f t="shared" si="234"/>
        <v>0</v>
      </c>
      <c r="U617" s="316"/>
      <c r="V617" s="316"/>
      <c r="W617" s="316"/>
      <c r="X617" s="316"/>
      <c r="Y617" s="316"/>
      <c r="Z617" s="316"/>
      <c r="AA617" s="320">
        <f t="shared" si="235"/>
        <v>0</v>
      </c>
      <c r="AB617" s="320">
        <f t="shared" si="236"/>
        <v>0</v>
      </c>
      <c r="AC617" s="316"/>
      <c r="AD617" s="316"/>
      <c r="AE617" s="316"/>
      <c r="AF617" s="316"/>
      <c r="AG617" s="316"/>
      <c r="AH617" s="316"/>
      <c r="AI617" s="320">
        <f t="shared" si="237"/>
        <v>0</v>
      </c>
      <c r="AJ617" s="320">
        <f t="shared" si="238"/>
        <v>0</v>
      </c>
      <c r="AK617" s="316"/>
      <c r="AL617" s="316"/>
      <c r="AM617" s="316"/>
      <c r="AN617" s="316"/>
      <c r="AO617" s="316"/>
      <c r="AP617" s="316"/>
      <c r="AQ617" s="320">
        <f t="shared" si="239"/>
        <v>0</v>
      </c>
      <c r="AR617" s="320">
        <f t="shared" si="240"/>
        <v>0</v>
      </c>
      <c r="AS617" s="316"/>
      <c r="AT617" s="316"/>
      <c r="AU617" s="316"/>
      <c r="AV617" s="316"/>
      <c r="AW617" s="316"/>
      <c r="AX617" s="316"/>
      <c r="AY617" s="320">
        <f t="shared" si="222"/>
        <v>0</v>
      </c>
      <c r="AZ617" s="320">
        <f t="shared" si="223"/>
        <v>0</v>
      </c>
      <c r="BA617" s="372">
        <f t="shared" si="217"/>
        <v>0</v>
      </c>
      <c r="BB617" s="372">
        <f t="shared" si="218"/>
        <v>0</v>
      </c>
      <c r="BC617" s="372">
        <f t="shared" si="224"/>
        <v>0</v>
      </c>
      <c r="BD617" s="372">
        <f t="shared" si="225"/>
        <v>0</v>
      </c>
      <c r="BE617" s="372">
        <f t="shared" si="226"/>
        <v>0</v>
      </c>
      <c r="BF617" s="372">
        <f t="shared" si="227"/>
        <v>0</v>
      </c>
      <c r="BG617" s="315"/>
      <c r="BH617" s="316"/>
      <c r="BI617" s="316"/>
      <c r="BJ617" s="316"/>
      <c r="BK617" s="316"/>
      <c r="BL617" s="319"/>
      <c r="BM617" s="921">
        <f t="shared" si="231"/>
        <v>0</v>
      </c>
      <c r="BN617" s="912"/>
      <c r="BO617" s="912"/>
      <c r="BP617" s="912"/>
      <c r="BQ617" s="912"/>
      <c r="BR617" s="912"/>
      <c r="BS617" s="912"/>
      <c r="BT617" s="912"/>
      <c r="BU617" s="912"/>
      <c r="BV617" s="912"/>
      <c r="BW617" s="912"/>
      <c r="BX617" s="910">
        <f t="shared" si="230"/>
        <v>0</v>
      </c>
      <c r="BY617" s="912"/>
      <c r="BZ617" s="912"/>
      <c r="CA617" s="912"/>
      <c r="CB617" s="922"/>
    </row>
    <row r="618" spans="1:80" s="173" customFormat="1" ht="21" customHeight="1" x14ac:dyDescent="0.2">
      <c r="A618" s="214" t="s">
        <v>377</v>
      </c>
      <c r="B618" s="96" t="s">
        <v>46</v>
      </c>
      <c r="C618" s="157" t="s">
        <v>515</v>
      </c>
      <c r="D618" s="157" t="s">
        <v>599</v>
      </c>
      <c r="E618" s="97" t="s">
        <v>293</v>
      </c>
      <c r="F618" s="82" t="s">
        <v>294</v>
      </c>
      <c r="G618" s="19" t="s">
        <v>295</v>
      </c>
      <c r="H618" s="82" t="s">
        <v>79</v>
      </c>
      <c r="I618" s="49">
        <v>9</v>
      </c>
      <c r="J618" s="52" t="s">
        <v>12</v>
      </c>
      <c r="K618" s="320">
        <f t="shared" ref="K618:K681" si="241">M618+O618+Q618</f>
        <v>0</v>
      </c>
      <c r="L618" s="320">
        <f t="shared" ref="L618:L681" si="242">N618+P618+R618</f>
        <v>0</v>
      </c>
      <c r="M618" s="316"/>
      <c r="N618" s="316"/>
      <c r="O618" s="316"/>
      <c r="P618" s="316"/>
      <c r="Q618" s="316"/>
      <c r="R618" s="316"/>
      <c r="S618" s="320">
        <f t="shared" si="233"/>
        <v>0</v>
      </c>
      <c r="T618" s="320">
        <f t="shared" si="234"/>
        <v>0</v>
      </c>
      <c r="U618" s="316"/>
      <c r="V618" s="316"/>
      <c r="W618" s="316"/>
      <c r="X618" s="316"/>
      <c r="Y618" s="316"/>
      <c r="Z618" s="316"/>
      <c r="AA618" s="320">
        <f t="shared" si="235"/>
        <v>0</v>
      </c>
      <c r="AB618" s="320">
        <f t="shared" si="236"/>
        <v>0</v>
      </c>
      <c r="AC618" s="316"/>
      <c r="AD618" s="316"/>
      <c r="AE618" s="316"/>
      <c r="AF618" s="316"/>
      <c r="AG618" s="316"/>
      <c r="AH618" s="316"/>
      <c r="AI618" s="320">
        <f t="shared" si="237"/>
        <v>0</v>
      </c>
      <c r="AJ618" s="320">
        <f t="shared" si="238"/>
        <v>0</v>
      </c>
      <c r="AK618" s="316"/>
      <c r="AL618" s="316"/>
      <c r="AM618" s="316"/>
      <c r="AN618" s="316"/>
      <c r="AO618" s="316"/>
      <c r="AP618" s="316"/>
      <c r="AQ618" s="320">
        <f t="shared" si="239"/>
        <v>0</v>
      </c>
      <c r="AR618" s="320">
        <f t="shared" si="240"/>
        <v>0</v>
      </c>
      <c r="AS618" s="316"/>
      <c r="AT618" s="316"/>
      <c r="AU618" s="316"/>
      <c r="AV618" s="316"/>
      <c r="AW618" s="316"/>
      <c r="AX618" s="316"/>
      <c r="AY618" s="320">
        <f t="shared" si="222"/>
        <v>0</v>
      </c>
      <c r="AZ618" s="320">
        <f t="shared" si="223"/>
        <v>0</v>
      </c>
      <c r="BA618" s="372">
        <f t="shared" si="217"/>
        <v>0</v>
      </c>
      <c r="BB618" s="372">
        <f t="shared" si="218"/>
        <v>0</v>
      </c>
      <c r="BC618" s="372">
        <f t="shared" si="224"/>
        <v>0</v>
      </c>
      <c r="BD618" s="372">
        <f t="shared" si="225"/>
        <v>0</v>
      </c>
      <c r="BE618" s="372">
        <f t="shared" si="226"/>
        <v>0</v>
      </c>
      <c r="BF618" s="372">
        <f t="shared" si="227"/>
        <v>0</v>
      </c>
      <c r="BG618" s="315"/>
      <c r="BH618" s="316"/>
      <c r="BI618" s="316"/>
      <c r="BJ618" s="316"/>
      <c r="BK618" s="316"/>
      <c r="BL618" s="319"/>
      <c r="BM618" s="921">
        <f t="shared" si="231"/>
        <v>0</v>
      </c>
      <c r="BN618" s="912"/>
      <c r="BO618" s="912"/>
      <c r="BP618" s="912"/>
      <c r="BQ618" s="912"/>
      <c r="BR618" s="912"/>
      <c r="BS618" s="912"/>
      <c r="BT618" s="912"/>
      <c r="BU618" s="912"/>
      <c r="BV618" s="912"/>
      <c r="BW618" s="912"/>
      <c r="BX618" s="910">
        <f t="shared" si="230"/>
        <v>0</v>
      </c>
      <c r="BY618" s="912"/>
      <c r="BZ618" s="912"/>
      <c r="CA618" s="912"/>
      <c r="CB618" s="922"/>
    </row>
    <row r="619" spans="1:80" s="180" customFormat="1" ht="21" customHeight="1" x14ac:dyDescent="0.2">
      <c r="A619" s="156" t="s">
        <v>377</v>
      </c>
      <c r="B619" s="96" t="s">
        <v>46</v>
      </c>
      <c r="C619" s="157" t="s">
        <v>515</v>
      </c>
      <c r="D619" s="157" t="s">
        <v>599</v>
      </c>
      <c r="E619" s="19" t="s">
        <v>293</v>
      </c>
      <c r="F619" s="85" t="s">
        <v>294</v>
      </c>
      <c r="G619" s="19" t="s">
        <v>295</v>
      </c>
      <c r="H619" s="85" t="s">
        <v>79</v>
      </c>
      <c r="I619" s="49">
        <v>11</v>
      </c>
      <c r="J619" s="49" t="s">
        <v>12</v>
      </c>
      <c r="K619" s="320">
        <f t="shared" si="241"/>
        <v>0</v>
      </c>
      <c r="L619" s="320">
        <f t="shared" si="242"/>
        <v>0</v>
      </c>
      <c r="M619" s="316"/>
      <c r="N619" s="316"/>
      <c r="O619" s="316"/>
      <c r="P619" s="316"/>
      <c r="Q619" s="316"/>
      <c r="R619" s="316"/>
      <c r="S619" s="320">
        <f t="shared" si="233"/>
        <v>0</v>
      </c>
      <c r="T619" s="320">
        <f t="shared" si="234"/>
        <v>0</v>
      </c>
      <c r="U619" s="316"/>
      <c r="V619" s="316"/>
      <c r="W619" s="316"/>
      <c r="X619" s="316"/>
      <c r="Y619" s="316"/>
      <c r="Z619" s="316"/>
      <c r="AA619" s="320">
        <f t="shared" si="235"/>
        <v>0</v>
      </c>
      <c r="AB619" s="320">
        <f t="shared" si="236"/>
        <v>0</v>
      </c>
      <c r="AC619" s="316"/>
      <c r="AD619" s="316"/>
      <c r="AE619" s="316"/>
      <c r="AF619" s="316"/>
      <c r="AG619" s="316"/>
      <c r="AH619" s="316"/>
      <c r="AI619" s="320">
        <f t="shared" si="237"/>
        <v>0</v>
      </c>
      <c r="AJ619" s="320">
        <f t="shared" si="238"/>
        <v>0</v>
      </c>
      <c r="AK619" s="316"/>
      <c r="AL619" s="316"/>
      <c r="AM619" s="316"/>
      <c r="AN619" s="316"/>
      <c r="AO619" s="316"/>
      <c r="AP619" s="316"/>
      <c r="AQ619" s="320">
        <f t="shared" si="239"/>
        <v>0</v>
      </c>
      <c r="AR619" s="320">
        <f t="shared" si="240"/>
        <v>0</v>
      </c>
      <c r="AS619" s="316"/>
      <c r="AT619" s="316"/>
      <c r="AU619" s="316"/>
      <c r="AV619" s="316"/>
      <c r="AW619" s="316"/>
      <c r="AX619" s="316"/>
      <c r="AY619" s="320">
        <f t="shared" si="222"/>
        <v>0</v>
      </c>
      <c r="AZ619" s="320">
        <f t="shared" si="223"/>
        <v>0</v>
      </c>
      <c r="BA619" s="372">
        <f t="shared" ref="BA619:BA682" si="243">M619+U619+AC619+AK619+AS619</f>
        <v>0</v>
      </c>
      <c r="BB619" s="372">
        <f t="shared" ref="BB619:BB682" si="244">N619+V619+AD619+AL619+AT619</f>
        <v>0</v>
      </c>
      <c r="BC619" s="372">
        <f t="shared" si="224"/>
        <v>0</v>
      </c>
      <c r="BD619" s="372">
        <f t="shared" si="225"/>
        <v>0</v>
      </c>
      <c r="BE619" s="372">
        <f t="shared" si="226"/>
        <v>0</v>
      </c>
      <c r="BF619" s="372">
        <f t="shared" si="227"/>
        <v>0</v>
      </c>
      <c r="BG619" s="315"/>
      <c r="BH619" s="316"/>
      <c r="BI619" s="316"/>
      <c r="BJ619" s="316"/>
      <c r="BK619" s="316"/>
      <c r="BL619" s="319"/>
      <c r="BM619" s="921">
        <f t="shared" si="231"/>
        <v>0</v>
      </c>
      <c r="BN619" s="912"/>
      <c r="BO619" s="912"/>
      <c r="BP619" s="912"/>
      <c r="BQ619" s="912"/>
      <c r="BR619" s="912"/>
      <c r="BS619" s="912"/>
      <c r="BT619" s="912"/>
      <c r="BU619" s="912"/>
      <c r="BV619" s="912"/>
      <c r="BW619" s="912"/>
      <c r="BX619" s="910">
        <f t="shared" si="230"/>
        <v>0</v>
      </c>
      <c r="BY619" s="912"/>
      <c r="BZ619" s="912"/>
      <c r="CA619" s="912"/>
      <c r="CB619" s="922"/>
    </row>
    <row r="620" spans="1:80" s="180" customFormat="1" ht="21" customHeight="1" x14ac:dyDescent="0.2">
      <c r="A620" s="214" t="s">
        <v>377</v>
      </c>
      <c r="B620" s="96" t="s">
        <v>46</v>
      </c>
      <c r="C620" s="157" t="s">
        <v>515</v>
      </c>
      <c r="D620" s="157" t="s">
        <v>599</v>
      </c>
      <c r="E620" s="97" t="s">
        <v>290</v>
      </c>
      <c r="F620" s="82" t="s">
        <v>292</v>
      </c>
      <c r="G620" s="19" t="s">
        <v>195</v>
      </c>
      <c r="H620" s="82" t="s">
        <v>196</v>
      </c>
      <c r="I620" s="49">
        <v>9</v>
      </c>
      <c r="J620" s="52" t="s">
        <v>6</v>
      </c>
      <c r="K620" s="320">
        <f t="shared" si="241"/>
        <v>0</v>
      </c>
      <c r="L620" s="320">
        <f t="shared" si="242"/>
        <v>0</v>
      </c>
      <c r="M620" s="316"/>
      <c r="N620" s="316"/>
      <c r="O620" s="316"/>
      <c r="P620" s="316"/>
      <c r="Q620" s="316"/>
      <c r="R620" s="316"/>
      <c r="S620" s="320">
        <f t="shared" si="233"/>
        <v>0</v>
      </c>
      <c r="T620" s="320">
        <f t="shared" si="234"/>
        <v>0</v>
      </c>
      <c r="U620" s="316"/>
      <c r="V620" s="316"/>
      <c r="W620" s="316"/>
      <c r="X620" s="316"/>
      <c r="Y620" s="316"/>
      <c r="Z620" s="316"/>
      <c r="AA620" s="320">
        <f t="shared" si="235"/>
        <v>0</v>
      </c>
      <c r="AB620" s="320">
        <f t="shared" si="236"/>
        <v>0</v>
      </c>
      <c r="AC620" s="316"/>
      <c r="AD620" s="316"/>
      <c r="AE620" s="316"/>
      <c r="AF620" s="316"/>
      <c r="AG620" s="316"/>
      <c r="AH620" s="316"/>
      <c r="AI620" s="320">
        <f t="shared" si="237"/>
        <v>0</v>
      </c>
      <c r="AJ620" s="320">
        <f t="shared" si="238"/>
        <v>0</v>
      </c>
      <c r="AK620" s="316"/>
      <c r="AL620" s="316"/>
      <c r="AM620" s="316"/>
      <c r="AN620" s="316"/>
      <c r="AO620" s="316"/>
      <c r="AP620" s="316"/>
      <c r="AQ620" s="320">
        <f t="shared" si="239"/>
        <v>0</v>
      </c>
      <c r="AR620" s="320">
        <f t="shared" si="240"/>
        <v>0</v>
      </c>
      <c r="AS620" s="316"/>
      <c r="AT620" s="316"/>
      <c r="AU620" s="316"/>
      <c r="AV620" s="316"/>
      <c r="AW620" s="316"/>
      <c r="AX620" s="316"/>
      <c r="AY620" s="320">
        <f t="shared" si="222"/>
        <v>0</v>
      </c>
      <c r="AZ620" s="320">
        <f t="shared" si="223"/>
        <v>0</v>
      </c>
      <c r="BA620" s="372">
        <f t="shared" si="243"/>
        <v>0</v>
      </c>
      <c r="BB620" s="372">
        <f t="shared" si="244"/>
        <v>0</v>
      </c>
      <c r="BC620" s="372">
        <f t="shared" si="224"/>
        <v>0</v>
      </c>
      <c r="BD620" s="372">
        <f t="shared" si="225"/>
        <v>0</v>
      </c>
      <c r="BE620" s="372">
        <f t="shared" si="226"/>
        <v>0</v>
      </c>
      <c r="BF620" s="372">
        <f t="shared" si="227"/>
        <v>0</v>
      </c>
      <c r="BG620" s="315"/>
      <c r="BH620" s="316"/>
      <c r="BI620" s="316"/>
      <c r="BJ620" s="316"/>
      <c r="BK620" s="316"/>
      <c r="BL620" s="319"/>
      <c r="BM620" s="921">
        <f t="shared" ref="BM620:BM651" si="245">SUM(BQ630:BR630)</f>
        <v>0</v>
      </c>
      <c r="BN620" s="912"/>
      <c r="BO620" s="912"/>
      <c r="BP620" s="912"/>
      <c r="BQ620" s="912"/>
      <c r="BR620" s="912"/>
      <c r="BS620" s="912"/>
      <c r="BT620" s="912"/>
      <c r="BU620" s="912"/>
      <c r="BV620" s="912"/>
      <c r="BW620" s="912"/>
      <c r="BX620" s="910">
        <f t="shared" si="230"/>
        <v>0</v>
      </c>
      <c r="BY620" s="912"/>
      <c r="BZ620" s="912"/>
      <c r="CA620" s="912"/>
      <c r="CB620" s="922"/>
    </row>
    <row r="621" spans="1:80" ht="22.5" customHeight="1" x14ac:dyDescent="0.2">
      <c r="A621" s="214" t="s">
        <v>377</v>
      </c>
      <c r="B621" s="96" t="s">
        <v>46</v>
      </c>
      <c r="C621" s="215" t="s">
        <v>515</v>
      </c>
      <c r="D621" s="215" t="s">
        <v>600</v>
      </c>
      <c r="E621" s="19" t="s">
        <v>283</v>
      </c>
      <c r="F621" s="85" t="s">
        <v>5</v>
      </c>
      <c r="G621" s="19" t="s">
        <v>194</v>
      </c>
      <c r="H621" s="85" t="s">
        <v>117</v>
      </c>
      <c r="I621" s="49">
        <v>11</v>
      </c>
      <c r="J621" s="49" t="s">
        <v>12</v>
      </c>
      <c r="K621" s="320">
        <f t="shared" si="241"/>
        <v>0</v>
      </c>
      <c r="L621" s="320">
        <f t="shared" si="242"/>
        <v>0</v>
      </c>
      <c r="M621" s="316"/>
      <c r="N621" s="316"/>
      <c r="O621" s="316"/>
      <c r="P621" s="316"/>
      <c r="Q621" s="316"/>
      <c r="R621" s="316"/>
      <c r="S621" s="320">
        <f t="shared" si="233"/>
        <v>0</v>
      </c>
      <c r="T621" s="320">
        <f t="shared" si="234"/>
        <v>0</v>
      </c>
      <c r="U621" s="316"/>
      <c r="V621" s="316"/>
      <c r="W621" s="316"/>
      <c r="X621" s="316"/>
      <c r="Y621" s="316"/>
      <c r="Z621" s="316"/>
      <c r="AA621" s="320">
        <f t="shared" si="235"/>
        <v>0</v>
      </c>
      <c r="AB621" s="320">
        <f t="shared" si="236"/>
        <v>0</v>
      </c>
      <c r="AC621" s="316"/>
      <c r="AD621" s="316"/>
      <c r="AE621" s="316"/>
      <c r="AF621" s="316"/>
      <c r="AG621" s="316"/>
      <c r="AH621" s="316"/>
      <c r="AI621" s="320">
        <f t="shared" si="237"/>
        <v>0</v>
      </c>
      <c r="AJ621" s="320">
        <f t="shared" si="238"/>
        <v>0</v>
      </c>
      <c r="AK621" s="316"/>
      <c r="AL621" s="316"/>
      <c r="AM621" s="316"/>
      <c r="AN621" s="316"/>
      <c r="AO621" s="316"/>
      <c r="AP621" s="316"/>
      <c r="AQ621" s="320">
        <f t="shared" si="239"/>
        <v>0</v>
      </c>
      <c r="AR621" s="320">
        <f t="shared" si="240"/>
        <v>0</v>
      </c>
      <c r="AS621" s="316"/>
      <c r="AT621" s="316"/>
      <c r="AU621" s="316"/>
      <c r="AV621" s="316"/>
      <c r="AW621" s="316"/>
      <c r="AX621" s="316"/>
      <c r="AY621" s="320">
        <f t="shared" si="222"/>
        <v>0</v>
      </c>
      <c r="AZ621" s="320">
        <f t="shared" si="223"/>
        <v>0</v>
      </c>
      <c r="BA621" s="372">
        <f t="shared" si="243"/>
        <v>0</v>
      </c>
      <c r="BB621" s="372">
        <f t="shared" si="244"/>
        <v>0</v>
      </c>
      <c r="BC621" s="372">
        <f t="shared" si="224"/>
        <v>0</v>
      </c>
      <c r="BD621" s="372">
        <f t="shared" si="225"/>
        <v>0</v>
      </c>
      <c r="BE621" s="372">
        <f t="shared" si="226"/>
        <v>0</v>
      </c>
      <c r="BF621" s="372">
        <f t="shared" si="227"/>
        <v>0</v>
      </c>
      <c r="BG621" s="315"/>
      <c r="BH621" s="316"/>
      <c r="BI621" s="316"/>
      <c r="BJ621" s="316"/>
      <c r="BK621" s="316"/>
      <c r="BL621" s="319"/>
      <c r="BM621" s="921">
        <f t="shared" si="245"/>
        <v>0</v>
      </c>
      <c r="BN621" s="912"/>
      <c r="BO621" s="912"/>
      <c r="BP621" s="912"/>
      <c r="BQ621" s="912"/>
      <c r="BR621" s="912"/>
      <c r="BS621" s="912"/>
      <c r="BT621" s="912"/>
      <c r="BU621" s="912"/>
      <c r="BV621" s="912"/>
      <c r="BW621" s="912"/>
      <c r="BX621" s="910">
        <f t="shared" si="230"/>
        <v>0</v>
      </c>
      <c r="BY621" s="912"/>
      <c r="BZ621" s="912"/>
      <c r="CA621" s="912"/>
      <c r="CB621" s="922"/>
    </row>
    <row r="622" spans="1:80" ht="11.25" customHeight="1" x14ac:dyDescent="0.2">
      <c r="A622" s="212" t="s">
        <v>377</v>
      </c>
      <c r="B622" s="96" t="s">
        <v>46</v>
      </c>
      <c r="C622" s="213" t="s">
        <v>515</v>
      </c>
      <c r="D622" s="213" t="s">
        <v>600</v>
      </c>
      <c r="E622" s="19" t="s">
        <v>283</v>
      </c>
      <c r="F622" s="85" t="s">
        <v>5</v>
      </c>
      <c r="G622" s="125" t="s">
        <v>269</v>
      </c>
      <c r="H622" s="128" t="s">
        <v>151</v>
      </c>
      <c r="I622" s="49">
        <v>11</v>
      </c>
      <c r="J622" s="49" t="s">
        <v>12</v>
      </c>
      <c r="K622" s="320">
        <f t="shared" si="241"/>
        <v>0</v>
      </c>
      <c r="L622" s="320">
        <f t="shared" si="242"/>
        <v>0</v>
      </c>
      <c r="M622" s="316"/>
      <c r="N622" s="316"/>
      <c r="O622" s="316"/>
      <c r="P622" s="316"/>
      <c r="Q622" s="316"/>
      <c r="R622" s="316"/>
      <c r="S622" s="320">
        <f t="shared" si="233"/>
        <v>0</v>
      </c>
      <c r="T622" s="320">
        <f t="shared" si="234"/>
        <v>0</v>
      </c>
      <c r="U622" s="316"/>
      <c r="V622" s="316"/>
      <c r="W622" s="316"/>
      <c r="X622" s="316"/>
      <c r="Y622" s="316"/>
      <c r="Z622" s="316"/>
      <c r="AA622" s="320">
        <f t="shared" si="235"/>
        <v>0</v>
      </c>
      <c r="AB622" s="320">
        <f t="shared" si="236"/>
        <v>0</v>
      </c>
      <c r="AC622" s="316"/>
      <c r="AD622" s="316"/>
      <c r="AE622" s="316"/>
      <c r="AF622" s="316"/>
      <c r="AG622" s="316"/>
      <c r="AH622" s="316"/>
      <c r="AI622" s="320">
        <f t="shared" si="237"/>
        <v>0</v>
      </c>
      <c r="AJ622" s="320">
        <f t="shared" si="238"/>
        <v>0</v>
      </c>
      <c r="AK622" s="316"/>
      <c r="AL622" s="316"/>
      <c r="AM622" s="316"/>
      <c r="AN622" s="316"/>
      <c r="AO622" s="316"/>
      <c r="AP622" s="316"/>
      <c r="AQ622" s="320">
        <f t="shared" si="239"/>
        <v>0</v>
      </c>
      <c r="AR622" s="320">
        <f t="shared" si="240"/>
        <v>0</v>
      </c>
      <c r="AS622" s="316"/>
      <c r="AT622" s="316"/>
      <c r="AU622" s="316"/>
      <c r="AV622" s="316"/>
      <c r="AW622" s="316"/>
      <c r="AX622" s="316"/>
      <c r="AY622" s="320">
        <f t="shared" si="222"/>
        <v>0</v>
      </c>
      <c r="AZ622" s="320">
        <f t="shared" si="223"/>
        <v>0</v>
      </c>
      <c r="BA622" s="372">
        <f t="shared" si="243"/>
        <v>0</v>
      </c>
      <c r="BB622" s="372">
        <f t="shared" si="244"/>
        <v>0</v>
      </c>
      <c r="BC622" s="372">
        <f t="shared" si="224"/>
        <v>0</v>
      </c>
      <c r="BD622" s="372">
        <f t="shared" si="225"/>
        <v>0</v>
      </c>
      <c r="BE622" s="372">
        <f t="shared" si="226"/>
        <v>0</v>
      </c>
      <c r="BF622" s="372">
        <f t="shared" si="227"/>
        <v>0</v>
      </c>
      <c r="BG622" s="315"/>
      <c r="BH622" s="316"/>
      <c r="BI622" s="316"/>
      <c r="BJ622" s="316"/>
      <c r="BK622" s="316"/>
      <c r="BL622" s="319"/>
      <c r="BM622" s="921">
        <f t="shared" si="245"/>
        <v>0</v>
      </c>
      <c r="BN622" s="912"/>
      <c r="BO622" s="912"/>
      <c r="BP622" s="912"/>
      <c r="BQ622" s="912"/>
      <c r="BR622" s="912"/>
      <c r="BS622" s="912"/>
      <c r="BT622" s="912"/>
      <c r="BU622" s="912"/>
      <c r="BV622" s="912"/>
      <c r="BW622" s="912"/>
      <c r="BX622" s="910">
        <f t="shared" si="230"/>
        <v>0</v>
      </c>
      <c r="BY622" s="912"/>
      <c r="BZ622" s="912"/>
      <c r="CA622" s="912"/>
      <c r="CB622" s="922"/>
    </row>
    <row r="623" spans="1:80" ht="11.25" customHeight="1" x14ac:dyDescent="0.2">
      <c r="A623" s="156" t="s">
        <v>377</v>
      </c>
      <c r="B623" s="96" t="s">
        <v>46</v>
      </c>
      <c r="C623" s="157" t="s">
        <v>515</v>
      </c>
      <c r="D623" s="157" t="s">
        <v>600</v>
      </c>
      <c r="E623" s="97" t="s">
        <v>315</v>
      </c>
      <c r="F623" s="81" t="s">
        <v>316</v>
      </c>
      <c r="G623" s="97" t="s">
        <v>635</v>
      </c>
      <c r="H623" s="83" t="s">
        <v>636</v>
      </c>
      <c r="I623" s="49">
        <v>9</v>
      </c>
      <c r="J623" s="52" t="s">
        <v>6</v>
      </c>
      <c r="K623" s="320">
        <f t="shared" si="241"/>
        <v>0</v>
      </c>
      <c r="L623" s="320">
        <f t="shared" si="242"/>
        <v>0</v>
      </c>
      <c r="M623" s="316"/>
      <c r="N623" s="316"/>
      <c r="O623" s="316"/>
      <c r="P623" s="316"/>
      <c r="Q623" s="316"/>
      <c r="R623" s="316"/>
      <c r="S623" s="320">
        <f t="shared" si="233"/>
        <v>0</v>
      </c>
      <c r="T623" s="320">
        <f t="shared" si="234"/>
        <v>0</v>
      </c>
      <c r="U623" s="316"/>
      <c r="V623" s="316"/>
      <c r="W623" s="316"/>
      <c r="X623" s="316"/>
      <c r="Y623" s="316"/>
      <c r="Z623" s="316"/>
      <c r="AA623" s="320">
        <f t="shared" si="235"/>
        <v>0</v>
      </c>
      <c r="AB623" s="320">
        <f t="shared" si="236"/>
        <v>0</v>
      </c>
      <c r="AC623" s="316"/>
      <c r="AD623" s="316"/>
      <c r="AE623" s="316"/>
      <c r="AF623" s="316"/>
      <c r="AG623" s="316"/>
      <c r="AH623" s="316"/>
      <c r="AI623" s="320">
        <f t="shared" si="237"/>
        <v>0</v>
      </c>
      <c r="AJ623" s="320">
        <f t="shared" si="238"/>
        <v>0</v>
      </c>
      <c r="AK623" s="316"/>
      <c r="AL623" s="316"/>
      <c r="AM623" s="316"/>
      <c r="AN623" s="316"/>
      <c r="AO623" s="316"/>
      <c r="AP623" s="316"/>
      <c r="AQ623" s="320">
        <f t="shared" si="239"/>
        <v>0</v>
      </c>
      <c r="AR623" s="320">
        <f t="shared" si="240"/>
        <v>0</v>
      </c>
      <c r="AS623" s="316"/>
      <c r="AT623" s="316"/>
      <c r="AU623" s="316"/>
      <c r="AV623" s="316"/>
      <c r="AW623" s="316"/>
      <c r="AX623" s="316"/>
      <c r="AY623" s="320">
        <f t="shared" si="222"/>
        <v>0</v>
      </c>
      <c r="AZ623" s="320">
        <f t="shared" si="223"/>
        <v>0</v>
      </c>
      <c r="BA623" s="372">
        <f t="shared" si="243"/>
        <v>0</v>
      </c>
      <c r="BB623" s="372">
        <f t="shared" si="244"/>
        <v>0</v>
      </c>
      <c r="BC623" s="372">
        <f t="shared" si="224"/>
        <v>0</v>
      </c>
      <c r="BD623" s="372">
        <f t="shared" si="225"/>
        <v>0</v>
      </c>
      <c r="BE623" s="372">
        <f t="shared" si="226"/>
        <v>0</v>
      </c>
      <c r="BF623" s="372">
        <f t="shared" si="227"/>
        <v>0</v>
      </c>
      <c r="BG623" s="315"/>
      <c r="BH623" s="316"/>
      <c r="BI623" s="316"/>
      <c r="BJ623" s="316"/>
      <c r="BK623" s="316"/>
      <c r="BL623" s="319"/>
      <c r="BM623" s="921">
        <f t="shared" si="245"/>
        <v>0</v>
      </c>
      <c r="BN623" s="912"/>
      <c r="BO623" s="912"/>
      <c r="BP623" s="912"/>
      <c r="BQ623" s="912"/>
      <c r="BR623" s="912"/>
      <c r="BS623" s="912"/>
      <c r="BT623" s="912"/>
      <c r="BU623" s="912"/>
      <c r="BV623" s="912"/>
      <c r="BW623" s="912"/>
      <c r="BX623" s="910">
        <f t="shared" si="230"/>
        <v>0</v>
      </c>
      <c r="BY623" s="912"/>
      <c r="BZ623" s="912"/>
      <c r="CA623" s="912"/>
      <c r="CB623" s="922"/>
    </row>
    <row r="624" spans="1:80" ht="11.25" customHeight="1" x14ac:dyDescent="0.2">
      <c r="A624" s="156" t="s">
        <v>377</v>
      </c>
      <c r="B624" s="96" t="s">
        <v>46</v>
      </c>
      <c r="C624" s="157" t="s">
        <v>515</v>
      </c>
      <c r="D624" s="157" t="s">
        <v>600</v>
      </c>
      <c r="E624" s="97" t="s">
        <v>283</v>
      </c>
      <c r="F624" s="82" t="s">
        <v>5</v>
      </c>
      <c r="G624" s="97" t="s">
        <v>269</v>
      </c>
      <c r="H624" s="83" t="s">
        <v>151</v>
      </c>
      <c r="I624" s="49">
        <v>9</v>
      </c>
      <c r="J624" s="52" t="s">
        <v>6</v>
      </c>
      <c r="K624" s="320">
        <f t="shared" si="241"/>
        <v>0</v>
      </c>
      <c r="L624" s="320">
        <f t="shared" si="242"/>
        <v>0</v>
      </c>
      <c r="M624" s="316"/>
      <c r="N624" s="316"/>
      <c r="O624" s="316"/>
      <c r="P624" s="316"/>
      <c r="Q624" s="316"/>
      <c r="R624" s="316"/>
      <c r="S624" s="320">
        <f t="shared" si="233"/>
        <v>0</v>
      </c>
      <c r="T624" s="320">
        <f t="shared" si="234"/>
        <v>0</v>
      </c>
      <c r="U624" s="316"/>
      <c r="V624" s="316"/>
      <c r="W624" s="316"/>
      <c r="X624" s="316"/>
      <c r="Y624" s="316"/>
      <c r="Z624" s="316"/>
      <c r="AA624" s="320">
        <f t="shared" si="235"/>
        <v>0</v>
      </c>
      <c r="AB624" s="320">
        <f t="shared" si="236"/>
        <v>0</v>
      </c>
      <c r="AC624" s="316"/>
      <c r="AD624" s="316"/>
      <c r="AE624" s="316"/>
      <c r="AF624" s="316"/>
      <c r="AG624" s="316"/>
      <c r="AH624" s="316"/>
      <c r="AI624" s="320">
        <f t="shared" si="237"/>
        <v>0</v>
      </c>
      <c r="AJ624" s="320">
        <f t="shared" si="238"/>
        <v>0</v>
      </c>
      <c r="AK624" s="316"/>
      <c r="AL624" s="316"/>
      <c r="AM624" s="316"/>
      <c r="AN624" s="316"/>
      <c r="AO624" s="316"/>
      <c r="AP624" s="316"/>
      <c r="AQ624" s="320">
        <f t="shared" si="239"/>
        <v>0</v>
      </c>
      <c r="AR624" s="320">
        <f t="shared" si="240"/>
        <v>0</v>
      </c>
      <c r="AS624" s="316"/>
      <c r="AT624" s="316"/>
      <c r="AU624" s="316"/>
      <c r="AV624" s="316"/>
      <c r="AW624" s="316"/>
      <c r="AX624" s="316"/>
      <c r="AY624" s="320">
        <f t="shared" si="222"/>
        <v>0</v>
      </c>
      <c r="AZ624" s="320">
        <f t="shared" si="223"/>
        <v>0</v>
      </c>
      <c r="BA624" s="372">
        <f t="shared" si="243"/>
        <v>0</v>
      </c>
      <c r="BB624" s="372">
        <f t="shared" si="244"/>
        <v>0</v>
      </c>
      <c r="BC624" s="372">
        <f t="shared" si="224"/>
        <v>0</v>
      </c>
      <c r="BD624" s="372">
        <f t="shared" si="225"/>
        <v>0</v>
      </c>
      <c r="BE624" s="372">
        <f t="shared" si="226"/>
        <v>0</v>
      </c>
      <c r="BF624" s="372">
        <f t="shared" si="227"/>
        <v>0</v>
      </c>
      <c r="BG624" s="315"/>
      <c r="BH624" s="316"/>
      <c r="BI624" s="316"/>
      <c r="BJ624" s="316"/>
      <c r="BK624" s="316"/>
      <c r="BL624" s="319"/>
      <c r="BM624" s="921">
        <f t="shared" si="245"/>
        <v>0</v>
      </c>
      <c r="BN624" s="912"/>
      <c r="BO624" s="912"/>
      <c r="BP624" s="912"/>
      <c r="BQ624" s="912"/>
      <c r="BR624" s="912"/>
      <c r="BS624" s="912"/>
      <c r="BT624" s="912"/>
      <c r="BU624" s="912"/>
      <c r="BV624" s="912"/>
      <c r="BW624" s="912"/>
      <c r="BX624" s="910">
        <f t="shared" si="230"/>
        <v>0</v>
      </c>
      <c r="BY624" s="912"/>
      <c r="BZ624" s="912"/>
      <c r="CA624" s="912"/>
      <c r="CB624" s="922"/>
    </row>
    <row r="625" spans="1:80" ht="33.75" customHeight="1" x14ac:dyDescent="0.2">
      <c r="A625" s="95" t="s">
        <v>377</v>
      </c>
      <c r="B625" s="50" t="s">
        <v>46</v>
      </c>
      <c r="C625" s="215" t="s">
        <v>514</v>
      </c>
      <c r="D625" s="215" t="s">
        <v>598</v>
      </c>
      <c r="E625" s="105" t="s">
        <v>289</v>
      </c>
      <c r="F625" s="81" t="s">
        <v>291</v>
      </c>
      <c r="G625" s="19" t="s">
        <v>498</v>
      </c>
      <c r="H625" s="81" t="s">
        <v>499</v>
      </c>
      <c r="I625" s="49">
        <v>9</v>
      </c>
      <c r="J625" s="50" t="s">
        <v>6</v>
      </c>
      <c r="K625" s="320">
        <f t="shared" si="241"/>
        <v>0</v>
      </c>
      <c r="L625" s="320">
        <f t="shared" si="242"/>
        <v>0</v>
      </c>
      <c r="M625" s="316"/>
      <c r="N625" s="316"/>
      <c r="O625" s="316"/>
      <c r="P625" s="316"/>
      <c r="Q625" s="316"/>
      <c r="R625" s="316"/>
      <c r="S625" s="320">
        <f t="shared" si="233"/>
        <v>0</v>
      </c>
      <c r="T625" s="320">
        <f t="shared" si="234"/>
        <v>0</v>
      </c>
      <c r="U625" s="316"/>
      <c r="V625" s="316"/>
      <c r="W625" s="316"/>
      <c r="X625" s="316"/>
      <c r="Y625" s="316"/>
      <c r="Z625" s="316"/>
      <c r="AA625" s="320">
        <f t="shared" si="235"/>
        <v>0</v>
      </c>
      <c r="AB625" s="320">
        <f t="shared" si="236"/>
        <v>0</v>
      </c>
      <c r="AC625" s="316"/>
      <c r="AD625" s="316"/>
      <c r="AE625" s="316"/>
      <c r="AF625" s="316"/>
      <c r="AG625" s="316"/>
      <c r="AH625" s="316"/>
      <c r="AI625" s="320">
        <f t="shared" si="237"/>
        <v>0</v>
      </c>
      <c r="AJ625" s="320">
        <f t="shared" si="238"/>
        <v>0</v>
      </c>
      <c r="AK625" s="316"/>
      <c r="AL625" s="316"/>
      <c r="AM625" s="316"/>
      <c r="AN625" s="316"/>
      <c r="AO625" s="316"/>
      <c r="AP625" s="316"/>
      <c r="AQ625" s="320">
        <f t="shared" si="239"/>
        <v>0</v>
      </c>
      <c r="AR625" s="320">
        <f t="shared" si="240"/>
        <v>0</v>
      </c>
      <c r="AS625" s="316"/>
      <c r="AT625" s="316"/>
      <c r="AU625" s="316"/>
      <c r="AV625" s="316"/>
      <c r="AW625" s="316"/>
      <c r="AX625" s="316"/>
      <c r="AY625" s="320">
        <f t="shared" si="222"/>
        <v>0</v>
      </c>
      <c r="AZ625" s="320">
        <f t="shared" si="223"/>
        <v>0</v>
      </c>
      <c r="BA625" s="372">
        <f t="shared" si="243"/>
        <v>0</v>
      </c>
      <c r="BB625" s="372">
        <f t="shared" si="244"/>
        <v>0</v>
      </c>
      <c r="BC625" s="372">
        <f t="shared" si="224"/>
        <v>0</v>
      </c>
      <c r="BD625" s="372">
        <f t="shared" si="225"/>
        <v>0</v>
      </c>
      <c r="BE625" s="372">
        <f t="shared" si="226"/>
        <v>0</v>
      </c>
      <c r="BF625" s="372">
        <f t="shared" si="227"/>
        <v>0</v>
      </c>
      <c r="BG625" s="315"/>
      <c r="BH625" s="316"/>
      <c r="BI625" s="316"/>
      <c r="BJ625" s="316"/>
      <c r="BK625" s="316"/>
      <c r="BL625" s="319"/>
      <c r="BM625" s="921">
        <f t="shared" si="245"/>
        <v>0</v>
      </c>
      <c r="BN625" s="912"/>
      <c r="BO625" s="912"/>
      <c r="BP625" s="912"/>
      <c r="BQ625" s="912"/>
      <c r="BR625" s="912"/>
      <c r="BS625" s="912"/>
      <c r="BT625" s="912"/>
      <c r="BU625" s="912"/>
      <c r="BV625" s="912"/>
      <c r="BW625" s="912"/>
      <c r="BX625" s="910">
        <f t="shared" si="230"/>
        <v>0</v>
      </c>
      <c r="BY625" s="912"/>
      <c r="BZ625" s="912"/>
      <c r="CA625" s="912"/>
      <c r="CB625" s="922"/>
    </row>
    <row r="626" spans="1:80" ht="33.75" customHeight="1" x14ac:dyDescent="0.2">
      <c r="A626" s="95" t="s">
        <v>377</v>
      </c>
      <c r="B626" s="50" t="s">
        <v>46</v>
      </c>
      <c r="C626" s="157" t="s">
        <v>514</v>
      </c>
      <c r="D626" s="157" t="s">
        <v>598</v>
      </c>
      <c r="E626" s="105" t="s">
        <v>285</v>
      </c>
      <c r="F626" s="81" t="s">
        <v>286</v>
      </c>
      <c r="G626" s="19" t="s">
        <v>458</v>
      </c>
      <c r="H626" s="81" t="s">
        <v>594</v>
      </c>
      <c r="I626" s="49">
        <v>9</v>
      </c>
      <c r="J626" s="50" t="s">
        <v>6</v>
      </c>
      <c r="K626" s="320">
        <f t="shared" si="241"/>
        <v>0</v>
      </c>
      <c r="L626" s="320">
        <f t="shared" si="242"/>
        <v>0</v>
      </c>
      <c r="M626" s="316"/>
      <c r="N626" s="316"/>
      <c r="O626" s="316"/>
      <c r="P626" s="316"/>
      <c r="Q626" s="316"/>
      <c r="R626" s="316"/>
      <c r="S626" s="320">
        <f t="shared" si="233"/>
        <v>0</v>
      </c>
      <c r="T626" s="320">
        <f t="shared" si="234"/>
        <v>0</v>
      </c>
      <c r="U626" s="316"/>
      <c r="V626" s="316"/>
      <c r="W626" s="316"/>
      <c r="X626" s="316"/>
      <c r="Y626" s="316"/>
      <c r="Z626" s="316"/>
      <c r="AA626" s="320">
        <f t="shared" si="235"/>
        <v>0</v>
      </c>
      <c r="AB626" s="320">
        <f t="shared" si="236"/>
        <v>0</v>
      </c>
      <c r="AC626" s="316"/>
      <c r="AD626" s="316"/>
      <c r="AE626" s="316"/>
      <c r="AF626" s="316"/>
      <c r="AG626" s="316"/>
      <c r="AH626" s="316"/>
      <c r="AI626" s="320">
        <f t="shared" si="237"/>
        <v>0</v>
      </c>
      <c r="AJ626" s="320">
        <f t="shared" si="238"/>
        <v>0</v>
      </c>
      <c r="AK626" s="316"/>
      <c r="AL626" s="316"/>
      <c r="AM626" s="316"/>
      <c r="AN626" s="316"/>
      <c r="AO626" s="316"/>
      <c r="AP626" s="316"/>
      <c r="AQ626" s="320">
        <f t="shared" si="239"/>
        <v>0</v>
      </c>
      <c r="AR626" s="320">
        <f t="shared" si="240"/>
        <v>0</v>
      </c>
      <c r="AS626" s="316"/>
      <c r="AT626" s="316"/>
      <c r="AU626" s="316"/>
      <c r="AV626" s="316"/>
      <c r="AW626" s="316"/>
      <c r="AX626" s="316"/>
      <c r="AY626" s="320">
        <f t="shared" si="222"/>
        <v>0</v>
      </c>
      <c r="AZ626" s="320">
        <f t="shared" si="223"/>
        <v>0</v>
      </c>
      <c r="BA626" s="372">
        <f t="shared" si="243"/>
        <v>0</v>
      </c>
      <c r="BB626" s="372">
        <f t="shared" si="244"/>
        <v>0</v>
      </c>
      <c r="BC626" s="372">
        <f t="shared" si="224"/>
        <v>0</v>
      </c>
      <c r="BD626" s="372">
        <f t="shared" si="225"/>
        <v>0</v>
      </c>
      <c r="BE626" s="372">
        <f t="shared" si="226"/>
        <v>0</v>
      </c>
      <c r="BF626" s="372">
        <f t="shared" si="227"/>
        <v>0</v>
      </c>
      <c r="BG626" s="315"/>
      <c r="BH626" s="316"/>
      <c r="BI626" s="316"/>
      <c r="BJ626" s="316"/>
      <c r="BK626" s="316"/>
      <c r="BL626" s="319"/>
      <c r="BM626" s="921">
        <f t="shared" si="245"/>
        <v>0</v>
      </c>
      <c r="BN626" s="912"/>
      <c r="BO626" s="912"/>
      <c r="BP626" s="912"/>
      <c r="BQ626" s="912"/>
      <c r="BR626" s="912"/>
      <c r="BS626" s="912"/>
      <c r="BT626" s="912"/>
      <c r="BU626" s="912"/>
      <c r="BV626" s="912"/>
      <c r="BW626" s="912"/>
      <c r="BX626" s="910">
        <f t="shared" si="230"/>
        <v>0</v>
      </c>
      <c r="BY626" s="912"/>
      <c r="BZ626" s="912"/>
      <c r="CA626" s="912"/>
      <c r="CB626" s="922"/>
    </row>
    <row r="627" spans="1:80" ht="11.25" customHeight="1" x14ac:dyDescent="0.2">
      <c r="A627" s="95" t="s">
        <v>377</v>
      </c>
      <c r="B627" s="50" t="s">
        <v>46</v>
      </c>
      <c r="C627" s="157" t="s">
        <v>514</v>
      </c>
      <c r="D627" s="157" t="s">
        <v>600</v>
      </c>
      <c r="E627" s="105" t="s">
        <v>315</v>
      </c>
      <c r="F627" s="81" t="s">
        <v>316</v>
      </c>
      <c r="G627" s="19" t="s">
        <v>647</v>
      </c>
      <c r="H627" s="81" t="s">
        <v>499</v>
      </c>
      <c r="I627" s="49">
        <v>9</v>
      </c>
      <c r="J627" s="50" t="s">
        <v>6</v>
      </c>
      <c r="K627" s="320">
        <f t="shared" si="241"/>
        <v>0</v>
      </c>
      <c r="L627" s="320">
        <f t="shared" si="242"/>
        <v>0</v>
      </c>
      <c r="M627" s="316"/>
      <c r="N627" s="316"/>
      <c r="O627" s="316"/>
      <c r="P627" s="316"/>
      <c r="Q627" s="316"/>
      <c r="R627" s="316"/>
      <c r="S627" s="320">
        <f t="shared" si="233"/>
        <v>0</v>
      </c>
      <c r="T627" s="320">
        <f t="shared" si="234"/>
        <v>0</v>
      </c>
      <c r="U627" s="316"/>
      <c r="V627" s="316"/>
      <c r="W627" s="316"/>
      <c r="X627" s="316"/>
      <c r="Y627" s="316"/>
      <c r="Z627" s="316"/>
      <c r="AA627" s="320">
        <f t="shared" si="235"/>
        <v>0</v>
      </c>
      <c r="AB627" s="320">
        <f t="shared" si="236"/>
        <v>0</v>
      </c>
      <c r="AC627" s="316"/>
      <c r="AD627" s="316"/>
      <c r="AE627" s="316"/>
      <c r="AF627" s="316"/>
      <c r="AG627" s="316"/>
      <c r="AH627" s="316"/>
      <c r="AI627" s="320">
        <f t="shared" si="237"/>
        <v>0</v>
      </c>
      <c r="AJ627" s="320">
        <f t="shared" si="238"/>
        <v>0</v>
      </c>
      <c r="AK627" s="316"/>
      <c r="AL627" s="316"/>
      <c r="AM627" s="316"/>
      <c r="AN627" s="316"/>
      <c r="AO627" s="316"/>
      <c r="AP627" s="316"/>
      <c r="AQ627" s="320">
        <f t="shared" si="239"/>
        <v>0</v>
      </c>
      <c r="AR627" s="320">
        <f t="shared" si="240"/>
        <v>0</v>
      </c>
      <c r="AS627" s="316"/>
      <c r="AT627" s="316"/>
      <c r="AU627" s="316"/>
      <c r="AV627" s="316"/>
      <c r="AW627" s="316"/>
      <c r="AX627" s="316"/>
      <c r="AY627" s="320">
        <f t="shared" si="222"/>
        <v>0</v>
      </c>
      <c r="AZ627" s="320">
        <f t="shared" si="223"/>
        <v>0</v>
      </c>
      <c r="BA627" s="372">
        <f t="shared" si="243"/>
        <v>0</v>
      </c>
      <c r="BB627" s="372">
        <f t="shared" si="244"/>
        <v>0</v>
      </c>
      <c r="BC627" s="372">
        <f t="shared" si="224"/>
        <v>0</v>
      </c>
      <c r="BD627" s="372">
        <f t="shared" si="225"/>
        <v>0</v>
      </c>
      <c r="BE627" s="372">
        <f t="shared" si="226"/>
        <v>0</v>
      </c>
      <c r="BF627" s="372">
        <f t="shared" si="227"/>
        <v>0</v>
      </c>
      <c r="BG627" s="315"/>
      <c r="BH627" s="316"/>
      <c r="BI627" s="316"/>
      <c r="BJ627" s="316"/>
      <c r="BK627" s="316"/>
      <c r="BL627" s="319"/>
      <c r="BM627" s="921">
        <f t="shared" si="245"/>
        <v>0</v>
      </c>
      <c r="BN627" s="912"/>
      <c r="BO627" s="912"/>
      <c r="BP627" s="912"/>
      <c r="BQ627" s="912"/>
      <c r="BR627" s="912"/>
      <c r="BS627" s="912"/>
      <c r="BT627" s="912"/>
      <c r="BU627" s="912"/>
      <c r="BV627" s="912"/>
      <c r="BW627" s="912"/>
      <c r="BX627" s="910">
        <f t="shared" si="230"/>
        <v>0</v>
      </c>
      <c r="BY627" s="912"/>
      <c r="BZ627" s="912"/>
      <c r="CA627" s="912"/>
      <c r="CB627" s="922"/>
    </row>
    <row r="628" spans="1:80" ht="33.75" customHeight="1" x14ac:dyDescent="0.2">
      <c r="A628" s="95" t="s">
        <v>377</v>
      </c>
      <c r="B628" s="50" t="s">
        <v>46</v>
      </c>
      <c r="C628" s="157" t="s">
        <v>514</v>
      </c>
      <c r="D628" s="157" t="s">
        <v>598</v>
      </c>
      <c r="E628" s="105" t="s">
        <v>282</v>
      </c>
      <c r="F628" s="81" t="s">
        <v>288</v>
      </c>
      <c r="G628" s="19" t="s">
        <v>512</v>
      </c>
      <c r="H628" s="81" t="s">
        <v>513</v>
      </c>
      <c r="I628" s="49">
        <v>9</v>
      </c>
      <c r="J628" s="50" t="s">
        <v>6</v>
      </c>
      <c r="K628" s="320">
        <f t="shared" si="241"/>
        <v>0</v>
      </c>
      <c r="L628" s="320">
        <f t="shared" si="242"/>
        <v>0</v>
      </c>
      <c r="M628" s="316"/>
      <c r="N628" s="316"/>
      <c r="O628" s="316"/>
      <c r="P628" s="316"/>
      <c r="Q628" s="316"/>
      <c r="R628" s="316"/>
      <c r="S628" s="320">
        <f t="shared" si="233"/>
        <v>0</v>
      </c>
      <c r="T628" s="320">
        <f t="shared" si="234"/>
        <v>0</v>
      </c>
      <c r="U628" s="316"/>
      <c r="V628" s="316"/>
      <c r="W628" s="316"/>
      <c r="X628" s="316"/>
      <c r="Y628" s="316"/>
      <c r="Z628" s="316"/>
      <c r="AA628" s="320">
        <f t="shared" si="235"/>
        <v>0</v>
      </c>
      <c r="AB628" s="320">
        <f t="shared" si="236"/>
        <v>0</v>
      </c>
      <c r="AC628" s="316"/>
      <c r="AD628" s="316"/>
      <c r="AE628" s="316"/>
      <c r="AF628" s="316"/>
      <c r="AG628" s="316"/>
      <c r="AH628" s="316"/>
      <c r="AI628" s="320">
        <f t="shared" si="237"/>
        <v>0</v>
      </c>
      <c r="AJ628" s="320">
        <f t="shared" si="238"/>
        <v>0</v>
      </c>
      <c r="AK628" s="316"/>
      <c r="AL628" s="316"/>
      <c r="AM628" s="316"/>
      <c r="AN628" s="316"/>
      <c r="AO628" s="316"/>
      <c r="AP628" s="316"/>
      <c r="AQ628" s="320">
        <f t="shared" si="239"/>
        <v>0</v>
      </c>
      <c r="AR628" s="320">
        <f t="shared" si="240"/>
        <v>0</v>
      </c>
      <c r="AS628" s="316"/>
      <c r="AT628" s="316"/>
      <c r="AU628" s="316"/>
      <c r="AV628" s="316"/>
      <c r="AW628" s="316"/>
      <c r="AX628" s="316"/>
      <c r="AY628" s="320">
        <f t="shared" si="222"/>
        <v>0</v>
      </c>
      <c r="AZ628" s="320">
        <f t="shared" si="223"/>
        <v>0</v>
      </c>
      <c r="BA628" s="372">
        <f t="shared" si="243"/>
        <v>0</v>
      </c>
      <c r="BB628" s="372">
        <f t="shared" si="244"/>
        <v>0</v>
      </c>
      <c r="BC628" s="372">
        <f t="shared" si="224"/>
        <v>0</v>
      </c>
      <c r="BD628" s="372">
        <f t="shared" si="225"/>
        <v>0</v>
      </c>
      <c r="BE628" s="372">
        <f t="shared" si="226"/>
        <v>0</v>
      </c>
      <c r="BF628" s="372">
        <f t="shared" si="227"/>
        <v>0</v>
      </c>
      <c r="BG628" s="315"/>
      <c r="BH628" s="316"/>
      <c r="BI628" s="316"/>
      <c r="BJ628" s="316"/>
      <c r="BK628" s="316"/>
      <c r="BL628" s="319"/>
      <c r="BM628" s="921">
        <f t="shared" si="245"/>
        <v>0</v>
      </c>
      <c r="BN628" s="912"/>
      <c r="BO628" s="912"/>
      <c r="BP628" s="912"/>
      <c r="BQ628" s="912"/>
      <c r="BR628" s="912"/>
      <c r="BS628" s="912"/>
      <c r="BT628" s="912"/>
      <c r="BU628" s="912"/>
      <c r="BV628" s="912"/>
      <c r="BW628" s="912"/>
      <c r="BX628" s="910">
        <f t="shared" si="230"/>
        <v>0</v>
      </c>
      <c r="BY628" s="912"/>
      <c r="BZ628" s="912"/>
      <c r="CA628" s="912"/>
      <c r="CB628" s="922"/>
    </row>
    <row r="629" spans="1:80" ht="33.75" customHeight="1" x14ac:dyDescent="0.2">
      <c r="A629" s="95" t="s">
        <v>377</v>
      </c>
      <c r="B629" s="50" t="s">
        <v>46</v>
      </c>
      <c r="C629" s="215" t="s">
        <v>514</v>
      </c>
      <c r="D629" s="215" t="s">
        <v>599</v>
      </c>
      <c r="E629" s="105" t="s">
        <v>290</v>
      </c>
      <c r="F629" s="81" t="s">
        <v>292</v>
      </c>
      <c r="G629" s="19" t="s">
        <v>572</v>
      </c>
      <c r="H629" s="81" t="s">
        <v>573</v>
      </c>
      <c r="I629" s="49">
        <v>9</v>
      </c>
      <c r="J629" s="50" t="s">
        <v>6</v>
      </c>
      <c r="K629" s="320">
        <f t="shared" si="241"/>
        <v>0</v>
      </c>
      <c r="L629" s="320">
        <f t="shared" si="242"/>
        <v>0</v>
      </c>
      <c r="M629" s="316"/>
      <c r="N629" s="316"/>
      <c r="O629" s="316"/>
      <c r="P629" s="316"/>
      <c r="Q629" s="316"/>
      <c r="R629" s="316"/>
      <c r="S629" s="320">
        <f t="shared" si="233"/>
        <v>0</v>
      </c>
      <c r="T629" s="320">
        <f t="shared" si="234"/>
        <v>0</v>
      </c>
      <c r="U629" s="316"/>
      <c r="V629" s="316"/>
      <c r="W629" s="316"/>
      <c r="X629" s="316"/>
      <c r="Y629" s="316"/>
      <c r="Z629" s="316"/>
      <c r="AA629" s="320">
        <f t="shared" si="235"/>
        <v>0</v>
      </c>
      <c r="AB629" s="320">
        <f t="shared" si="236"/>
        <v>0</v>
      </c>
      <c r="AC629" s="316"/>
      <c r="AD629" s="316"/>
      <c r="AE629" s="316"/>
      <c r="AF629" s="316"/>
      <c r="AG629" s="316"/>
      <c r="AH629" s="316"/>
      <c r="AI629" s="320">
        <f t="shared" si="237"/>
        <v>0</v>
      </c>
      <c r="AJ629" s="320">
        <f t="shared" si="238"/>
        <v>0</v>
      </c>
      <c r="AK629" s="316"/>
      <c r="AL629" s="316"/>
      <c r="AM629" s="316"/>
      <c r="AN629" s="316"/>
      <c r="AO629" s="316"/>
      <c r="AP629" s="316"/>
      <c r="AQ629" s="320">
        <f t="shared" si="239"/>
        <v>0</v>
      </c>
      <c r="AR629" s="320">
        <f t="shared" si="240"/>
        <v>0</v>
      </c>
      <c r="AS629" s="316"/>
      <c r="AT629" s="316"/>
      <c r="AU629" s="316"/>
      <c r="AV629" s="316"/>
      <c r="AW629" s="316"/>
      <c r="AX629" s="316"/>
      <c r="AY629" s="320">
        <f t="shared" si="222"/>
        <v>0</v>
      </c>
      <c r="AZ629" s="320">
        <f t="shared" si="223"/>
        <v>0</v>
      </c>
      <c r="BA629" s="372">
        <f t="shared" si="243"/>
        <v>0</v>
      </c>
      <c r="BB629" s="372">
        <f t="shared" si="244"/>
        <v>0</v>
      </c>
      <c r="BC629" s="372">
        <f t="shared" si="224"/>
        <v>0</v>
      </c>
      <c r="BD629" s="372">
        <f t="shared" si="225"/>
        <v>0</v>
      </c>
      <c r="BE629" s="372">
        <f t="shared" si="226"/>
        <v>0</v>
      </c>
      <c r="BF629" s="372">
        <f t="shared" si="227"/>
        <v>0</v>
      </c>
      <c r="BG629" s="315"/>
      <c r="BH629" s="316"/>
      <c r="BI629" s="316"/>
      <c r="BJ629" s="316"/>
      <c r="BK629" s="316"/>
      <c r="BL629" s="319"/>
      <c r="BM629" s="921">
        <f t="shared" si="245"/>
        <v>0</v>
      </c>
      <c r="BN629" s="912"/>
      <c r="BO629" s="912"/>
      <c r="BP629" s="912"/>
      <c r="BQ629" s="912"/>
      <c r="BR629" s="912"/>
      <c r="BS629" s="912"/>
      <c r="BT629" s="912"/>
      <c r="BU629" s="912"/>
      <c r="BV629" s="912"/>
      <c r="BW629" s="912"/>
      <c r="BX629" s="910">
        <f t="shared" si="230"/>
        <v>0</v>
      </c>
      <c r="BY629" s="912"/>
      <c r="BZ629" s="912"/>
      <c r="CA629" s="912"/>
      <c r="CB629" s="922"/>
    </row>
    <row r="630" spans="1:80" ht="45" customHeight="1" x14ac:dyDescent="0.2">
      <c r="A630" s="104" t="s">
        <v>183</v>
      </c>
      <c r="B630" s="105" t="s">
        <v>46</v>
      </c>
      <c r="C630" s="157" t="s">
        <v>515</v>
      </c>
      <c r="D630" s="157" t="s">
        <v>598</v>
      </c>
      <c r="E630" s="116" t="s">
        <v>280</v>
      </c>
      <c r="F630" s="86" t="s">
        <v>284</v>
      </c>
      <c r="G630" s="19" t="s">
        <v>198</v>
      </c>
      <c r="H630" s="86" t="s">
        <v>181</v>
      </c>
      <c r="I630" s="49">
        <v>11</v>
      </c>
      <c r="J630" s="49" t="s">
        <v>12</v>
      </c>
      <c r="K630" s="320">
        <f t="shared" si="241"/>
        <v>0</v>
      </c>
      <c r="L630" s="320">
        <f t="shared" si="242"/>
        <v>0</v>
      </c>
      <c r="M630" s="316"/>
      <c r="N630" s="316"/>
      <c r="O630" s="316"/>
      <c r="P630" s="316"/>
      <c r="Q630" s="316"/>
      <c r="R630" s="316"/>
      <c r="S630" s="320">
        <f t="shared" si="233"/>
        <v>0</v>
      </c>
      <c r="T630" s="320">
        <f t="shared" si="234"/>
        <v>0</v>
      </c>
      <c r="U630" s="316"/>
      <c r="V630" s="316"/>
      <c r="W630" s="316"/>
      <c r="X630" s="316"/>
      <c r="Y630" s="316"/>
      <c r="Z630" s="316"/>
      <c r="AA630" s="320">
        <f t="shared" si="235"/>
        <v>0</v>
      </c>
      <c r="AB630" s="320">
        <f t="shared" si="236"/>
        <v>0</v>
      </c>
      <c r="AC630" s="316"/>
      <c r="AD630" s="316"/>
      <c r="AE630" s="316"/>
      <c r="AF630" s="316"/>
      <c r="AG630" s="316"/>
      <c r="AH630" s="316"/>
      <c r="AI630" s="320">
        <f t="shared" si="237"/>
        <v>0</v>
      </c>
      <c r="AJ630" s="320">
        <f t="shared" si="238"/>
        <v>0</v>
      </c>
      <c r="AK630" s="316"/>
      <c r="AL630" s="316"/>
      <c r="AM630" s="316"/>
      <c r="AN630" s="316"/>
      <c r="AO630" s="316"/>
      <c r="AP630" s="316"/>
      <c r="AQ630" s="320">
        <f t="shared" si="239"/>
        <v>0</v>
      </c>
      <c r="AR630" s="320">
        <f t="shared" si="240"/>
        <v>0</v>
      </c>
      <c r="AS630" s="316"/>
      <c r="AT630" s="316"/>
      <c r="AU630" s="316"/>
      <c r="AV630" s="316"/>
      <c r="AW630" s="316"/>
      <c r="AX630" s="316"/>
      <c r="AY630" s="320">
        <f t="shared" si="222"/>
        <v>0</v>
      </c>
      <c r="AZ630" s="320">
        <f t="shared" si="223"/>
        <v>0</v>
      </c>
      <c r="BA630" s="372">
        <f t="shared" si="243"/>
        <v>0</v>
      </c>
      <c r="BB630" s="372">
        <f t="shared" si="244"/>
        <v>0</v>
      </c>
      <c r="BC630" s="372">
        <f t="shared" si="224"/>
        <v>0</v>
      </c>
      <c r="BD630" s="372">
        <f t="shared" si="225"/>
        <v>0</v>
      </c>
      <c r="BE630" s="372">
        <f t="shared" si="226"/>
        <v>0</v>
      </c>
      <c r="BF630" s="372">
        <f t="shared" si="227"/>
        <v>0</v>
      </c>
      <c r="BG630" s="315"/>
      <c r="BH630" s="316"/>
      <c r="BI630" s="316"/>
      <c r="BJ630" s="316"/>
      <c r="BK630" s="316"/>
      <c r="BL630" s="319"/>
      <c r="BM630" s="921">
        <f t="shared" si="245"/>
        <v>0</v>
      </c>
      <c r="BN630" s="912"/>
      <c r="BO630" s="912"/>
      <c r="BP630" s="912"/>
      <c r="BQ630" s="912"/>
      <c r="BR630" s="912"/>
      <c r="BS630" s="912"/>
      <c r="BT630" s="912"/>
      <c r="BU630" s="912"/>
      <c r="BV630" s="912"/>
      <c r="BW630" s="912"/>
      <c r="BX630" s="910">
        <f t="shared" si="230"/>
        <v>0</v>
      </c>
      <c r="BY630" s="912"/>
      <c r="BZ630" s="912"/>
      <c r="CA630" s="912"/>
      <c r="CB630" s="922"/>
    </row>
    <row r="631" spans="1:80" ht="45" customHeight="1" x14ac:dyDescent="0.2">
      <c r="A631" s="104" t="s">
        <v>183</v>
      </c>
      <c r="B631" s="105" t="s">
        <v>46</v>
      </c>
      <c r="C631" s="157" t="s">
        <v>515</v>
      </c>
      <c r="D631" s="157" t="s">
        <v>598</v>
      </c>
      <c r="E631" s="116" t="s">
        <v>280</v>
      </c>
      <c r="F631" s="86" t="s">
        <v>284</v>
      </c>
      <c r="G631" s="98" t="s">
        <v>198</v>
      </c>
      <c r="H631" s="86" t="s">
        <v>181</v>
      </c>
      <c r="I631" s="49">
        <v>11</v>
      </c>
      <c r="J631" s="52" t="s">
        <v>6</v>
      </c>
      <c r="K631" s="320">
        <f t="shared" si="241"/>
        <v>0</v>
      </c>
      <c r="L631" s="320">
        <f t="shared" si="242"/>
        <v>0</v>
      </c>
      <c r="M631" s="316"/>
      <c r="N631" s="316"/>
      <c r="O631" s="316"/>
      <c r="P631" s="316"/>
      <c r="Q631" s="316"/>
      <c r="R631" s="316"/>
      <c r="S631" s="320">
        <f t="shared" si="233"/>
        <v>0</v>
      </c>
      <c r="T631" s="320">
        <f t="shared" si="234"/>
        <v>0</v>
      </c>
      <c r="U631" s="316"/>
      <c r="V631" s="316"/>
      <c r="W631" s="316"/>
      <c r="X631" s="316"/>
      <c r="Y631" s="316"/>
      <c r="Z631" s="316"/>
      <c r="AA631" s="320">
        <f t="shared" si="235"/>
        <v>0</v>
      </c>
      <c r="AB631" s="320">
        <f t="shared" si="236"/>
        <v>0</v>
      </c>
      <c r="AC631" s="316"/>
      <c r="AD631" s="316"/>
      <c r="AE631" s="316"/>
      <c r="AF631" s="316"/>
      <c r="AG631" s="316"/>
      <c r="AH631" s="316"/>
      <c r="AI631" s="320">
        <f t="shared" si="237"/>
        <v>0</v>
      </c>
      <c r="AJ631" s="320">
        <f t="shared" si="238"/>
        <v>0</v>
      </c>
      <c r="AK631" s="316"/>
      <c r="AL631" s="316"/>
      <c r="AM631" s="316"/>
      <c r="AN631" s="316"/>
      <c r="AO631" s="316"/>
      <c r="AP631" s="316"/>
      <c r="AQ631" s="320">
        <f t="shared" si="239"/>
        <v>0</v>
      </c>
      <c r="AR631" s="320">
        <f t="shared" si="240"/>
        <v>0</v>
      </c>
      <c r="AS631" s="316"/>
      <c r="AT631" s="316"/>
      <c r="AU631" s="316"/>
      <c r="AV631" s="316"/>
      <c r="AW631" s="316"/>
      <c r="AX631" s="316"/>
      <c r="AY631" s="320">
        <f t="shared" si="222"/>
        <v>0</v>
      </c>
      <c r="AZ631" s="320">
        <f t="shared" si="223"/>
        <v>0</v>
      </c>
      <c r="BA631" s="372">
        <f t="shared" si="243"/>
        <v>0</v>
      </c>
      <c r="BB631" s="372">
        <f t="shared" si="244"/>
        <v>0</v>
      </c>
      <c r="BC631" s="372">
        <f t="shared" si="224"/>
        <v>0</v>
      </c>
      <c r="BD631" s="372">
        <f t="shared" si="225"/>
        <v>0</v>
      </c>
      <c r="BE631" s="372">
        <f t="shared" si="226"/>
        <v>0</v>
      </c>
      <c r="BF631" s="372">
        <f t="shared" si="227"/>
        <v>0</v>
      </c>
      <c r="BG631" s="315"/>
      <c r="BH631" s="316"/>
      <c r="BI631" s="316"/>
      <c r="BJ631" s="316"/>
      <c r="BK631" s="316"/>
      <c r="BL631" s="319"/>
      <c r="BM631" s="921">
        <f t="shared" si="245"/>
        <v>0</v>
      </c>
      <c r="BN631" s="912"/>
      <c r="BO631" s="912"/>
      <c r="BP631" s="912"/>
      <c r="BQ631" s="912"/>
      <c r="BR631" s="912"/>
      <c r="BS631" s="912"/>
      <c r="BT631" s="912"/>
      <c r="BU631" s="912"/>
      <c r="BV631" s="912"/>
      <c r="BW631" s="912"/>
      <c r="BX631" s="910">
        <f t="shared" si="230"/>
        <v>0</v>
      </c>
      <c r="BY631" s="912"/>
      <c r="BZ631" s="912"/>
      <c r="CA631" s="912"/>
      <c r="CB631" s="922"/>
    </row>
    <row r="632" spans="1:80" ht="33.75" customHeight="1" x14ac:dyDescent="0.2">
      <c r="A632" s="104" t="s">
        <v>183</v>
      </c>
      <c r="B632" s="105" t="s">
        <v>46</v>
      </c>
      <c r="C632" s="157" t="s">
        <v>515</v>
      </c>
      <c r="D632" s="157" t="s">
        <v>598</v>
      </c>
      <c r="E632" s="98" t="s">
        <v>304</v>
      </c>
      <c r="F632" s="83" t="s">
        <v>305</v>
      </c>
      <c r="G632" s="19" t="s">
        <v>236</v>
      </c>
      <c r="H632" s="86" t="s">
        <v>135</v>
      </c>
      <c r="I632" s="56">
        <v>11</v>
      </c>
      <c r="J632" s="57" t="s">
        <v>12</v>
      </c>
      <c r="K632" s="320">
        <f t="shared" si="241"/>
        <v>0</v>
      </c>
      <c r="L632" s="320">
        <f t="shared" si="242"/>
        <v>0</v>
      </c>
      <c r="M632" s="316"/>
      <c r="N632" s="316"/>
      <c r="O632" s="316"/>
      <c r="P632" s="316"/>
      <c r="Q632" s="316"/>
      <c r="R632" s="316"/>
      <c r="S632" s="320">
        <f t="shared" si="233"/>
        <v>0</v>
      </c>
      <c r="T632" s="320">
        <f t="shared" si="234"/>
        <v>0</v>
      </c>
      <c r="U632" s="316"/>
      <c r="V632" s="316"/>
      <c r="W632" s="316"/>
      <c r="X632" s="316"/>
      <c r="Y632" s="316"/>
      <c r="Z632" s="316"/>
      <c r="AA632" s="320">
        <f t="shared" si="235"/>
        <v>0</v>
      </c>
      <c r="AB632" s="320">
        <f t="shared" si="236"/>
        <v>0</v>
      </c>
      <c r="AC632" s="316"/>
      <c r="AD632" s="316"/>
      <c r="AE632" s="316"/>
      <c r="AF632" s="316"/>
      <c r="AG632" s="316"/>
      <c r="AH632" s="316"/>
      <c r="AI632" s="320">
        <f t="shared" si="237"/>
        <v>0</v>
      </c>
      <c r="AJ632" s="320">
        <f t="shared" si="238"/>
        <v>0</v>
      </c>
      <c r="AK632" s="316"/>
      <c r="AL632" s="316"/>
      <c r="AM632" s="316"/>
      <c r="AN632" s="316"/>
      <c r="AO632" s="316"/>
      <c r="AP632" s="316"/>
      <c r="AQ632" s="320">
        <f t="shared" si="239"/>
        <v>0</v>
      </c>
      <c r="AR632" s="320">
        <f t="shared" si="240"/>
        <v>0</v>
      </c>
      <c r="AS632" s="316"/>
      <c r="AT632" s="316"/>
      <c r="AU632" s="316"/>
      <c r="AV632" s="316"/>
      <c r="AW632" s="316"/>
      <c r="AX632" s="316"/>
      <c r="AY632" s="320">
        <f t="shared" si="222"/>
        <v>0</v>
      </c>
      <c r="AZ632" s="320">
        <f t="shared" si="223"/>
        <v>0</v>
      </c>
      <c r="BA632" s="372">
        <f t="shared" si="243"/>
        <v>0</v>
      </c>
      <c r="BB632" s="372">
        <f t="shared" si="244"/>
        <v>0</v>
      </c>
      <c r="BC632" s="372">
        <f t="shared" si="224"/>
        <v>0</v>
      </c>
      <c r="BD632" s="372">
        <f t="shared" si="225"/>
        <v>0</v>
      </c>
      <c r="BE632" s="372">
        <f t="shared" si="226"/>
        <v>0</v>
      </c>
      <c r="BF632" s="372">
        <f t="shared" si="227"/>
        <v>0</v>
      </c>
      <c r="BG632" s="315"/>
      <c r="BH632" s="316"/>
      <c r="BI632" s="316"/>
      <c r="BJ632" s="316"/>
      <c r="BK632" s="316"/>
      <c r="BL632" s="319"/>
      <c r="BM632" s="921">
        <f t="shared" si="245"/>
        <v>0</v>
      </c>
      <c r="BN632" s="912"/>
      <c r="BO632" s="912"/>
      <c r="BP632" s="912"/>
      <c r="BQ632" s="912"/>
      <c r="BR632" s="912"/>
      <c r="BS632" s="912"/>
      <c r="BT632" s="912"/>
      <c r="BU632" s="912"/>
      <c r="BV632" s="912"/>
      <c r="BW632" s="912"/>
      <c r="BX632" s="910">
        <f t="shared" si="230"/>
        <v>0</v>
      </c>
      <c r="BY632" s="912"/>
      <c r="BZ632" s="912"/>
      <c r="CA632" s="912"/>
      <c r="CB632" s="922"/>
    </row>
    <row r="633" spans="1:80" ht="33.75" customHeight="1" x14ac:dyDescent="0.2">
      <c r="A633" s="104" t="s">
        <v>183</v>
      </c>
      <c r="B633" s="105" t="s">
        <v>46</v>
      </c>
      <c r="C633" s="157" t="s">
        <v>515</v>
      </c>
      <c r="D633" s="157" t="s">
        <v>598</v>
      </c>
      <c r="E633" s="98" t="s">
        <v>304</v>
      </c>
      <c r="F633" s="83" t="s">
        <v>305</v>
      </c>
      <c r="G633" s="19" t="s">
        <v>236</v>
      </c>
      <c r="H633" s="86" t="s">
        <v>135</v>
      </c>
      <c r="I633" s="56">
        <v>9</v>
      </c>
      <c r="J633" s="57" t="s">
        <v>6</v>
      </c>
      <c r="K633" s="320">
        <f t="shared" si="241"/>
        <v>0</v>
      </c>
      <c r="L633" s="320">
        <f t="shared" si="242"/>
        <v>0</v>
      </c>
      <c r="M633" s="316"/>
      <c r="N633" s="316"/>
      <c r="O633" s="316"/>
      <c r="P633" s="316"/>
      <c r="Q633" s="316"/>
      <c r="R633" s="316"/>
      <c r="S633" s="320">
        <f t="shared" si="233"/>
        <v>0</v>
      </c>
      <c r="T633" s="320">
        <f t="shared" si="234"/>
        <v>0</v>
      </c>
      <c r="U633" s="316"/>
      <c r="V633" s="316"/>
      <c r="W633" s="316"/>
      <c r="X633" s="316"/>
      <c r="Y633" s="316"/>
      <c r="Z633" s="316"/>
      <c r="AA633" s="320">
        <f t="shared" si="235"/>
        <v>0</v>
      </c>
      <c r="AB633" s="320">
        <f t="shared" si="236"/>
        <v>0</v>
      </c>
      <c r="AC633" s="316"/>
      <c r="AD633" s="316"/>
      <c r="AE633" s="316"/>
      <c r="AF633" s="316"/>
      <c r="AG633" s="316"/>
      <c r="AH633" s="316"/>
      <c r="AI633" s="320">
        <f t="shared" si="237"/>
        <v>0</v>
      </c>
      <c r="AJ633" s="320">
        <f t="shared" si="238"/>
        <v>0</v>
      </c>
      <c r="AK633" s="316"/>
      <c r="AL633" s="316"/>
      <c r="AM633" s="316"/>
      <c r="AN633" s="316"/>
      <c r="AO633" s="316"/>
      <c r="AP633" s="316"/>
      <c r="AQ633" s="320">
        <f t="shared" si="239"/>
        <v>0</v>
      </c>
      <c r="AR633" s="320">
        <f t="shared" si="240"/>
        <v>0</v>
      </c>
      <c r="AS633" s="316"/>
      <c r="AT633" s="316"/>
      <c r="AU633" s="316"/>
      <c r="AV633" s="316"/>
      <c r="AW633" s="316"/>
      <c r="AX633" s="316"/>
      <c r="AY633" s="320">
        <f t="shared" si="222"/>
        <v>0</v>
      </c>
      <c r="AZ633" s="320">
        <f t="shared" si="223"/>
        <v>0</v>
      </c>
      <c r="BA633" s="372">
        <f t="shared" si="243"/>
        <v>0</v>
      </c>
      <c r="BB633" s="372">
        <f t="shared" si="244"/>
        <v>0</v>
      </c>
      <c r="BC633" s="372">
        <f t="shared" si="224"/>
        <v>0</v>
      </c>
      <c r="BD633" s="372">
        <f t="shared" si="225"/>
        <v>0</v>
      </c>
      <c r="BE633" s="372">
        <f t="shared" si="226"/>
        <v>0</v>
      </c>
      <c r="BF633" s="372">
        <f t="shared" si="227"/>
        <v>0</v>
      </c>
      <c r="BG633" s="315"/>
      <c r="BH633" s="316"/>
      <c r="BI633" s="316"/>
      <c r="BJ633" s="316"/>
      <c r="BK633" s="316"/>
      <c r="BL633" s="319"/>
      <c r="BM633" s="921">
        <f t="shared" si="245"/>
        <v>0</v>
      </c>
      <c r="BN633" s="912"/>
      <c r="BO633" s="912"/>
      <c r="BP633" s="912"/>
      <c r="BQ633" s="912"/>
      <c r="BR633" s="912"/>
      <c r="BS633" s="912"/>
      <c r="BT633" s="912"/>
      <c r="BU633" s="912"/>
      <c r="BV633" s="912"/>
      <c r="BW633" s="912"/>
      <c r="BX633" s="910">
        <f t="shared" si="230"/>
        <v>0</v>
      </c>
      <c r="BY633" s="912"/>
      <c r="BZ633" s="912"/>
      <c r="CA633" s="912"/>
      <c r="CB633" s="922"/>
    </row>
    <row r="634" spans="1:80" ht="33.75" customHeight="1" x14ac:dyDescent="0.2">
      <c r="A634" s="104" t="s">
        <v>183</v>
      </c>
      <c r="B634" s="105" t="s">
        <v>46</v>
      </c>
      <c r="C634" s="157" t="s">
        <v>515</v>
      </c>
      <c r="D634" s="157" t="s">
        <v>598</v>
      </c>
      <c r="E634" s="19" t="s">
        <v>304</v>
      </c>
      <c r="F634" s="85" t="s">
        <v>305</v>
      </c>
      <c r="G634" s="19" t="s">
        <v>237</v>
      </c>
      <c r="H634" s="86" t="s">
        <v>238</v>
      </c>
      <c r="I634" s="56">
        <v>11</v>
      </c>
      <c r="J634" s="56" t="s">
        <v>12</v>
      </c>
      <c r="K634" s="320">
        <f t="shared" si="241"/>
        <v>0</v>
      </c>
      <c r="L634" s="320">
        <f t="shared" si="242"/>
        <v>0</v>
      </c>
      <c r="M634" s="316"/>
      <c r="N634" s="316"/>
      <c r="O634" s="316"/>
      <c r="P634" s="316"/>
      <c r="Q634" s="316"/>
      <c r="R634" s="316"/>
      <c r="S634" s="320">
        <f t="shared" si="233"/>
        <v>0</v>
      </c>
      <c r="T634" s="320">
        <f t="shared" si="234"/>
        <v>0</v>
      </c>
      <c r="U634" s="316"/>
      <c r="V634" s="316"/>
      <c r="W634" s="316"/>
      <c r="X634" s="316"/>
      <c r="Y634" s="316"/>
      <c r="Z634" s="316"/>
      <c r="AA634" s="320">
        <f t="shared" si="235"/>
        <v>0</v>
      </c>
      <c r="AB634" s="320">
        <f t="shared" si="236"/>
        <v>0</v>
      </c>
      <c r="AC634" s="316"/>
      <c r="AD634" s="316"/>
      <c r="AE634" s="316"/>
      <c r="AF634" s="316"/>
      <c r="AG634" s="316"/>
      <c r="AH634" s="316"/>
      <c r="AI634" s="320">
        <f t="shared" si="237"/>
        <v>0</v>
      </c>
      <c r="AJ634" s="320">
        <f t="shared" si="238"/>
        <v>0</v>
      </c>
      <c r="AK634" s="316"/>
      <c r="AL634" s="316"/>
      <c r="AM634" s="316"/>
      <c r="AN634" s="316"/>
      <c r="AO634" s="316"/>
      <c r="AP634" s="316"/>
      <c r="AQ634" s="320">
        <f t="shared" si="239"/>
        <v>0</v>
      </c>
      <c r="AR634" s="320">
        <f t="shared" si="240"/>
        <v>0</v>
      </c>
      <c r="AS634" s="316"/>
      <c r="AT634" s="316"/>
      <c r="AU634" s="316"/>
      <c r="AV634" s="316"/>
      <c r="AW634" s="316"/>
      <c r="AX634" s="316"/>
      <c r="AY634" s="320">
        <f t="shared" si="222"/>
        <v>0</v>
      </c>
      <c r="AZ634" s="320">
        <f t="shared" si="223"/>
        <v>0</v>
      </c>
      <c r="BA634" s="372">
        <f t="shared" si="243"/>
        <v>0</v>
      </c>
      <c r="BB634" s="372">
        <f t="shared" si="244"/>
        <v>0</v>
      </c>
      <c r="BC634" s="372">
        <f t="shared" si="224"/>
        <v>0</v>
      </c>
      <c r="BD634" s="372">
        <f t="shared" si="225"/>
        <v>0</v>
      </c>
      <c r="BE634" s="372">
        <f t="shared" si="226"/>
        <v>0</v>
      </c>
      <c r="BF634" s="372">
        <f t="shared" si="227"/>
        <v>0</v>
      </c>
      <c r="BG634" s="315"/>
      <c r="BH634" s="316"/>
      <c r="BI634" s="316"/>
      <c r="BJ634" s="316"/>
      <c r="BK634" s="316"/>
      <c r="BL634" s="319"/>
      <c r="BM634" s="921">
        <f t="shared" si="245"/>
        <v>0</v>
      </c>
      <c r="BN634" s="912"/>
      <c r="BO634" s="912"/>
      <c r="BP634" s="912"/>
      <c r="BQ634" s="912"/>
      <c r="BR634" s="912"/>
      <c r="BS634" s="912"/>
      <c r="BT634" s="912"/>
      <c r="BU634" s="912"/>
      <c r="BV634" s="912"/>
      <c r="BW634" s="912"/>
      <c r="BX634" s="910">
        <f t="shared" si="230"/>
        <v>0</v>
      </c>
      <c r="BY634" s="912"/>
      <c r="BZ634" s="912"/>
      <c r="CA634" s="912"/>
      <c r="CB634" s="922"/>
    </row>
    <row r="635" spans="1:80" ht="33.75" customHeight="1" x14ac:dyDescent="0.2">
      <c r="A635" s="104" t="s">
        <v>183</v>
      </c>
      <c r="B635" s="105" t="s">
        <v>46</v>
      </c>
      <c r="C635" s="157" t="s">
        <v>515</v>
      </c>
      <c r="D635" s="157" t="s">
        <v>598</v>
      </c>
      <c r="E635" s="98" t="s">
        <v>304</v>
      </c>
      <c r="F635" s="83" t="s">
        <v>305</v>
      </c>
      <c r="G635" s="19" t="s">
        <v>237</v>
      </c>
      <c r="H635" s="86" t="s">
        <v>238</v>
      </c>
      <c r="I635" s="56">
        <v>9</v>
      </c>
      <c r="J635" s="57" t="s">
        <v>6</v>
      </c>
      <c r="K635" s="320">
        <f t="shared" si="241"/>
        <v>0</v>
      </c>
      <c r="L635" s="320">
        <f t="shared" si="242"/>
        <v>0</v>
      </c>
      <c r="M635" s="316"/>
      <c r="N635" s="316"/>
      <c r="O635" s="316"/>
      <c r="P635" s="316"/>
      <c r="Q635" s="316"/>
      <c r="R635" s="316"/>
      <c r="S635" s="320">
        <f t="shared" si="233"/>
        <v>0</v>
      </c>
      <c r="T635" s="320">
        <f t="shared" si="234"/>
        <v>0</v>
      </c>
      <c r="U635" s="316"/>
      <c r="V635" s="316"/>
      <c r="W635" s="316"/>
      <c r="X635" s="316"/>
      <c r="Y635" s="316"/>
      <c r="Z635" s="316"/>
      <c r="AA635" s="320">
        <f t="shared" si="235"/>
        <v>0</v>
      </c>
      <c r="AB635" s="320">
        <f t="shared" si="236"/>
        <v>0</v>
      </c>
      <c r="AC635" s="316"/>
      <c r="AD635" s="316"/>
      <c r="AE635" s="316"/>
      <c r="AF635" s="316"/>
      <c r="AG635" s="316"/>
      <c r="AH635" s="316"/>
      <c r="AI635" s="320">
        <f t="shared" si="237"/>
        <v>0</v>
      </c>
      <c r="AJ635" s="320">
        <f t="shared" si="238"/>
        <v>0</v>
      </c>
      <c r="AK635" s="316"/>
      <c r="AL635" s="316"/>
      <c r="AM635" s="316"/>
      <c r="AN635" s="316"/>
      <c r="AO635" s="316"/>
      <c r="AP635" s="316"/>
      <c r="AQ635" s="320">
        <f t="shared" si="239"/>
        <v>0</v>
      </c>
      <c r="AR635" s="320">
        <f t="shared" si="240"/>
        <v>0</v>
      </c>
      <c r="AS635" s="316"/>
      <c r="AT635" s="316"/>
      <c r="AU635" s="316"/>
      <c r="AV635" s="316"/>
      <c r="AW635" s="316"/>
      <c r="AX635" s="316"/>
      <c r="AY635" s="320">
        <f t="shared" si="222"/>
        <v>0</v>
      </c>
      <c r="AZ635" s="320">
        <f t="shared" si="223"/>
        <v>0</v>
      </c>
      <c r="BA635" s="372">
        <f t="shared" si="243"/>
        <v>0</v>
      </c>
      <c r="BB635" s="372">
        <f t="shared" si="244"/>
        <v>0</v>
      </c>
      <c r="BC635" s="372">
        <f t="shared" si="224"/>
        <v>0</v>
      </c>
      <c r="BD635" s="372">
        <f t="shared" si="225"/>
        <v>0</v>
      </c>
      <c r="BE635" s="372">
        <f t="shared" si="226"/>
        <v>0</v>
      </c>
      <c r="BF635" s="372">
        <f t="shared" si="227"/>
        <v>0</v>
      </c>
      <c r="BG635" s="315"/>
      <c r="BH635" s="316"/>
      <c r="BI635" s="316"/>
      <c r="BJ635" s="316"/>
      <c r="BK635" s="316"/>
      <c r="BL635" s="319"/>
      <c r="BM635" s="921">
        <f t="shared" si="245"/>
        <v>0</v>
      </c>
      <c r="BN635" s="912"/>
      <c r="BO635" s="912"/>
      <c r="BP635" s="912"/>
      <c r="BQ635" s="912"/>
      <c r="BR635" s="912"/>
      <c r="BS635" s="912"/>
      <c r="BT635" s="912"/>
      <c r="BU635" s="912"/>
      <c r="BV635" s="912"/>
      <c r="BW635" s="912"/>
      <c r="BX635" s="910">
        <f t="shared" si="230"/>
        <v>0</v>
      </c>
      <c r="BY635" s="912"/>
      <c r="BZ635" s="912"/>
      <c r="CA635" s="912"/>
      <c r="CB635" s="922"/>
    </row>
    <row r="636" spans="1:80" ht="33.75" customHeight="1" x14ac:dyDescent="0.2">
      <c r="A636" s="104" t="s">
        <v>183</v>
      </c>
      <c r="B636" s="105" t="s">
        <v>46</v>
      </c>
      <c r="C636" s="157" t="s">
        <v>515</v>
      </c>
      <c r="D636" s="157" t="s">
        <v>598</v>
      </c>
      <c r="E636" s="98" t="s">
        <v>304</v>
      </c>
      <c r="F636" s="83" t="s">
        <v>305</v>
      </c>
      <c r="G636" s="19" t="s">
        <v>592</v>
      </c>
      <c r="H636" s="86" t="s">
        <v>593</v>
      </c>
      <c r="I636" s="56">
        <v>9</v>
      </c>
      <c r="J636" s="57" t="s">
        <v>6</v>
      </c>
      <c r="K636" s="320">
        <f t="shared" si="241"/>
        <v>0</v>
      </c>
      <c r="L636" s="320">
        <f t="shared" si="242"/>
        <v>0</v>
      </c>
      <c r="M636" s="316"/>
      <c r="N636" s="316"/>
      <c r="O636" s="316"/>
      <c r="P636" s="316"/>
      <c r="Q636" s="316"/>
      <c r="R636" s="316"/>
      <c r="S636" s="320">
        <f t="shared" si="233"/>
        <v>0</v>
      </c>
      <c r="T636" s="320">
        <f t="shared" si="234"/>
        <v>0</v>
      </c>
      <c r="U636" s="316"/>
      <c r="V636" s="316"/>
      <c r="W636" s="316"/>
      <c r="X636" s="316"/>
      <c r="Y636" s="316"/>
      <c r="Z636" s="316"/>
      <c r="AA636" s="320">
        <f t="shared" si="235"/>
        <v>0</v>
      </c>
      <c r="AB636" s="320">
        <f t="shared" si="236"/>
        <v>0</v>
      </c>
      <c r="AC636" s="316"/>
      <c r="AD636" s="316"/>
      <c r="AE636" s="316"/>
      <c r="AF636" s="316"/>
      <c r="AG636" s="316"/>
      <c r="AH636" s="316"/>
      <c r="AI636" s="320">
        <f t="shared" si="237"/>
        <v>0</v>
      </c>
      <c r="AJ636" s="320">
        <f t="shared" si="238"/>
        <v>0</v>
      </c>
      <c r="AK636" s="316"/>
      <c r="AL636" s="316"/>
      <c r="AM636" s="316"/>
      <c r="AN636" s="316"/>
      <c r="AO636" s="316"/>
      <c r="AP636" s="316"/>
      <c r="AQ636" s="320">
        <f t="shared" si="239"/>
        <v>0</v>
      </c>
      <c r="AR636" s="320">
        <f t="shared" si="240"/>
        <v>0</v>
      </c>
      <c r="AS636" s="316"/>
      <c r="AT636" s="316"/>
      <c r="AU636" s="316"/>
      <c r="AV636" s="316"/>
      <c r="AW636" s="316"/>
      <c r="AX636" s="316"/>
      <c r="AY636" s="320">
        <f t="shared" si="222"/>
        <v>0</v>
      </c>
      <c r="AZ636" s="320">
        <f t="shared" si="223"/>
        <v>0</v>
      </c>
      <c r="BA636" s="372">
        <f t="shared" si="243"/>
        <v>0</v>
      </c>
      <c r="BB636" s="372">
        <f t="shared" si="244"/>
        <v>0</v>
      </c>
      <c r="BC636" s="372">
        <f t="shared" si="224"/>
        <v>0</v>
      </c>
      <c r="BD636" s="372">
        <f t="shared" si="225"/>
        <v>0</v>
      </c>
      <c r="BE636" s="372">
        <f t="shared" si="226"/>
        <v>0</v>
      </c>
      <c r="BF636" s="372">
        <f t="shared" si="227"/>
        <v>0</v>
      </c>
      <c r="BG636" s="315"/>
      <c r="BH636" s="316"/>
      <c r="BI636" s="316"/>
      <c r="BJ636" s="316"/>
      <c r="BK636" s="316"/>
      <c r="BL636" s="319"/>
      <c r="BM636" s="921">
        <f t="shared" si="245"/>
        <v>0</v>
      </c>
      <c r="BN636" s="912"/>
      <c r="BO636" s="912"/>
      <c r="BP636" s="912"/>
      <c r="BQ636" s="912"/>
      <c r="BR636" s="912"/>
      <c r="BS636" s="912"/>
      <c r="BT636" s="912"/>
      <c r="BU636" s="912"/>
      <c r="BV636" s="912"/>
      <c r="BW636" s="912"/>
      <c r="BX636" s="910">
        <f t="shared" si="230"/>
        <v>0</v>
      </c>
      <c r="BY636" s="912"/>
      <c r="BZ636" s="912"/>
      <c r="CA636" s="912"/>
      <c r="CB636" s="922"/>
    </row>
    <row r="637" spans="1:80" ht="33.75" customHeight="1" x14ac:dyDescent="0.2">
      <c r="A637" s="104" t="s">
        <v>183</v>
      </c>
      <c r="B637" s="105" t="s">
        <v>46</v>
      </c>
      <c r="C637" s="157" t="s">
        <v>515</v>
      </c>
      <c r="D637" s="157" t="s">
        <v>598</v>
      </c>
      <c r="E637" s="98" t="s">
        <v>304</v>
      </c>
      <c r="F637" s="83" t="s">
        <v>305</v>
      </c>
      <c r="G637" s="19" t="s">
        <v>592</v>
      </c>
      <c r="H637" s="86" t="s">
        <v>593</v>
      </c>
      <c r="I637" s="56">
        <v>11</v>
      </c>
      <c r="J637" s="57" t="s">
        <v>12</v>
      </c>
      <c r="K637" s="320">
        <f t="shared" si="241"/>
        <v>0</v>
      </c>
      <c r="L637" s="320">
        <f t="shared" si="242"/>
        <v>0</v>
      </c>
      <c r="M637" s="316"/>
      <c r="N637" s="316"/>
      <c r="O637" s="316"/>
      <c r="P637" s="316"/>
      <c r="Q637" s="316"/>
      <c r="R637" s="316"/>
      <c r="S637" s="320">
        <f t="shared" si="233"/>
        <v>0</v>
      </c>
      <c r="T637" s="320">
        <f t="shared" si="234"/>
        <v>0</v>
      </c>
      <c r="U637" s="316"/>
      <c r="V637" s="316"/>
      <c r="W637" s="316"/>
      <c r="X637" s="316"/>
      <c r="Y637" s="316"/>
      <c r="Z637" s="316"/>
      <c r="AA637" s="320">
        <f t="shared" si="235"/>
        <v>0</v>
      </c>
      <c r="AB637" s="320">
        <f t="shared" si="236"/>
        <v>0</v>
      </c>
      <c r="AC637" s="316"/>
      <c r="AD637" s="316"/>
      <c r="AE637" s="316"/>
      <c r="AF637" s="316"/>
      <c r="AG637" s="316"/>
      <c r="AH637" s="316"/>
      <c r="AI637" s="320">
        <f t="shared" si="237"/>
        <v>0</v>
      </c>
      <c r="AJ637" s="320">
        <f t="shared" si="238"/>
        <v>0</v>
      </c>
      <c r="AK637" s="316"/>
      <c r="AL637" s="316"/>
      <c r="AM637" s="316"/>
      <c r="AN637" s="316"/>
      <c r="AO637" s="316"/>
      <c r="AP637" s="316"/>
      <c r="AQ637" s="320">
        <f t="shared" si="239"/>
        <v>0</v>
      </c>
      <c r="AR637" s="320">
        <f t="shared" si="240"/>
        <v>0</v>
      </c>
      <c r="AS637" s="316"/>
      <c r="AT637" s="316"/>
      <c r="AU637" s="316"/>
      <c r="AV637" s="316"/>
      <c r="AW637" s="316"/>
      <c r="AX637" s="316"/>
      <c r="AY637" s="320">
        <f t="shared" si="222"/>
        <v>0</v>
      </c>
      <c r="AZ637" s="320">
        <f t="shared" si="223"/>
        <v>0</v>
      </c>
      <c r="BA637" s="372">
        <f t="shared" si="243"/>
        <v>0</v>
      </c>
      <c r="BB637" s="372">
        <f t="shared" si="244"/>
        <v>0</v>
      </c>
      <c r="BC637" s="372">
        <f t="shared" si="224"/>
        <v>0</v>
      </c>
      <c r="BD637" s="372">
        <f t="shared" si="225"/>
        <v>0</v>
      </c>
      <c r="BE637" s="372">
        <f t="shared" si="226"/>
        <v>0</v>
      </c>
      <c r="BF637" s="372">
        <f t="shared" si="227"/>
        <v>0</v>
      </c>
      <c r="BG637" s="315"/>
      <c r="BH637" s="316"/>
      <c r="BI637" s="316"/>
      <c r="BJ637" s="316"/>
      <c r="BK637" s="316"/>
      <c r="BL637" s="319"/>
      <c r="BM637" s="921">
        <f t="shared" si="245"/>
        <v>0</v>
      </c>
      <c r="BN637" s="912"/>
      <c r="BO637" s="912"/>
      <c r="BP637" s="912"/>
      <c r="BQ637" s="912"/>
      <c r="BR637" s="912"/>
      <c r="BS637" s="912"/>
      <c r="BT637" s="912"/>
      <c r="BU637" s="912"/>
      <c r="BV637" s="912"/>
      <c r="BW637" s="912"/>
      <c r="BX637" s="910">
        <f t="shared" si="230"/>
        <v>0</v>
      </c>
      <c r="BY637" s="912"/>
      <c r="BZ637" s="912"/>
      <c r="CA637" s="912"/>
      <c r="CB637" s="922"/>
    </row>
    <row r="638" spans="1:80" ht="33.75" customHeight="1" x14ac:dyDescent="0.2">
      <c r="A638" s="104" t="s">
        <v>183</v>
      </c>
      <c r="B638" s="105" t="s">
        <v>46</v>
      </c>
      <c r="C638" s="157" t="s">
        <v>515</v>
      </c>
      <c r="D638" s="157" t="s">
        <v>598</v>
      </c>
      <c r="E638" s="98" t="s">
        <v>282</v>
      </c>
      <c r="F638" s="83" t="s">
        <v>288</v>
      </c>
      <c r="G638" s="19" t="s">
        <v>201</v>
      </c>
      <c r="H638" s="86" t="s">
        <v>86</v>
      </c>
      <c r="I638" s="56">
        <v>9</v>
      </c>
      <c r="J638" s="57" t="s">
        <v>6</v>
      </c>
      <c r="K638" s="320">
        <f t="shared" si="241"/>
        <v>0</v>
      </c>
      <c r="L638" s="320">
        <f t="shared" si="242"/>
        <v>0</v>
      </c>
      <c r="M638" s="316"/>
      <c r="N638" s="316"/>
      <c r="O638" s="316"/>
      <c r="P638" s="316"/>
      <c r="Q638" s="316"/>
      <c r="R638" s="316"/>
      <c r="S638" s="320">
        <f t="shared" si="233"/>
        <v>0</v>
      </c>
      <c r="T638" s="320">
        <f t="shared" si="234"/>
        <v>0</v>
      </c>
      <c r="U638" s="316"/>
      <c r="V638" s="316"/>
      <c r="W638" s="316"/>
      <c r="X638" s="316"/>
      <c r="Y638" s="316"/>
      <c r="Z638" s="316"/>
      <c r="AA638" s="320">
        <f t="shared" si="235"/>
        <v>0</v>
      </c>
      <c r="AB638" s="320">
        <f t="shared" si="236"/>
        <v>0</v>
      </c>
      <c r="AC638" s="316"/>
      <c r="AD638" s="316"/>
      <c r="AE638" s="316"/>
      <c r="AF638" s="316"/>
      <c r="AG638" s="316"/>
      <c r="AH638" s="316"/>
      <c r="AI638" s="320">
        <f t="shared" si="237"/>
        <v>0</v>
      </c>
      <c r="AJ638" s="320">
        <f t="shared" si="238"/>
        <v>0</v>
      </c>
      <c r="AK638" s="316"/>
      <c r="AL638" s="316"/>
      <c r="AM638" s="316"/>
      <c r="AN638" s="316"/>
      <c r="AO638" s="316"/>
      <c r="AP638" s="316"/>
      <c r="AQ638" s="320">
        <f t="shared" si="239"/>
        <v>0</v>
      </c>
      <c r="AR638" s="320">
        <f t="shared" si="240"/>
        <v>0</v>
      </c>
      <c r="AS638" s="316"/>
      <c r="AT638" s="316"/>
      <c r="AU638" s="316"/>
      <c r="AV638" s="316"/>
      <c r="AW638" s="316"/>
      <c r="AX638" s="316"/>
      <c r="AY638" s="320">
        <f t="shared" si="222"/>
        <v>0</v>
      </c>
      <c r="AZ638" s="320">
        <f t="shared" si="223"/>
        <v>0</v>
      </c>
      <c r="BA638" s="372">
        <f t="shared" si="243"/>
        <v>0</v>
      </c>
      <c r="BB638" s="372">
        <f t="shared" si="244"/>
        <v>0</v>
      </c>
      <c r="BC638" s="372">
        <f t="shared" si="224"/>
        <v>0</v>
      </c>
      <c r="BD638" s="372">
        <f t="shared" si="225"/>
        <v>0</v>
      </c>
      <c r="BE638" s="372">
        <f t="shared" si="226"/>
        <v>0</v>
      </c>
      <c r="BF638" s="372">
        <f t="shared" si="227"/>
        <v>0</v>
      </c>
      <c r="BG638" s="315"/>
      <c r="BH638" s="316"/>
      <c r="BI638" s="316"/>
      <c r="BJ638" s="316"/>
      <c r="BK638" s="316"/>
      <c r="BL638" s="319"/>
      <c r="BM638" s="921">
        <f t="shared" si="245"/>
        <v>0</v>
      </c>
      <c r="BN638" s="912"/>
      <c r="BO638" s="912"/>
      <c r="BP638" s="912"/>
      <c r="BQ638" s="912"/>
      <c r="BR638" s="912"/>
      <c r="BS638" s="912"/>
      <c r="BT638" s="912"/>
      <c r="BU638" s="912"/>
      <c r="BV638" s="912"/>
      <c r="BW638" s="912"/>
      <c r="BX638" s="910">
        <f t="shared" si="230"/>
        <v>0</v>
      </c>
      <c r="BY638" s="912"/>
      <c r="BZ638" s="912"/>
      <c r="CA638" s="912"/>
      <c r="CB638" s="922"/>
    </row>
    <row r="639" spans="1:80" ht="33.75" customHeight="1" x14ac:dyDescent="0.2">
      <c r="A639" s="104" t="s">
        <v>183</v>
      </c>
      <c r="B639" s="105" t="s">
        <v>46</v>
      </c>
      <c r="C639" s="211" t="s">
        <v>515</v>
      </c>
      <c r="D639" s="211" t="s">
        <v>598</v>
      </c>
      <c r="E639" s="98" t="s">
        <v>282</v>
      </c>
      <c r="F639" s="83" t="s">
        <v>288</v>
      </c>
      <c r="G639" s="19" t="s">
        <v>201</v>
      </c>
      <c r="H639" s="86" t="s">
        <v>86</v>
      </c>
      <c r="I639" s="56">
        <v>11</v>
      </c>
      <c r="J639" s="57" t="s">
        <v>12</v>
      </c>
      <c r="K639" s="320">
        <f t="shared" si="241"/>
        <v>0</v>
      </c>
      <c r="L639" s="320">
        <f t="shared" si="242"/>
        <v>0</v>
      </c>
      <c r="M639" s="316"/>
      <c r="N639" s="316"/>
      <c r="O639" s="316"/>
      <c r="P639" s="316"/>
      <c r="Q639" s="316"/>
      <c r="R639" s="316"/>
      <c r="S639" s="320">
        <f t="shared" si="233"/>
        <v>0</v>
      </c>
      <c r="T639" s="320">
        <f t="shared" si="234"/>
        <v>0</v>
      </c>
      <c r="U639" s="316"/>
      <c r="V639" s="316"/>
      <c r="W639" s="316"/>
      <c r="X639" s="316"/>
      <c r="Y639" s="316"/>
      <c r="Z639" s="316"/>
      <c r="AA639" s="320">
        <f t="shared" si="235"/>
        <v>0</v>
      </c>
      <c r="AB639" s="320">
        <f t="shared" si="236"/>
        <v>0</v>
      </c>
      <c r="AC639" s="316"/>
      <c r="AD639" s="316"/>
      <c r="AE639" s="316"/>
      <c r="AF639" s="316"/>
      <c r="AG639" s="316"/>
      <c r="AH639" s="316"/>
      <c r="AI639" s="320">
        <f t="shared" si="237"/>
        <v>0</v>
      </c>
      <c r="AJ639" s="320">
        <f t="shared" si="238"/>
        <v>0</v>
      </c>
      <c r="AK639" s="316"/>
      <c r="AL639" s="316"/>
      <c r="AM639" s="316"/>
      <c r="AN639" s="316"/>
      <c r="AO639" s="316"/>
      <c r="AP639" s="316"/>
      <c r="AQ639" s="320">
        <f t="shared" si="239"/>
        <v>0</v>
      </c>
      <c r="AR639" s="320">
        <f t="shared" si="240"/>
        <v>0</v>
      </c>
      <c r="AS639" s="316"/>
      <c r="AT639" s="316"/>
      <c r="AU639" s="316"/>
      <c r="AV639" s="316"/>
      <c r="AW639" s="316"/>
      <c r="AX639" s="316"/>
      <c r="AY639" s="320">
        <f t="shared" si="222"/>
        <v>0</v>
      </c>
      <c r="AZ639" s="320">
        <f t="shared" si="223"/>
        <v>0</v>
      </c>
      <c r="BA639" s="372">
        <f t="shared" si="243"/>
        <v>0</v>
      </c>
      <c r="BB639" s="372">
        <f t="shared" si="244"/>
        <v>0</v>
      </c>
      <c r="BC639" s="372">
        <f t="shared" si="224"/>
        <v>0</v>
      </c>
      <c r="BD639" s="372">
        <f t="shared" si="225"/>
        <v>0</v>
      </c>
      <c r="BE639" s="372">
        <f t="shared" si="226"/>
        <v>0</v>
      </c>
      <c r="BF639" s="372">
        <f t="shared" si="227"/>
        <v>0</v>
      </c>
      <c r="BG639" s="315"/>
      <c r="BH639" s="316"/>
      <c r="BI639" s="316"/>
      <c r="BJ639" s="316"/>
      <c r="BK639" s="316"/>
      <c r="BL639" s="319"/>
      <c r="BM639" s="921">
        <f t="shared" si="245"/>
        <v>0</v>
      </c>
      <c r="BN639" s="912"/>
      <c r="BO639" s="912"/>
      <c r="BP639" s="912"/>
      <c r="BQ639" s="912"/>
      <c r="BR639" s="912"/>
      <c r="BS639" s="912"/>
      <c r="BT639" s="912"/>
      <c r="BU639" s="912"/>
      <c r="BV639" s="912"/>
      <c r="BW639" s="912"/>
      <c r="BX639" s="910">
        <f t="shared" si="230"/>
        <v>0</v>
      </c>
      <c r="BY639" s="912"/>
      <c r="BZ639" s="912"/>
      <c r="CA639" s="912"/>
      <c r="CB639" s="922"/>
    </row>
    <row r="640" spans="1:80" ht="22.5" customHeight="1" x14ac:dyDescent="0.2">
      <c r="A640" s="104" t="s">
        <v>183</v>
      </c>
      <c r="B640" s="105" t="s">
        <v>46</v>
      </c>
      <c r="C640" s="157" t="s">
        <v>515</v>
      </c>
      <c r="D640" s="157" t="s">
        <v>318</v>
      </c>
      <c r="E640" s="116" t="s">
        <v>317</v>
      </c>
      <c r="F640" s="86" t="s">
        <v>318</v>
      </c>
      <c r="G640" s="19" t="s">
        <v>239</v>
      </c>
      <c r="H640" s="86" t="s">
        <v>77</v>
      </c>
      <c r="I640" s="56">
        <v>9</v>
      </c>
      <c r="J640" s="57" t="s">
        <v>6</v>
      </c>
      <c r="K640" s="320">
        <f t="shared" si="241"/>
        <v>0</v>
      </c>
      <c r="L640" s="320">
        <f t="shared" si="242"/>
        <v>0</v>
      </c>
      <c r="M640" s="316"/>
      <c r="N640" s="316"/>
      <c r="O640" s="316"/>
      <c r="P640" s="316"/>
      <c r="Q640" s="316"/>
      <c r="R640" s="316"/>
      <c r="S640" s="320">
        <f t="shared" si="233"/>
        <v>0</v>
      </c>
      <c r="T640" s="320">
        <f t="shared" si="234"/>
        <v>0</v>
      </c>
      <c r="U640" s="316"/>
      <c r="V640" s="316"/>
      <c r="W640" s="316"/>
      <c r="X640" s="316"/>
      <c r="Y640" s="316"/>
      <c r="Z640" s="316"/>
      <c r="AA640" s="320">
        <f t="shared" si="235"/>
        <v>0</v>
      </c>
      <c r="AB640" s="320">
        <f t="shared" si="236"/>
        <v>0</v>
      </c>
      <c r="AC640" s="316"/>
      <c r="AD640" s="316"/>
      <c r="AE640" s="316"/>
      <c r="AF640" s="316"/>
      <c r="AG640" s="316"/>
      <c r="AH640" s="316"/>
      <c r="AI640" s="320">
        <f t="shared" si="237"/>
        <v>0</v>
      </c>
      <c r="AJ640" s="320">
        <f t="shared" si="238"/>
        <v>0</v>
      </c>
      <c r="AK640" s="316"/>
      <c r="AL640" s="316"/>
      <c r="AM640" s="316"/>
      <c r="AN640" s="316"/>
      <c r="AO640" s="316"/>
      <c r="AP640" s="316"/>
      <c r="AQ640" s="320">
        <f t="shared" si="239"/>
        <v>0</v>
      </c>
      <c r="AR640" s="320">
        <f t="shared" si="240"/>
        <v>0</v>
      </c>
      <c r="AS640" s="316"/>
      <c r="AT640" s="316"/>
      <c r="AU640" s="316"/>
      <c r="AV640" s="316"/>
      <c r="AW640" s="316"/>
      <c r="AX640" s="316"/>
      <c r="AY640" s="320">
        <f t="shared" si="222"/>
        <v>0</v>
      </c>
      <c r="AZ640" s="320">
        <f t="shared" si="223"/>
        <v>0</v>
      </c>
      <c r="BA640" s="372">
        <f t="shared" si="243"/>
        <v>0</v>
      </c>
      <c r="BB640" s="372">
        <f t="shared" si="244"/>
        <v>0</v>
      </c>
      <c r="BC640" s="372">
        <f t="shared" si="224"/>
        <v>0</v>
      </c>
      <c r="BD640" s="372">
        <f t="shared" si="225"/>
        <v>0</v>
      </c>
      <c r="BE640" s="372">
        <f t="shared" si="226"/>
        <v>0</v>
      </c>
      <c r="BF640" s="372">
        <f t="shared" si="227"/>
        <v>0</v>
      </c>
      <c r="BG640" s="315"/>
      <c r="BH640" s="316"/>
      <c r="BI640" s="316"/>
      <c r="BJ640" s="316"/>
      <c r="BK640" s="316"/>
      <c r="BL640" s="319"/>
      <c r="BM640" s="921">
        <f t="shared" si="245"/>
        <v>0</v>
      </c>
      <c r="BN640" s="912"/>
      <c r="BO640" s="912"/>
      <c r="BP640" s="912"/>
      <c r="BQ640" s="912"/>
      <c r="BR640" s="912"/>
      <c r="BS640" s="912"/>
      <c r="BT640" s="912"/>
      <c r="BU640" s="912"/>
      <c r="BV640" s="912"/>
      <c r="BW640" s="912"/>
      <c r="BX640" s="910">
        <f t="shared" si="230"/>
        <v>0</v>
      </c>
      <c r="BY640" s="912"/>
      <c r="BZ640" s="912"/>
      <c r="CA640" s="912"/>
      <c r="CB640" s="922"/>
    </row>
    <row r="641" spans="1:80" ht="22.5" customHeight="1" x14ac:dyDescent="0.2">
      <c r="A641" s="104" t="s">
        <v>183</v>
      </c>
      <c r="B641" s="105" t="s">
        <v>46</v>
      </c>
      <c r="C641" s="157" t="s">
        <v>515</v>
      </c>
      <c r="D641" s="157" t="s">
        <v>318</v>
      </c>
      <c r="E641" s="116" t="s">
        <v>317</v>
      </c>
      <c r="F641" s="86" t="s">
        <v>318</v>
      </c>
      <c r="G641" s="19" t="s">
        <v>239</v>
      </c>
      <c r="H641" s="86" t="s">
        <v>77</v>
      </c>
      <c r="I641" s="56">
        <v>11</v>
      </c>
      <c r="J641" s="56" t="s">
        <v>12</v>
      </c>
      <c r="K641" s="320">
        <f t="shared" si="241"/>
        <v>0</v>
      </c>
      <c r="L641" s="320">
        <f t="shared" si="242"/>
        <v>0</v>
      </c>
      <c r="M641" s="316"/>
      <c r="N641" s="316"/>
      <c r="O641" s="316"/>
      <c r="P641" s="316"/>
      <c r="Q641" s="316"/>
      <c r="R641" s="316"/>
      <c r="S641" s="320">
        <f t="shared" si="233"/>
        <v>0</v>
      </c>
      <c r="T641" s="320">
        <f t="shared" si="234"/>
        <v>0</v>
      </c>
      <c r="U641" s="316"/>
      <c r="V641" s="316"/>
      <c r="W641" s="316"/>
      <c r="X641" s="316"/>
      <c r="Y641" s="316"/>
      <c r="Z641" s="316"/>
      <c r="AA641" s="320">
        <f t="shared" si="235"/>
        <v>0</v>
      </c>
      <c r="AB641" s="320">
        <f t="shared" si="236"/>
        <v>0</v>
      </c>
      <c r="AC641" s="316"/>
      <c r="AD641" s="316"/>
      <c r="AE641" s="316"/>
      <c r="AF641" s="316"/>
      <c r="AG641" s="316"/>
      <c r="AH641" s="316"/>
      <c r="AI641" s="320">
        <f t="shared" si="237"/>
        <v>0</v>
      </c>
      <c r="AJ641" s="320">
        <f t="shared" si="238"/>
        <v>0</v>
      </c>
      <c r="AK641" s="316"/>
      <c r="AL641" s="316"/>
      <c r="AM641" s="316"/>
      <c r="AN641" s="316"/>
      <c r="AO641" s="316"/>
      <c r="AP641" s="316"/>
      <c r="AQ641" s="320">
        <f t="shared" si="239"/>
        <v>0</v>
      </c>
      <c r="AR641" s="320">
        <f t="shared" si="240"/>
        <v>0</v>
      </c>
      <c r="AS641" s="316"/>
      <c r="AT641" s="316"/>
      <c r="AU641" s="316"/>
      <c r="AV641" s="316"/>
      <c r="AW641" s="316"/>
      <c r="AX641" s="316"/>
      <c r="AY641" s="320">
        <f t="shared" si="222"/>
        <v>0</v>
      </c>
      <c r="AZ641" s="320">
        <f t="shared" si="223"/>
        <v>0</v>
      </c>
      <c r="BA641" s="372">
        <f t="shared" si="243"/>
        <v>0</v>
      </c>
      <c r="BB641" s="372">
        <f t="shared" si="244"/>
        <v>0</v>
      </c>
      <c r="BC641" s="372">
        <f t="shared" si="224"/>
        <v>0</v>
      </c>
      <c r="BD641" s="372">
        <f t="shared" si="225"/>
        <v>0</v>
      </c>
      <c r="BE641" s="372">
        <f t="shared" si="226"/>
        <v>0</v>
      </c>
      <c r="BF641" s="372">
        <f t="shared" si="227"/>
        <v>0</v>
      </c>
      <c r="BG641" s="315"/>
      <c r="BH641" s="316"/>
      <c r="BI641" s="316"/>
      <c r="BJ641" s="316"/>
      <c r="BK641" s="316"/>
      <c r="BL641" s="319"/>
      <c r="BM641" s="921">
        <f t="shared" si="245"/>
        <v>0</v>
      </c>
      <c r="BN641" s="912"/>
      <c r="BO641" s="912"/>
      <c r="BP641" s="912"/>
      <c r="BQ641" s="912"/>
      <c r="BR641" s="912"/>
      <c r="BS641" s="912"/>
      <c r="BT641" s="912"/>
      <c r="BU641" s="912"/>
      <c r="BV641" s="912"/>
      <c r="BW641" s="912"/>
      <c r="BX641" s="910">
        <f t="shared" si="230"/>
        <v>0</v>
      </c>
      <c r="BY641" s="912"/>
      <c r="BZ641" s="912"/>
      <c r="CA641" s="912"/>
      <c r="CB641" s="922"/>
    </row>
    <row r="642" spans="1:80" ht="22.5" customHeight="1" x14ac:dyDescent="0.2">
      <c r="A642" s="108" t="s">
        <v>183</v>
      </c>
      <c r="B642" s="215" t="s">
        <v>46</v>
      </c>
      <c r="C642" s="215" t="s">
        <v>515</v>
      </c>
      <c r="D642" s="215" t="s">
        <v>600</v>
      </c>
      <c r="E642" s="49" t="s">
        <v>283</v>
      </c>
      <c r="F642" s="81" t="s">
        <v>5</v>
      </c>
      <c r="G642" s="215" t="s">
        <v>194</v>
      </c>
      <c r="H642" s="81" t="s">
        <v>117</v>
      </c>
      <c r="I642" s="56">
        <v>11</v>
      </c>
      <c r="J642" s="56" t="s">
        <v>12</v>
      </c>
      <c r="K642" s="320">
        <f t="shared" si="241"/>
        <v>0</v>
      </c>
      <c r="L642" s="320">
        <f t="shared" si="242"/>
        <v>0</v>
      </c>
      <c r="M642" s="316"/>
      <c r="N642" s="316"/>
      <c r="O642" s="316"/>
      <c r="P642" s="316"/>
      <c r="Q642" s="316"/>
      <c r="R642" s="316"/>
      <c r="S642" s="320">
        <f t="shared" si="233"/>
        <v>0</v>
      </c>
      <c r="T642" s="320">
        <f t="shared" si="234"/>
        <v>0</v>
      </c>
      <c r="U642" s="316"/>
      <c r="V642" s="316"/>
      <c r="W642" s="316"/>
      <c r="X642" s="316"/>
      <c r="Y642" s="316"/>
      <c r="Z642" s="316"/>
      <c r="AA642" s="320">
        <f t="shared" si="235"/>
        <v>0</v>
      </c>
      <c r="AB642" s="320">
        <f t="shared" si="236"/>
        <v>0</v>
      </c>
      <c r="AC642" s="316"/>
      <c r="AD642" s="316"/>
      <c r="AE642" s="316"/>
      <c r="AF642" s="316"/>
      <c r="AG642" s="316"/>
      <c r="AH642" s="316"/>
      <c r="AI642" s="320">
        <f t="shared" si="237"/>
        <v>0</v>
      </c>
      <c r="AJ642" s="320">
        <f t="shared" si="238"/>
        <v>0</v>
      </c>
      <c r="AK642" s="316"/>
      <c r="AL642" s="316"/>
      <c r="AM642" s="316"/>
      <c r="AN642" s="316"/>
      <c r="AO642" s="316"/>
      <c r="AP642" s="316"/>
      <c r="AQ642" s="320">
        <f t="shared" si="239"/>
        <v>0</v>
      </c>
      <c r="AR642" s="320">
        <f t="shared" si="240"/>
        <v>0</v>
      </c>
      <c r="AS642" s="316"/>
      <c r="AT642" s="316"/>
      <c r="AU642" s="316"/>
      <c r="AV642" s="316"/>
      <c r="AW642" s="316"/>
      <c r="AX642" s="316"/>
      <c r="AY642" s="320">
        <f t="shared" si="222"/>
        <v>0</v>
      </c>
      <c r="AZ642" s="320">
        <f t="shared" si="223"/>
        <v>0</v>
      </c>
      <c r="BA642" s="372">
        <f t="shared" si="243"/>
        <v>0</v>
      </c>
      <c r="BB642" s="372">
        <f t="shared" si="244"/>
        <v>0</v>
      </c>
      <c r="BC642" s="372">
        <f t="shared" si="224"/>
        <v>0</v>
      </c>
      <c r="BD642" s="372">
        <f t="shared" si="225"/>
        <v>0</v>
      </c>
      <c r="BE642" s="372">
        <f t="shared" si="226"/>
        <v>0</v>
      </c>
      <c r="BF642" s="372">
        <f t="shared" si="227"/>
        <v>0</v>
      </c>
      <c r="BG642" s="315"/>
      <c r="BH642" s="316"/>
      <c r="BI642" s="316"/>
      <c r="BJ642" s="316"/>
      <c r="BK642" s="316"/>
      <c r="BL642" s="319"/>
      <c r="BM642" s="921">
        <f t="shared" si="245"/>
        <v>0</v>
      </c>
      <c r="BN642" s="912"/>
      <c r="BO642" s="912"/>
      <c r="BP642" s="912"/>
      <c r="BQ642" s="912"/>
      <c r="BR642" s="912"/>
      <c r="BS642" s="912"/>
      <c r="BT642" s="912"/>
      <c r="BU642" s="912"/>
      <c r="BV642" s="912"/>
      <c r="BW642" s="912"/>
      <c r="BX642" s="910">
        <f t="shared" si="230"/>
        <v>0</v>
      </c>
      <c r="BY642" s="912"/>
      <c r="BZ642" s="912"/>
      <c r="CA642" s="912"/>
      <c r="CB642" s="922"/>
    </row>
    <row r="643" spans="1:80" ht="33.75" customHeight="1" x14ac:dyDescent="0.2">
      <c r="A643" s="108" t="s">
        <v>183</v>
      </c>
      <c r="B643" s="49" t="s">
        <v>46</v>
      </c>
      <c r="C643" s="157" t="s">
        <v>514</v>
      </c>
      <c r="D643" s="157" t="s">
        <v>598</v>
      </c>
      <c r="E643" s="49" t="s">
        <v>297</v>
      </c>
      <c r="F643" s="81" t="s">
        <v>300</v>
      </c>
      <c r="G643" s="215" t="s">
        <v>454</v>
      </c>
      <c r="H643" s="81" t="s">
        <v>455</v>
      </c>
      <c r="I643" s="49">
        <v>9</v>
      </c>
      <c r="J643" s="49" t="s">
        <v>6</v>
      </c>
      <c r="K643" s="320">
        <f t="shared" si="241"/>
        <v>0</v>
      </c>
      <c r="L643" s="320">
        <f t="shared" si="242"/>
        <v>0</v>
      </c>
      <c r="M643" s="316"/>
      <c r="N643" s="316"/>
      <c r="O643" s="316"/>
      <c r="P643" s="316"/>
      <c r="Q643" s="316"/>
      <c r="R643" s="316"/>
      <c r="S643" s="320">
        <f t="shared" si="233"/>
        <v>0</v>
      </c>
      <c r="T643" s="320">
        <f t="shared" si="234"/>
        <v>0</v>
      </c>
      <c r="U643" s="316"/>
      <c r="V643" s="316"/>
      <c r="W643" s="316"/>
      <c r="X643" s="316"/>
      <c r="Y643" s="316"/>
      <c r="Z643" s="316"/>
      <c r="AA643" s="320">
        <f t="shared" si="235"/>
        <v>0</v>
      </c>
      <c r="AB643" s="320">
        <f t="shared" si="236"/>
        <v>0</v>
      </c>
      <c r="AC643" s="316"/>
      <c r="AD643" s="316"/>
      <c r="AE643" s="316"/>
      <c r="AF643" s="316"/>
      <c r="AG643" s="316"/>
      <c r="AH643" s="316"/>
      <c r="AI643" s="320">
        <f t="shared" si="237"/>
        <v>0</v>
      </c>
      <c r="AJ643" s="320">
        <f t="shared" si="238"/>
        <v>0</v>
      </c>
      <c r="AK643" s="316"/>
      <c r="AL643" s="316"/>
      <c r="AM643" s="316"/>
      <c r="AN643" s="316"/>
      <c r="AO643" s="316"/>
      <c r="AP643" s="316"/>
      <c r="AQ643" s="320">
        <f t="shared" si="239"/>
        <v>0</v>
      </c>
      <c r="AR643" s="320">
        <f t="shared" si="240"/>
        <v>0</v>
      </c>
      <c r="AS643" s="316"/>
      <c r="AT643" s="316"/>
      <c r="AU643" s="316"/>
      <c r="AV643" s="316"/>
      <c r="AW643" s="316"/>
      <c r="AX643" s="316"/>
      <c r="AY643" s="320">
        <f t="shared" si="222"/>
        <v>0</v>
      </c>
      <c r="AZ643" s="320">
        <f t="shared" si="223"/>
        <v>0</v>
      </c>
      <c r="BA643" s="372">
        <f t="shared" si="243"/>
        <v>0</v>
      </c>
      <c r="BB643" s="372">
        <f t="shared" si="244"/>
        <v>0</v>
      </c>
      <c r="BC643" s="372">
        <f t="shared" si="224"/>
        <v>0</v>
      </c>
      <c r="BD643" s="372">
        <f t="shared" si="225"/>
        <v>0</v>
      </c>
      <c r="BE643" s="372">
        <f t="shared" si="226"/>
        <v>0</v>
      </c>
      <c r="BF643" s="372">
        <f t="shared" si="227"/>
        <v>0</v>
      </c>
      <c r="BG643" s="315"/>
      <c r="BH643" s="316"/>
      <c r="BI643" s="316"/>
      <c r="BJ643" s="316"/>
      <c r="BK643" s="316"/>
      <c r="BL643" s="319"/>
      <c r="BM643" s="921">
        <f t="shared" si="245"/>
        <v>0</v>
      </c>
      <c r="BN643" s="912"/>
      <c r="BO643" s="912"/>
      <c r="BP643" s="912"/>
      <c r="BQ643" s="912"/>
      <c r="BR643" s="912"/>
      <c r="BS643" s="912"/>
      <c r="BT643" s="912"/>
      <c r="BU643" s="912"/>
      <c r="BV643" s="912"/>
      <c r="BW643" s="912"/>
      <c r="BX643" s="910">
        <f t="shared" si="230"/>
        <v>0</v>
      </c>
      <c r="BY643" s="912"/>
      <c r="BZ643" s="912"/>
      <c r="CA643" s="912"/>
      <c r="CB643" s="922"/>
    </row>
    <row r="644" spans="1:80" ht="33.75" customHeight="1" x14ac:dyDescent="0.2">
      <c r="A644" s="108" t="s">
        <v>183</v>
      </c>
      <c r="B644" s="50" t="s">
        <v>46</v>
      </c>
      <c r="C644" s="157" t="s">
        <v>514</v>
      </c>
      <c r="D644" s="157" t="s">
        <v>598</v>
      </c>
      <c r="E644" s="50" t="s">
        <v>289</v>
      </c>
      <c r="F644" s="84" t="s">
        <v>291</v>
      </c>
      <c r="G644" s="51" t="s">
        <v>498</v>
      </c>
      <c r="H644" s="84" t="s">
        <v>499</v>
      </c>
      <c r="I644" s="49">
        <v>9</v>
      </c>
      <c r="J644" s="50" t="s">
        <v>6</v>
      </c>
      <c r="K644" s="320">
        <f t="shared" si="241"/>
        <v>0</v>
      </c>
      <c r="L644" s="320">
        <f t="shared" si="242"/>
        <v>0</v>
      </c>
      <c r="M644" s="316"/>
      <c r="N644" s="316"/>
      <c r="O644" s="316"/>
      <c r="P644" s="316"/>
      <c r="Q644" s="316"/>
      <c r="R644" s="316"/>
      <c r="S644" s="320">
        <f t="shared" si="233"/>
        <v>0</v>
      </c>
      <c r="T644" s="320">
        <f t="shared" si="234"/>
        <v>0</v>
      </c>
      <c r="U644" s="316"/>
      <c r="V644" s="316"/>
      <c r="W644" s="316"/>
      <c r="X644" s="316"/>
      <c r="Y644" s="316"/>
      <c r="Z644" s="316"/>
      <c r="AA644" s="320">
        <f t="shared" si="235"/>
        <v>0</v>
      </c>
      <c r="AB644" s="320">
        <f t="shared" si="236"/>
        <v>0</v>
      </c>
      <c r="AC644" s="316"/>
      <c r="AD644" s="316"/>
      <c r="AE644" s="316"/>
      <c r="AF644" s="316"/>
      <c r="AG644" s="316"/>
      <c r="AH644" s="316"/>
      <c r="AI644" s="320">
        <f t="shared" si="237"/>
        <v>0</v>
      </c>
      <c r="AJ644" s="320">
        <f t="shared" si="238"/>
        <v>0</v>
      </c>
      <c r="AK644" s="316"/>
      <c r="AL644" s="316"/>
      <c r="AM644" s="316"/>
      <c r="AN644" s="316"/>
      <c r="AO644" s="316"/>
      <c r="AP644" s="316"/>
      <c r="AQ644" s="320">
        <f t="shared" si="239"/>
        <v>0</v>
      </c>
      <c r="AR644" s="320">
        <f t="shared" si="240"/>
        <v>0</v>
      </c>
      <c r="AS644" s="316"/>
      <c r="AT644" s="316"/>
      <c r="AU644" s="316"/>
      <c r="AV644" s="316"/>
      <c r="AW644" s="316"/>
      <c r="AX644" s="316"/>
      <c r="AY644" s="320">
        <f t="shared" si="222"/>
        <v>0</v>
      </c>
      <c r="AZ644" s="320">
        <f t="shared" si="223"/>
        <v>0</v>
      </c>
      <c r="BA644" s="372">
        <f t="shared" si="243"/>
        <v>0</v>
      </c>
      <c r="BB644" s="372">
        <f t="shared" si="244"/>
        <v>0</v>
      </c>
      <c r="BC644" s="372">
        <f t="shared" si="224"/>
        <v>0</v>
      </c>
      <c r="BD644" s="372">
        <f t="shared" si="225"/>
        <v>0</v>
      </c>
      <c r="BE644" s="372">
        <f t="shared" si="226"/>
        <v>0</v>
      </c>
      <c r="BF644" s="372">
        <f t="shared" si="227"/>
        <v>0</v>
      </c>
      <c r="BG644" s="315"/>
      <c r="BH644" s="316"/>
      <c r="BI644" s="316"/>
      <c r="BJ644" s="316"/>
      <c r="BK644" s="316"/>
      <c r="BL644" s="319"/>
      <c r="BM644" s="921">
        <f t="shared" si="245"/>
        <v>0</v>
      </c>
      <c r="BN644" s="912"/>
      <c r="BO644" s="912"/>
      <c r="BP644" s="912"/>
      <c r="BQ644" s="912"/>
      <c r="BR644" s="912"/>
      <c r="BS644" s="912"/>
      <c r="BT644" s="912"/>
      <c r="BU644" s="912"/>
      <c r="BV644" s="912"/>
      <c r="BW644" s="912"/>
      <c r="BX644" s="910">
        <f t="shared" si="230"/>
        <v>0</v>
      </c>
      <c r="BY644" s="912"/>
      <c r="BZ644" s="912"/>
      <c r="CA644" s="912"/>
      <c r="CB644" s="922"/>
    </row>
    <row r="645" spans="1:80" ht="33.75" customHeight="1" x14ac:dyDescent="0.2">
      <c r="A645" s="108" t="s">
        <v>183</v>
      </c>
      <c r="B645" s="50" t="s">
        <v>46</v>
      </c>
      <c r="C645" s="157" t="s">
        <v>514</v>
      </c>
      <c r="D645" s="157" t="s">
        <v>598</v>
      </c>
      <c r="E645" s="50" t="s">
        <v>304</v>
      </c>
      <c r="F645" s="84" t="s">
        <v>554</v>
      </c>
      <c r="G645" s="19" t="s">
        <v>685</v>
      </c>
      <c r="H645" s="84" t="s">
        <v>686</v>
      </c>
      <c r="I645" s="49">
        <v>9</v>
      </c>
      <c r="J645" s="50" t="s">
        <v>6</v>
      </c>
      <c r="K645" s="320">
        <f t="shared" si="241"/>
        <v>0</v>
      </c>
      <c r="L645" s="320">
        <f t="shared" si="242"/>
        <v>0</v>
      </c>
      <c r="M645" s="316"/>
      <c r="N645" s="316"/>
      <c r="O645" s="316"/>
      <c r="P645" s="316"/>
      <c r="Q645" s="316"/>
      <c r="R645" s="316"/>
      <c r="S645" s="320">
        <f t="shared" si="233"/>
        <v>0</v>
      </c>
      <c r="T645" s="320">
        <f t="shared" si="234"/>
        <v>0</v>
      </c>
      <c r="U645" s="316"/>
      <c r="V645" s="316"/>
      <c r="W645" s="316"/>
      <c r="X645" s="316"/>
      <c r="Y645" s="316"/>
      <c r="Z645" s="316"/>
      <c r="AA645" s="320">
        <f t="shared" si="235"/>
        <v>0</v>
      </c>
      <c r="AB645" s="320">
        <f t="shared" si="236"/>
        <v>0</v>
      </c>
      <c r="AC645" s="316"/>
      <c r="AD645" s="316"/>
      <c r="AE645" s="316"/>
      <c r="AF645" s="316"/>
      <c r="AG645" s="316"/>
      <c r="AH645" s="316"/>
      <c r="AI645" s="320">
        <f t="shared" si="237"/>
        <v>0</v>
      </c>
      <c r="AJ645" s="320">
        <f t="shared" si="238"/>
        <v>0</v>
      </c>
      <c r="AK645" s="316"/>
      <c r="AL645" s="316"/>
      <c r="AM645" s="316"/>
      <c r="AN645" s="316"/>
      <c r="AO645" s="316"/>
      <c r="AP645" s="316"/>
      <c r="AQ645" s="320">
        <f t="shared" si="239"/>
        <v>0</v>
      </c>
      <c r="AR645" s="320">
        <f t="shared" si="240"/>
        <v>0</v>
      </c>
      <c r="AS645" s="316"/>
      <c r="AT645" s="316"/>
      <c r="AU645" s="316"/>
      <c r="AV645" s="316"/>
      <c r="AW645" s="316"/>
      <c r="AX645" s="316"/>
      <c r="AY645" s="320">
        <f t="shared" si="222"/>
        <v>0</v>
      </c>
      <c r="AZ645" s="320">
        <f t="shared" si="223"/>
        <v>0</v>
      </c>
      <c r="BA645" s="372">
        <f t="shared" si="243"/>
        <v>0</v>
      </c>
      <c r="BB645" s="372">
        <f t="shared" si="244"/>
        <v>0</v>
      </c>
      <c r="BC645" s="372">
        <f t="shared" si="224"/>
        <v>0</v>
      </c>
      <c r="BD645" s="372">
        <f t="shared" si="225"/>
        <v>0</v>
      </c>
      <c r="BE645" s="372">
        <f t="shared" si="226"/>
        <v>0</v>
      </c>
      <c r="BF645" s="372">
        <f t="shared" si="227"/>
        <v>0</v>
      </c>
      <c r="BG645" s="315"/>
      <c r="BH645" s="316"/>
      <c r="BI645" s="316"/>
      <c r="BJ645" s="316"/>
      <c r="BK645" s="316"/>
      <c r="BL645" s="319"/>
      <c r="BM645" s="921">
        <f t="shared" si="245"/>
        <v>0</v>
      </c>
      <c r="BN645" s="912"/>
      <c r="BO645" s="912"/>
      <c r="BP645" s="912"/>
      <c r="BQ645" s="912"/>
      <c r="BR645" s="912"/>
      <c r="BS645" s="912"/>
      <c r="BT645" s="912"/>
      <c r="BU645" s="912"/>
      <c r="BV645" s="912"/>
      <c r="BW645" s="912"/>
      <c r="BX645" s="910">
        <f t="shared" si="230"/>
        <v>0</v>
      </c>
      <c r="BY645" s="912"/>
      <c r="BZ645" s="912"/>
      <c r="CA645" s="912"/>
      <c r="CB645" s="922"/>
    </row>
    <row r="646" spans="1:80" ht="33.75" customHeight="1" x14ac:dyDescent="0.2">
      <c r="A646" s="108" t="s">
        <v>183</v>
      </c>
      <c r="B646" s="50" t="s">
        <v>46</v>
      </c>
      <c r="C646" s="157" t="s">
        <v>514</v>
      </c>
      <c r="D646" s="157" t="s">
        <v>598</v>
      </c>
      <c r="E646" s="50" t="s">
        <v>304</v>
      </c>
      <c r="F646" s="84" t="s">
        <v>554</v>
      </c>
      <c r="G646" s="51" t="s">
        <v>567</v>
      </c>
      <c r="H646" s="84" t="s">
        <v>609</v>
      </c>
      <c r="I646" s="49">
        <v>9</v>
      </c>
      <c r="J646" s="50" t="s">
        <v>6</v>
      </c>
      <c r="K646" s="320">
        <f t="shared" si="241"/>
        <v>0</v>
      </c>
      <c r="L646" s="320">
        <f t="shared" si="242"/>
        <v>0</v>
      </c>
      <c r="M646" s="316"/>
      <c r="N646" s="316"/>
      <c r="O646" s="316"/>
      <c r="P646" s="316"/>
      <c r="Q646" s="316"/>
      <c r="R646" s="316"/>
      <c r="S646" s="320">
        <f t="shared" si="233"/>
        <v>0</v>
      </c>
      <c r="T646" s="320">
        <f t="shared" si="234"/>
        <v>0</v>
      </c>
      <c r="U646" s="316"/>
      <c r="V646" s="316"/>
      <c r="W646" s="316"/>
      <c r="X646" s="316"/>
      <c r="Y646" s="316"/>
      <c r="Z646" s="316"/>
      <c r="AA646" s="320">
        <f t="shared" si="235"/>
        <v>0</v>
      </c>
      <c r="AB646" s="320">
        <f t="shared" si="236"/>
        <v>0</v>
      </c>
      <c r="AC646" s="316"/>
      <c r="AD646" s="316"/>
      <c r="AE646" s="316"/>
      <c r="AF646" s="316"/>
      <c r="AG646" s="316"/>
      <c r="AH646" s="316"/>
      <c r="AI646" s="320">
        <f t="shared" si="237"/>
        <v>0</v>
      </c>
      <c r="AJ646" s="320">
        <f t="shared" si="238"/>
        <v>0</v>
      </c>
      <c r="AK646" s="316"/>
      <c r="AL646" s="316"/>
      <c r="AM646" s="316"/>
      <c r="AN646" s="316"/>
      <c r="AO646" s="316"/>
      <c r="AP646" s="316"/>
      <c r="AQ646" s="320">
        <f t="shared" si="239"/>
        <v>0</v>
      </c>
      <c r="AR646" s="320">
        <f t="shared" si="240"/>
        <v>0</v>
      </c>
      <c r="AS646" s="316"/>
      <c r="AT646" s="316"/>
      <c r="AU646" s="316"/>
      <c r="AV646" s="316"/>
      <c r="AW646" s="316"/>
      <c r="AX646" s="316"/>
      <c r="AY646" s="320">
        <f t="shared" si="222"/>
        <v>0</v>
      </c>
      <c r="AZ646" s="320">
        <f t="shared" si="223"/>
        <v>0</v>
      </c>
      <c r="BA646" s="372">
        <f t="shared" si="243"/>
        <v>0</v>
      </c>
      <c r="BB646" s="372">
        <f t="shared" si="244"/>
        <v>0</v>
      </c>
      <c r="BC646" s="372">
        <f t="shared" si="224"/>
        <v>0</v>
      </c>
      <c r="BD646" s="372">
        <f t="shared" si="225"/>
        <v>0</v>
      </c>
      <c r="BE646" s="372">
        <f t="shared" si="226"/>
        <v>0</v>
      </c>
      <c r="BF646" s="372">
        <f t="shared" si="227"/>
        <v>0</v>
      </c>
      <c r="BG646" s="315"/>
      <c r="BH646" s="316"/>
      <c r="BI646" s="316"/>
      <c r="BJ646" s="316"/>
      <c r="BK646" s="316"/>
      <c r="BL646" s="319"/>
      <c r="BM646" s="921">
        <f t="shared" si="245"/>
        <v>0</v>
      </c>
      <c r="BN646" s="912"/>
      <c r="BO646" s="912"/>
      <c r="BP646" s="912"/>
      <c r="BQ646" s="912"/>
      <c r="BR646" s="912"/>
      <c r="BS646" s="912"/>
      <c r="BT646" s="912"/>
      <c r="BU646" s="912"/>
      <c r="BV646" s="912"/>
      <c r="BW646" s="912"/>
      <c r="BX646" s="910">
        <f t="shared" si="230"/>
        <v>0</v>
      </c>
      <c r="BY646" s="912"/>
      <c r="BZ646" s="912"/>
      <c r="CA646" s="912"/>
      <c r="CB646" s="922"/>
    </row>
    <row r="647" spans="1:80" ht="33.75" customHeight="1" x14ac:dyDescent="0.2">
      <c r="A647" s="108" t="s">
        <v>183</v>
      </c>
      <c r="B647" s="50" t="s">
        <v>46</v>
      </c>
      <c r="C647" s="157" t="s">
        <v>514</v>
      </c>
      <c r="D647" s="157" t="s">
        <v>598</v>
      </c>
      <c r="E647" s="50" t="s">
        <v>304</v>
      </c>
      <c r="F647" s="84" t="s">
        <v>554</v>
      </c>
      <c r="G647" s="51" t="s">
        <v>568</v>
      </c>
      <c r="H647" s="84" t="s">
        <v>569</v>
      </c>
      <c r="I647" s="49">
        <v>9</v>
      </c>
      <c r="J647" s="50" t="s">
        <v>6</v>
      </c>
      <c r="K647" s="320">
        <f t="shared" si="241"/>
        <v>0</v>
      </c>
      <c r="L647" s="320">
        <f t="shared" si="242"/>
        <v>0</v>
      </c>
      <c r="M647" s="316"/>
      <c r="N647" s="316"/>
      <c r="O647" s="316"/>
      <c r="P647" s="316"/>
      <c r="Q647" s="316"/>
      <c r="R647" s="316"/>
      <c r="S647" s="320">
        <f t="shared" si="233"/>
        <v>0</v>
      </c>
      <c r="T647" s="320">
        <f t="shared" si="234"/>
        <v>0</v>
      </c>
      <c r="U647" s="316"/>
      <c r="V647" s="316"/>
      <c r="W647" s="316"/>
      <c r="X647" s="316"/>
      <c r="Y647" s="316"/>
      <c r="Z647" s="316"/>
      <c r="AA647" s="320">
        <f t="shared" si="235"/>
        <v>0</v>
      </c>
      <c r="AB647" s="320">
        <f t="shared" si="236"/>
        <v>0</v>
      </c>
      <c r="AC647" s="316"/>
      <c r="AD647" s="316"/>
      <c r="AE647" s="316"/>
      <c r="AF647" s="316"/>
      <c r="AG647" s="316"/>
      <c r="AH647" s="316"/>
      <c r="AI647" s="320">
        <f t="shared" si="237"/>
        <v>0</v>
      </c>
      <c r="AJ647" s="320">
        <f t="shared" si="238"/>
        <v>0</v>
      </c>
      <c r="AK647" s="316"/>
      <c r="AL647" s="316"/>
      <c r="AM647" s="316"/>
      <c r="AN647" s="316"/>
      <c r="AO647" s="316"/>
      <c r="AP647" s="316"/>
      <c r="AQ647" s="320">
        <f t="shared" si="239"/>
        <v>0</v>
      </c>
      <c r="AR647" s="320">
        <f t="shared" si="240"/>
        <v>0</v>
      </c>
      <c r="AS647" s="316"/>
      <c r="AT647" s="316"/>
      <c r="AU647" s="316"/>
      <c r="AV647" s="316"/>
      <c r="AW647" s="316"/>
      <c r="AX647" s="316"/>
      <c r="AY647" s="320">
        <f t="shared" si="222"/>
        <v>0</v>
      </c>
      <c r="AZ647" s="320">
        <f t="shared" si="223"/>
        <v>0</v>
      </c>
      <c r="BA647" s="372">
        <f t="shared" si="243"/>
        <v>0</v>
      </c>
      <c r="BB647" s="372">
        <f t="shared" si="244"/>
        <v>0</v>
      </c>
      <c r="BC647" s="372">
        <f t="shared" si="224"/>
        <v>0</v>
      </c>
      <c r="BD647" s="372">
        <f t="shared" si="225"/>
        <v>0</v>
      </c>
      <c r="BE647" s="372">
        <f t="shared" si="226"/>
        <v>0</v>
      </c>
      <c r="BF647" s="372">
        <f t="shared" si="227"/>
        <v>0</v>
      </c>
      <c r="BG647" s="315"/>
      <c r="BH647" s="316"/>
      <c r="BI647" s="316"/>
      <c r="BJ647" s="316"/>
      <c r="BK647" s="316"/>
      <c r="BL647" s="319"/>
      <c r="BM647" s="921">
        <f t="shared" si="245"/>
        <v>0</v>
      </c>
      <c r="BN647" s="912"/>
      <c r="BO647" s="912"/>
      <c r="BP647" s="912"/>
      <c r="BQ647" s="912"/>
      <c r="BR647" s="912"/>
      <c r="BS647" s="912"/>
      <c r="BT647" s="912"/>
      <c r="BU647" s="912"/>
      <c r="BV647" s="912"/>
      <c r="BW647" s="912"/>
      <c r="BX647" s="910">
        <f t="shared" si="230"/>
        <v>0</v>
      </c>
      <c r="BY647" s="912"/>
      <c r="BZ647" s="912"/>
      <c r="CA647" s="912"/>
      <c r="CB647" s="922"/>
    </row>
    <row r="648" spans="1:80" ht="33.75" customHeight="1" x14ac:dyDescent="0.2">
      <c r="A648" s="136" t="s">
        <v>183</v>
      </c>
      <c r="B648" s="119" t="s">
        <v>46</v>
      </c>
      <c r="C648" s="123" t="s">
        <v>514</v>
      </c>
      <c r="D648" s="123" t="s">
        <v>598</v>
      </c>
      <c r="E648" s="119" t="s">
        <v>304</v>
      </c>
      <c r="F648" s="133" t="s">
        <v>554</v>
      </c>
      <c r="G648" s="134" t="s">
        <v>570</v>
      </c>
      <c r="H648" s="133" t="s">
        <v>571</v>
      </c>
      <c r="I648" s="118">
        <v>9</v>
      </c>
      <c r="J648" s="119" t="s">
        <v>6</v>
      </c>
      <c r="K648" s="320">
        <f t="shared" si="241"/>
        <v>0</v>
      </c>
      <c r="L648" s="320">
        <f t="shared" si="242"/>
        <v>0</v>
      </c>
      <c r="M648" s="316"/>
      <c r="N648" s="316"/>
      <c r="O648" s="316"/>
      <c r="P648" s="316"/>
      <c r="Q648" s="316"/>
      <c r="R648" s="316"/>
      <c r="S648" s="320">
        <f t="shared" si="233"/>
        <v>0</v>
      </c>
      <c r="T648" s="320">
        <f t="shared" si="234"/>
        <v>0</v>
      </c>
      <c r="U648" s="316"/>
      <c r="V648" s="316"/>
      <c r="W648" s="316"/>
      <c r="X648" s="316"/>
      <c r="Y648" s="316"/>
      <c r="Z648" s="316"/>
      <c r="AA648" s="320">
        <f t="shared" si="235"/>
        <v>0</v>
      </c>
      <c r="AB648" s="320">
        <f t="shared" si="236"/>
        <v>0</v>
      </c>
      <c r="AC648" s="316"/>
      <c r="AD648" s="316"/>
      <c r="AE648" s="316"/>
      <c r="AF648" s="316"/>
      <c r="AG648" s="316"/>
      <c r="AH648" s="316"/>
      <c r="AI648" s="320">
        <f t="shared" si="237"/>
        <v>0</v>
      </c>
      <c r="AJ648" s="320">
        <f t="shared" si="238"/>
        <v>0</v>
      </c>
      <c r="AK648" s="316"/>
      <c r="AL648" s="316"/>
      <c r="AM648" s="316"/>
      <c r="AN648" s="316"/>
      <c r="AO648" s="316"/>
      <c r="AP648" s="316"/>
      <c r="AQ648" s="320">
        <f t="shared" si="239"/>
        <v>0</v>
      </c>
      <c r="AR648" s="320">
        <f t="shared" si="240"/>
        <v>0</v>
      </c>
      <c r="AS648" s="316"/>
      <c r="AT648" s="316"/>
      <c r="AU648" s="316"/>
      <c r="AV648" s="316"/>
      <c r="AW648" s="316"/>
      <c r="AX648" s="316"/>
      <c r="AY648" s="320">
        <f t="shared" ref="AY648:AY711" si="246">BA648+BC648+BE648</f>
        <v>0</v>
      </c>
      <c r="AZ648" s="320">
        <f t="shared" ref="AZ648:AZ711" si="247">BB648+BD648+BF648</f>
        <v>0</v>
      </c>
      <c r="BA648" s="372">
        <f t="shared" si="243"/>
        <v>0</v>
      </c>
      <c r="BB648" s="372">
        <f t="shared" si="244"/>
        <v>0</v>
      </c>
      <c r="BC648" s="372">
        <f t="shared" si="224"/>
        <v>0</v>
      </c>
      <c r="BD648" s="372">
        <f t="shared" si="225"/>
        <v>0</v>
      </c>
      <c r="BE648" s="372">
        <f t="shared" si="226"/>
        <v>0</v>
      </c>
      <c r="BF648" s="372">
        <f t="shared" si="227"/>
        <v>0</v>
      </c>
      <c r="BG648" s="315"/>
      <c r="BH648" s="316"/>
      <c r="BI648" s="316"/>
      <c r="BJ648" s="316"/>
      <c r="BK648" s="316"/>
      <c r="BL648" s="319"/>
      <c r="BM648" s="921">
        <f t="shared" si="245"/>
        <v>0</v>
      </c>
      <c r="BN648" s="912"/>
      <c r="BO648" s="912"/>
      <c r="BP648" s="912"/>
      <c r="BQ648" s="912"/>
      <c r="BR648" s="912"/>
      <c r="BS648" s="912"/>
      <c r="BT648" s="912"/>
      <c r="BU648" s="912"/>
      <c r="BV648" s="912"/>
      <c r="BW648" s="912"/>
      <c r="BX648" s="910">
        <f t="shared" si="230"/>
        <v>0</v>
      </c>
      <c r="BY648" s="912"/>
      <c r="BZ648" s="912"/>
      <c r="CA648" s="912"/>
      <c r="CB648" s="922"/>
    </row>
    <row r="649" spans="1:80" ht="33.75" customHeight="1" x14ac:dyDescent="0.2">
      <c r="A649" s="136" t="s">
        <v>183</v>
      </c>
      <c r="B649" s="119" t="s">
        <v>46</v>
      </c>
      <c r="C649" s="123" t="s">
        <v>584</v>
      </c>
      <c r="D649" s="123" t="s">
        <v>598</v>
      </c>
      <c r="E649" s="119" t="s">
        <v>289</v>
      </c>
      <c r="F649" s="133" t="s">
        <v>291</v>
      </c>
      <c r="G649" s="134" t="s">
        <v>498</v>
      </c>
      <c r="H649" s="133" t="s">
        <v>581</v>
      </c>
      <c r="I649" s="118">
        <v>9</v>
      </c>
      <c r="J649" s="119" t="s">
        <v>6</v>
      </c>
      <c r="K649" s="320">
        <f t="shared" si="241"/>
        <v>0</v>
      </c>
      <c r="L649" s="320">
        <f t="shared" si="242"/>
        <v>0</v>
      </c>
      <c r="M649" s="316"/>
      <c r="N649" s="316"/>
      <c r="O649" s="316"/>
      <c r="P649" s="316"/>
      <c r="Q649" s="316"/>
      <c r="R649" s="316"/>
      <c r="S649" s="320">
        <f t="shared" si="233"/>
        <v>0</v>
      </c>
      <c r="T649" s="320">
        <f t="shared" si="234"/>
        <v>0</v>
      </c>
      <c r="U649" s="316"/>
      <c r="V649" s="316"/>
      <c r="W649" s="316"/>
      <c r="X649" s="316"/>
      <c r="Y649" s="316"/>
      <c r="Z649" s="316"/>
      <c r="AA649" s="320">
        <f t="shared" si="235"/>
        <v>0</v>
      </c>
      <c r="AB649" s="320">
        <f t="shared" si="236"/>
        <v>0</v>
      </c>
      <c r="AC649" s="316"/>
      <c r="AD649" s="316"/>
      <c r="AE649" s="316"/>
      <c r="AF649" s="316"/>
      <c r="AG649" s="316"/>
      <c r="AH649" s="316"/>
      <c r="AI649" s="320">
        <f t="shared" si="237"/>
        <v>0</v>
      </c>
      <c r="AJ649" s="320">
        <f t="shared" si="238"/>
        <v>0</v>
      </c>
      <c r="AK649" s="316"/>
      <c r="AL649" s="316"/>
      <c r="AM649" s="316"/>
      <c r="AN649" s="316"/>
      <c r="AO649" s="316"/>
      <c r="AP649" s="316"/>
      <c r="AQ649" s="320">
        <f t="shared" si="239"/>
        <v>0</v>
      </c>
      <c r="AR649" s="320">
        <f t="shared" si="240"/>
        <v>0</v>
      </c>
      <c r="AS649" s="316"/>
      <c r="AT649" s="316"/>
      <c r="AU649" s="316"/>
      <c r="AV649" s="316"/>
      <c r="AW649" s="316"/>
      <c r="AX649" s="316"/>
      <c r="AY649" s="320">
        <f t="shared" si="246"/>
        <v>0</v>
      </c>
      <c r="AZ649" s="320">
        <f t="shared" si="247"/>
        <v>0</v>
      </c>
      <c r="BA649" s="372">
        <f t="shared" si="243"/>
        <v>0</v>
      </c>
      <c r="BB649" s="372">
        <f t="shared" si="244"/>
        <v>0</v>
      </c>
      <c r="BC649" s="372">
        <f t="shared" ref="BC649:BC712" si="248">O649+W649+AE649+AM649+AU649</f>
        <v>0</v>
      </c>
      <c r="BD649" s="372">
        <f t="shared" ref="BD649:BD712" si="249">P649+X649+AF649+AN649+AV649</f>
        <v>0</v>
      </c>
      <c r="BE649" s="372">
        <f t="shared" ref="BE649:BE712" si="250">Q649+Y649+AG649+AO649+AW649</f>
        <v>0</v>
      </c>
      <c r="BF649" s="372">
        <f t="shared" ref="BF649:BF712" si="251">R649+Z649+AH649+AP649+AX649</f>
        <v>0</v>
      </c>
      <c r="BG649" s="315"/>
      <c r="BH649" s="316"/>
      <c r="BI649" s="316"/>
      <c r="BJ649" s="316"/>
      <c r="BK649" s="316"/>
      <c r="BL649" s="319"/>
      <c r="BM649" s="921">
        <f t="shared" si="245"/>
        <v>0</v>
      </c>
      <c r="BN649" s="912"/>
      <c r="BO649" s="912"/>
      <c r="BP649" s="912"/>
      <c r="BQ649" s="912"/>
      <c r="BR649" s="912"/>
      <c r="BS649" s="912"/>
      <c r="BT649" s="912"/>
      <c r="BU649" s="912"/>
      <c r="BV649" s="912"/>
      <c r="BW649" s="912"/>
      <c r="BX649" s="910">
        <f t="shared" ref="BX649:BX712" si="252">SUM(BY649:CB649)</f>
        <v>0</v>
      </c>
      <c r="BY649" s="912"/>
      <c r="BZ649" s="912"/>
      <c r="CA649" s="912"/>
      <c r="CB649" s="922"/>
    </row>
    <row r="650" spans="1:80" ht="33.75" customHeight="1" x14ac:dyDescent="0.2">
      <c r="A650" s="136" t="s">
        <v>183</v>
      </c>
      <c r="B650" s="119" t="s">
        <v>46</v>
      </c>
      <c r="C650" s="123" t="s">
        <v>584</v>
      </c>
      <c r="D650" s="123" t="s">
        <v>598</v>
      </c>
      <c r="E650" s="119" t="s">
        <v>297</v>
      </c>
      <c r="F650" s="133" t="s">
        <v>300</v>
      </c>
      <c r="G650" s="134" t="s">
        <v>470</v>
      </c>
      <c r="H650" s="133" t="s">
        <v>471</v>
      </c>
      <c r="I650" s="118">
        <v>9</v>
      </c>
      <c r="J650" s="119" t="s">
        <v>6</v>
      </c>
      <c r="K650" s="320">
        <f t="shared" si="241"/>
        <v>0</v>
      </c>
      <c r="L650" s="320">
        <f t="shared" si="242"/>
        <v>0</v>
      </c>
      <c r="M650" s="316"/>
      <c r="N650" s="316"/>
      <c r="O650" s="316"/>
      <c r="P650" s="316"/>
      <c r="Q650" s="316"/>
      <c r="R650" s="316"/>
      <c r="S650" s="320">
        <f t="shared" si="233"/>
        <v>0</v>
      </c>
      <c r="T650" s="320">
        <f t="shared" si="234"/>
        <v>0</v>
      </c>
      <c r="U650" s="316"/>
      <c r="V650" s="316"/>
      <c r="W650" s="316"/>
      <c r="X650" s="316"/>
      <c r="Y650" s="316"/>
      <c r="Z650" s="316"/>
      <c r="AA650" s="320">
        <f t="shared" si="235"/>
        <v>0</v>
      </c>
      <c r="AB650" s="320">
        <f t="shared" si="236"/>
        <v>0</v>
      </c>
      <c r="AC650" s="316"/>
      <c r="AD650" s="316"/>
      <c r="AE650" s="316"/>
      <c r="AF650" s="316"/>
      <c r="AG650" s="316"/>
      <c r="AH650" s="316"/>
      <c r="AI650" s="320">
        <f t="shared" si="237"/>
        <v>0</v>
      </c>
      <c r="AJ650" s="320">
        <f t="shared" si="238"/>
        <v>0</v>
      </c>
      <c r="AK650" s="316"/>
      <c r="AL650" s="316"/>
      <c r="AM650" s="316"/>
      <c r="AN650" s="316"/>
      <c r="AO650" s="316"/>
      <c r="AP650" s="316"/>
      <c r="AQ650" s="320">
        <f t="shared" si="239"/>
        <v>0</v>
      </c>
      <c r="AR650" s="320">
        <f t="shared" si="240"/>
        <v>0</v>
      </c>
      <c r="AS650" s="316"/>
      <c r="AT650" s="316"/>
      <c r="AU650" s="316"/>
      <c r="AV650" s="316"/>
      <c r="AW650" s="316"/>
      <c r="AX650" s="316"/>
      <c r="AY650" s="320">
        <f t="shared" si="246"/>
        <v>0</v>
      </c>
      <c r="AZ650" s="320">
        <f t="shared" si="247"/>
        <v>0</v>
      </c>
      <c r="BA650" s="372">
        <f t="shared" si="243"/>
        <v>0</v>
      </c>
      <c r="BB650" s="372">
        <f t="shared" si="244"/>
        <v>0</v>
      </c>
      <c r="BC650" s="372">
        <f t="shared" si="248"/>
        <v>0</v>
      </c>
      <c r="BD650" s="372">
        <f t="shared" si="249"/>
        <v>0</v>
      </c>
      <c r="BE650" s="372">
        <f t="shared" si="250"/>
        <v>0</v>
      </c>
      <c r="BF650" s="372">
        <f t="shared" si="251"/>
        <v>0</v>
      </c>
      <c r="BG650" s="315"/>
      <c r="BH650" s="316"/>
      <c r="BI650" s="316"/>
      <c r="BJ650" s="316"/>
      <c r="BK650" s="316"/>
      <c r="BL650" s="319"/>
      <c r="BM650" s="921">
        <f t="shared" si="245"/>
        <v>0</v>
      </c>
      <c r="BN650" s="912"/>
      <c r="BO650" s="912"/>
      <c r="BP650" s="912"/>
      <c r="BQ650" s="912"/>
      <c r="BR650" s="912"/>
      <c r="BS650" s="912"/>
      <c r="BT650" s="912"/>
      <c r="BU650" s="912"/>
      <c r="BV650" s="912"/>
      <c r="BW650" s="912"/>
      <c r="BX650" s="910">
        <f t="shared" si="252"/>
        <v>0</v>
      </c>
      <c r="BY650" s="912"/>
      <c r="BZ650" s="912"/>
      <c r="CA650" s="912"/>
      <c r="CB650" s="922"/>
    </row>
    <row r="651" spans="1:80" ht="22.5" customHeight="1" x14ac:dyDescent="0.2">
      <c r="A651" s="135" t="s">
        <v>34</v>
      </c>
      <c r="B651" s="131" t="s">
        <v>161</v>
      </c>
      <c r="C651" s="123" t="s">
        <v>515</v>
      </c>
      <c r="D651" s="123" t="s">
        <v>710</v>
      </c>
      <c r="E651" s="127" t="s">
        <v>311</v>
      </c>
      <c r="F651" s="129" t="s">
        <v>312</v>
      </c>
      <c r="G651" s="130" t="s">
        <v>244</v>
      </c>
      <c r="H651" s="124" t="s">
        <v>18</v>
      </c>
      <c r="I651" s="137">
        <v>11</v>
      </c>
      <c r="J651" s="138" t="s">
        <v>6</v>
      </c>
      <c r="K651" s="320">
        <f t="shared" si="241"/>
        <v>0</v>
      </c>
      <c r="L651" s="320">
        <f t="shared" si="242"/>
        <v>0</v>
      </c>
      <c r="M651" s="316"/>
      <c r="N651" s="316"/>
      <c r="O651" s="316"/>
      <c r="P651" s="316"/>
      <c r="Q651" s="316"/>
      <c r="R651" s="316"/>
      <c r="S651" s="320">
        <f t="shared" si="233"/>
        <v>0</v>
      </c>
      <c r="T651" s="320">
        <f t="shared" si="234"/>
        <v>0</v>
      </c>
      <c r="U651" s="316"/>
      <c r="V651" s="316"/>
      <c r="W651" s="316"/>
      <c r="X651" s="316"/>
      <c r="Y651" s="316"/>
      <c r="Z651" s="316"/>
      <c r="AA651" s="320">
        <f t="shared" si="235"/>
        <v>0</v>
      </c>
      <c r="AB651" s="320">
        <f t="shared" si="236"/>
        <v>0</v>
      </c>
      <c r="AC651" s="316"/>
      <c r="AD651" s="316"/>
      <c r="AE651" s="316"/>
      <c r="AF651" s="316"/>
      <c r="AG651" s="316"/>
      <c r="AH651" s="316"/>
      <c r="AI651" s="320">
        <f t="shared" si="237"/>
        <v>0</v>
      </c>
      <c r="AJ651" s="320">
        <f t="shared" si="238"/>
        <v>0</v>
      </c>
      <c r="AK651" s="316"/>
      <c r="AL651" s="316"/>
      <c r="AM651" s="316"/>
      <c r="AN651" s="316"/>
      <c r="AO651" s="316"/>
      <c r="AP651" s="316"/>
      <c r="AQ651" s="320">
        <f t="shared" si="239"/>
        <v>0</v>
      </c>
      <c r="AR651" s="320">
        <f t="shared" si="240"/>
        <v>0</v>
      </c>
      <c r="AS651" s="316"/>
      <c r="AT651" s="316"/>
      <c r="AU651" s="316"/>
      <c r="AV651" s="316"/>
      <c r="AW651" s="316"/>
      <c r="AX651" s="316"/>
      <c r="AY651" s="320">
        <f t="shared" si="246"/>
        <v>0</v>
      </c>
      <c r="AZ651" s="320">
        <f t="shared" si="247"/>
        <v>0</v>
      </c>
      <c r="BA651" s="372">
        <f t="shared" si="243"/>
        <v>0</v>
      </c>
      <c r="BB651" s="372">
        <f t="shared" si="244"/>
        <v>0</v>
      </c>
      <c r="BC651" s="372">
        <f t="shared" si="248"/>
        <v>0</v>
      </c>
      <c r="BD651" s="372">
        <f t="shared" si="249"/>
        <v>0</v>
      </c>
      <c r="BE651" s="372">
        <f t="shared" si="250"/>
        <v>0</v>
      </c>
      <c r="BF651" s="372">
        <f t="shared" si="251"/>
        <v>0</v>
      </c>
      <c r="BG651" s="315"/>
      <c r="BH651" s="316"/>
      <c r="BI651" s="316"/>
      <c r="BJ651" s="316"/>
      <c r="BK651" s="316"/>
      <c r="BL651" s="319"/>
      <c r="BM651" s="921">
        <f t="shared" si="245"/>
        <v>0</v>
      </c>
      <c r="BN651" s="912"/>
      <c r="BO651" s="912"/>
      <c r="BP651" s="912"/>
      <c r="BQ651" s="912"/>
      <c r="BR651" s="912"/>
      <c r="BS651" s="912"/>
      <c r="BT651" s="912"/>
      <c r="BU651" s="912"/>
      <c r="BV651" s="912"/>
      <c r="BW651" s="912"/>
      <c r="BX651" s="910">
        <f t="shared" si="252"/>
        <v>0</v>
      </c>
      <c r="BY651" s="912"/>
      <c r="BZ651" s="912"/>
      <c r="CA651" s="912"/>
      <c r="CB651" s="922"/>
    </row>
    <row r="652" spans="1:80" ht="22.5" customHeight="1" x14ac:dyDescent="0.2">
      <c r="A652" s="135" t="s">
        <v>34</v>
      </c>
      <c r="B652" s="131" t="s">
        <v>161</v>
      </c>
      <c r="C652" s="123" t="s">
        <v>515</v>
      </c>
      <c r="D652" s="123" t="s">
        <v>710</v>
      </c>
      <c r="E652" s="127" t="s">
        <v>311</v>
      </c>
      <c r="F652" s="129" t="s">
        <v>312</v>
      </c>
      <c r="G652" s="125" t="s">
        <v>246</v>
      </c>
      <c r="H652" s="129" t="s">
        <v>76</v>
      </c>
      <c r="I652" s="137">
        <v>11</v>
      </c>
      <c r="J652" s="138" t="s">
        <v>6</v>
      </c>
      <c r="K652" s="320">
        <f t="shared" si="241"/>
        <v>0</v>
      </c>
      <c r="L652" s="320">
        <f t="shared" si="242"/>
        <v>0</v>
      </c>
      <c r="M652" s="316"/>
      <c r="N652" s="316"/>
      <c r="O652" s="316"/>
      <c r="P652" s="316"/>
      <c r="Q652" s="316"/>
      <c r="R652" s="316"/>
      <c r="S652" s="320">
        <f t="shared" si="233"/>
        <v>0</v>
      </c>
      <c r="T652" s="320">
        <f t="shared" si="234"/>
        <v>0</v>
      </c>
      <c r="U652" s="316"/>
      <c r="V652" s="316"/>
      <c r="W652" s="316"/>
      <c r="X652" s="316"/>
      <c r="Y652" s="316"/>
      <c r="Z652" s="316"/>
      <c r="AA652" s="320">
        <f t="shared" si="235"/>
        <v>0</v>
      </c>
      <c r="AB652" s="320">
        <f t="shared" si="236"/>
        <v>0</v>
      </c>
      <c r="AC652" s="316"/>
      <c r="AD652" s="316"/>
      <c r="AE652" s="316"/>
      <c r="AF652" s="316"/>
      <c r="AG652" s="316"/>
      <c r="AH652" s="316"/>
      <c r="AI652" s="320">
        <f t="shared" si="237"/>
        <v>0</v>
      </c>
      <c r="AJ652" s="320">
        <f t="shared" si="238"/>
        <v>0</v>
      </c>
      <c r="AK652" s="316"/>
      <c r="AL652" s="316"/>
      <c r="AM652" s="316"/>
      <c r="AN652" s="316"/>
      <c r="AO652" s="316"/>
      <c r="AP652" s="316"/>
      <c r="AQ652" s="320">
        <f t="shared" si="239"/>
        <v>0</v>
      </c>
      <c r="AR652" s="320">
        <f t="shared" si="240"/>
        <v>0</v>
      </c>
      <c r="AS652" s="316"/>
      <c r="AT652" s="316"/>
      <c r="AU652" s="316"/>
      <c r="AV652" s="316"/>
      <c r="AW652" s="316"/>
      <c r="AX652" s="316"/>
      <c r="AY652" s="320">
        <f t="shared" si="246"/>
        <v>0</v>
      </c>
      <c r="AZ652" s="320">
        <f t="shared" si="247"/>
        <v>0</v>
      </c>
      <c r="BA652" s="372">
        <f t="shared" si="243"/>
        <v>0</v>
      </c>
      <c r="BB652" s="372">
        <f t="shared" si="244"/>
        <v>0</v>
      </c>
      <c r="BC652" s="372">
        <f t="shared" si="248"/>
        <v>0</v>
      </c>
      <c r="BD652" s="372">
        <f t="shared" si="249"/>
        <v>0</v>
      </c>
      <c r="BE652" s="372">
        <f t="shared" si="250"/>
        <v>0</v>
      </c>
      <c r="BF652" s="372">
        <f t="shared" si="251"/>
        <v>0</v>
      </c>
      <c r="BG652" s="315"/>
      <c r="BH652" s="316"/>
      <c r="BI652" s="316"/>
      <c r="BJ652" s="316"/>
      <c r="BK652" s="316"/>
      <c r="BL652" s="319"/>
      <c r="BM652" s="921">
        <f t="shared" ref="BM652:BM683" si="253">SUM(BQ662:BR662)</f>
        <v>0</v>
      </c>
      <c r="BN652" s="912"/>
      <c r="BO652" s="912"/>
      <c r="BP652" s="912"/>
      <c r="BQ652" s="912"/>
      <c r="BR652" s="912"/>
      <c r="BS652" s="912"/>
      <c r="BT652" s="912"/>
      <c r="BU652" s="912"/>
      <c r="BV652" s="912"/>
      <c r="BW652" s="912"/>
      <c r="BX652" s="910">
        <f t="shared" si="252"/>
        <v>0</v>
      </c>
      <c r="BY652" s="912"/>
      <c r="BZ652" s="912"/>
      <c r="CA652" s="912"/>
      <c r="CB652" s="922"/>
    </row>
    <row r="653" spans="1:80" ht="22.5" customHeight="1" x14ac:dyDescent="0.2">
      <c r="A653" s="135" t="s">
        <v>34</v>
      </c>
      <c r="B653" s="131" t="s">
        <v>161</v>
      </c>
      <c r="C653" s="123" t="s">
        <v>515</v>
      </c>
      <c r="D653" s="123" t="s">
        <v>710</v>
      </c>
      <c r="E653" s="127" t="s">
        <v>311</v>
      </c>
      <c r="F653" s="129" t="s">
        <v>312</v>
      </c>
      <c r="G653" s="125" t="s">
        <v>245</v>
      </c>
      <c r="H653" s="129" t="s">
        <v>68</v>
      </c>
      <c r="I653" s="137">
        <v>11</v>
      </c>
      <c r="J653" s="139" t="s">
        <v>6</v>
      </c>
      <c r="K653" s="320">
        <f t="shared" si="241"/>
        <v>0</v>
      </c>
      <c r="L653" s="320">
        <f t="shared" si="242"/>
        <v>0</v>
      </c>
      <c r="M653" s="316"/>
      <c r="N653" s="316"/>
      <c r="O653" s="316"/>
      <c r="P653" s="316"/>
      <c r="Q653" s="316"/>
      <c r="R653" s="316"/>
      <c r="S653" s="320">
        <f t="shared" si="233"/>
        <v>0</v>
      </c>
      <c r="T653" s="320">
        <f t="shared" si="234"/>
        <v>0</v>
      </c>
      <c r="U653" s="316"/>
      <c r="V653" s="316"/>
      <c r="W653" s="316"/>
      <c r="X653" s="316"/>
      <c r="Y653" s="316"/>
      <c r="Z653" s="316"/>
      <c r="AA653" s="320">
        <f t="shared" si="235"/>
        <v>0</v>
      </c>
      <c r="AB653" s="320">
        <f t="shared" si="236"/>
        <v>0</v>
      </c>
      <c r="AC653" s="316"/>
      <c r="AD653" s="316"/>
      <c r="AE653" s="316"/>
      <c r="AF653" s="316"/>
      <c r="AG653" s="316"/>
      <c r="AH653" s="316"/>
      <c r="AI653" s="320">
        <f t="shared" si="237"/>
        <v>0</v>
      </c>
      <c r="AJ653" s="320">
        <f t="shared" si="238"/>
        <v>0</v>
      </c>
      <c r="AK653" s="316"/>
      <c r="AL653" s="316"/>
      <c r="AM653" s="316"/>
      <c r="AN653" s="316"/>
      <c r="AO653" s="316"/>
      <c r="AP653" s="316"/>
      <c r="AQ653" s="320">
        <f t="shared" si="239"/>
        <v>0</v>
      </c>
      <c r="AR653" s="320">
        <f t="shared" si="240"/>
        <v>0</v>
      </c>
      <c r="AS653" s="316"/>
      <c r="AT653" s="316"/>
      <c r="AU653" s="316"/>
      <c r="AV653" s="316"/>
      <c r="AW653" s="316"/>
      <c r="AX653" s="316"/>
      <c r="AY653" s="320">
        <f t="shared" si="246"/>
        <v>0</v>
      </c>
      <c r="AZ653" s="320">
        <f t="shared" si="247"/>
        <v>0</v>
      </c>
      <c r="BA653" s="372">
        <f t="shared" si="243"/>
        <v>0</v>
      </c>
      <c r="BB653" s="372">
        <f t="shared" si="244"/>
        <v>0</v>
      </c>
      <c r="BC653" s="372">
        <f t="shared" si="248"/>
        <v>0</v>
      </c>
      <c r="BD653" s="372">
        <f t="shared" si="249"/>
        <v>0</v>
      </c>
      <c r="BE653" s="372">
        <f t="shared" si="250"/>
        <v>0</v>
      </c>
      <c r="BF653" s="372">
        <f t="shared" si="251"/>
        <v>0</v>
      </c>
      <c r="BG653" s="315"/>
      <c r="BH653" s="316"/>
      <c r="BI653" s="316"/>
      <c r="BJ653" s="316"/>
      <c r="BK653" s="316"/>
      <c r="BL653" s="319"/>
      <c r="BM653" s="921">
        <f t="shared" si="253"/>
        <v>0</v>
      </c>
      <c r="BN653" s="912"/>
      <c r="BO653" s="912"/>
      <c r="BP653" s="912"/>
      <c r="BQ653" s="912"/>
      <c r="BR653" s="912"/>
      <c r="BS653" s="912"/>
      <c r="BT653" s="912"/>
      <c r="BU653" s="912"/>
      <c r="BV653" s="912"/>
      <c r="BW653" s="912"/>
      <c r="BX653" s="910">
        <f t="shared" si="252"/>
        <v>0</v>
      </c>
      <c r="BY653" s="912"/>
      <c r="BZ653" s="912"/>
      <c r="CA653" s="912"/>
      <c r="CB653" s="922"/>
    </row>
    <row r="654" spans="1:80" ht="22.5" customHeight="1" x14ac:dyDescent="0.2">
      <c r="A654" s="135" t="s">
        <v>34</v>
      </c>
      <c r="B654" s="131" t="s">
        <v>161</v>
      </c>
      <c r="C654" s="123" t="s">
        <v>515</v>
      </c>
      <c r="D654" s="123" t="s">
        <v>710</v>
      </c>
      <c r="E654" s="127" t="s">
        <v>311</v>
      </c>
      <c r="F654" s="129" t="s">
        <v>312</v>
      </c>
      <c r="G654" s="125" t="s">
        <v>339</v>
      </c>
      <c r="H654" s="129" t="s">
        <v>67</v>
      </c>
      <c r="I654" s="120">
        <v>11</v>
      </c>
      <c r="J654" s="121" t="s">
        <v>6</v>
      </c>
      <c r="K654" s="320">
        <f t="shared" si="241"/>
        <v>0</v>
      </c>
      <c r="L654" s="320">
        <f t="shared" si="242"/>
        <v>0</v>
      </c>
      <c r="M654" s="316"/>
      <c r="N654" s="316"/>
      <c r="O654" s="316"/>
      <c r="P654" s="316"/>
      <c r="Q654" s="316"/>
      <c r="R654" s="316"/>
      <c r="S654" s="320">
        <f t="shared" si="233"/>
        <v>0</v>
      </c>
      <c r="T654" s="320">
        <f t="shared" si="234"/>
        <v>0</v>
      </c>
      <c r="U654" s="316"/>
      <c r="V654" s="316"/>
      <c r="W654" s="316"/>
      <c r="X654" s="316"/>
      <c r="Y654" s="316"/>
      <c r="Z654" s="316"/>
      <c r="AA654" s="320">
        <f t="shared" si="235"/>
        <v>0</v>
      </c>
      <c r="AB654" s="320">
        <f t="shared" si="236"/>
        <v>0</v>
      </c>
      <c r="AC654" s="316"/>
      <c r="AD654" s="316"/>
      <c r="AE654" s="316"/>
      <c r="AF654" s="316"/>
      <c r="AG654" s="316"/>
      <c r="AH654" s="316"/>
      <c r="AI654" s="320">
        <f t="shared" si="237"/>
        <v>0</v>
      </c>
      <c r="AJ654" s="320">
        <f t="shared" si="238"/>
        <v>0</v>
      </c>
      <c r="AK654" s="316"/>
      <c r="AL654" s="316"/>
      <c r="AM654" s="316"/>
      <c r="AN654" s="316"/>
      <c r="AO654" s="316"/>
      <c r="AP654" s="316"/>
      <c r="AQ654" s="320">
        <f t="shared" si="239"/>
        <v>0</v>
      </c>
      <c r="AR654" s="320">
        <f t="shared" si="240"/>
        <v>0</v>
      </c>
      <c r="AS654" s="316"/>
      <c r="AT654" s="316"/>
      <c r="AU654" s="316"/>
      <c r="AV654" s="316"/>
      <c r="AW654" s="316"/>
      <c r="AX654" s="316"/>
      <c r="AY654" s="320">
        <f t="shared" si="246"/>
        <v>0</v>
      </c>
      <c r="AZ654" s="320">
        <f t="shared" si="247"/>
        <v>0</v>
      </c>
      <c r="BA654" s="372">
        <f t="shared" si="243"/>
        <v>0</v>
      </c>
      <c r="BB654" s="372">
        <f t="shared" si="244"/>
        <v>0</v>
      </c>
      <c r="BC654" s="372">
        <f t="shared" si="248"/>
        <v>0</v>
      </c>
      <c r="BD654" s="372">
        <f t="shared" si="249"/>
        <v>0</v>
      </c>
      <c r="BE654" s="372">
        <f t="shared" si="250"/>
        <v>0</v>
      </c>
      <c r="BF654" s="372">
        <f t="shared" si="251"/>
        <v>0</v>
      </c>
      <c r="BG654" s="315"/>
      <c r="BH654" s="316"/>
      <c r="BI654" s="316"/>
      <c r="BJ654" s="316"/>
      <c r="BK654" s="316"/>
      <c r="BL654" s="319"/>
      <c r="BM654" s="921">
        <f t="shared" si="253"/>
        <v>0</v>
      </c>
      <c r="BN654" s="912"/>
      <c r="BO654" s="912"/>
      <c r="BP654" s="912"/>
      <c r="BQ654" s="912"/>
      <c r="BR654" s="912"/>
      <c r="BS654" s="912"/>
      <c r="BT654" s="912"/>
      <c r="BU654" s="912"/>
      <c r="BV654" s="912"/>
      <c r="BW654" s="912"/>
      <c r="BX654" s="910">
        <f t="shared" si="252"/>
        <v>0</v>
      </c>
      <c r="BY654" s="912"/>
      <c r="BZ654" s="912"/>
      <c r="CA654" s="912"/>
      <c r="CB654" s="922"/>
    </row>
    <row r="655" spans="1:80" ht="22.5" customHeight="1" x14ac:dyDescent="0.2">
      <c r="A655" s="135" t="s">
        <v>34</v>
      </c>
      <c r="B655" s="131" t="s">
        <v>161</v>
      </c>
      <c r="C655" s="123" t="s">
        <v>515</v>
      </c>
      <c r="D655" s="123" t="s">
        <v>710</v>
      </c>
      <c r="E655" s="127" t="s">
        <v>340</v>
      </c>
      <c r="F655" s="129" t="s">
        <v>83</v>
      </c>
      <c r="G655" s="125" t="s">
        <v>341</v>
      </c>
      <c r="H655" s="129" t="s">
        <v>83</v>
      </c>
      <c r="I655" s="120">
        <v>11</v>
      </c>
      <c r="J655" s="121" t="s">
        <v>6</v>
      </c>
      <c r="K655" s="320">
        <f t="shared" si="241"/>
        <v>0</v>
      </c>
      <c r="L655" s="320">
        <f t="shared" si="242"/>
        <v>0</v>
      </c>
      <c r="M655" s="316"/>
      <c r="N655" s="316"/>
      <c r="O655" s="316"/>
      <c r="P655" s="316"/>
      <c r="Q655" s="316"/>
      <c r="R655" s="316"/>
      <c r="S655" s="320">
        <f t="shared" si="233"/>
        <v>0</v>
      </c>
      <c r="T655" s="320">
        <f t="shared" si="234"/>
        <v>0</v>
      </c>
      <c r="U655" s="316"/>
      <c r="V655" s="316"/>
      <c r="W655" s="316"/>
      <c r="X655" s="316"/>
      <c r="Y655" s="316"/>
      <c r="Z655" s="316"/>
      <c r="AA655" s="320">
        <f t="shared" si="235"/>
        <v>0</v>
      </c>
      <c r="AB655" s="320">
        <f t="shared" si="236"/>
        <v>0</v>
      </c>
      <c r="AC655" s="316"/>
      <c r="AD655" s="316"/>
      <c r="AE655" s="316"/>
      <c r="AF655" s="316"/>
      <c r="AG655" s="316"/>
      <c r="AH655" s="316"/>
      <c r="AI655" s="320">
        <f t="shared" si="237"/>
        <v>0</v>
      </c>
      <c r="AJ655" s="320">
        <f t="shared" si="238"/>
        <v>0</v>
      </c>
      <c r="AK655" s="316"/>
      <c r="AL655" s="316"/>
      <c r="AM655" s="316"/>
      <c r="AN655" s="316"/>
      <c r="AO655" s="316"/>
      <c r="AP655" s="316"/>
      <c r="AQ655" s="320">
        <f t="shared" si="239"/>
        <v>0</v>
      </c>
      <c r="AR655" s="320">
        <f t="shared" si="240"/>
        <v>0</v>
      </c>
      <c r="AS655" s="316"/>
      <c r="AT655" s="316"/>
      <c r="AU655" s="316"/>
      <c r="AV655" s="316"/>
      <c r="AW655" s="316"/>
      <c r="AX655" s="316"/>
      <c r="AY655" s="320">
        <f t="shared" si="246"/>
        <v>0</v>
      </c>
      <c r="AZ655" s="320">
        <f t="shared" si="247"/>
        <v>0</v>
      </c>
      <c r="BA655" s="372">
        <f t="shared" si="243"/>
        <v>0</v>
      </c>
      <c r="BB655" s="372">
        <f t="shared" si="244"/>
        <v>0</v>
      </c>
      <c r="BC655" s="372">
        <f t="shared" si="248"/>
        <v>0</v>
      </c>
      <c r="BD655" s="372">
        <f t="shared" si="249"/>
        <v>0</v>
      </c>
      <c r="BE655" s="372">
        <f t="shared" si="250"/>
        <v>0</v>
      </c>
      <c r="BF655" s="372">
        <f t="shared" si="251"/>
        <v>0</v>
      </c>
      <c r="BG655" s="315"/>
      <c r="BH655" s="316"/>
      <c r="BI655" s="316"/>
      <c r="BJ655" s="316"/>
      <c r="BK655" s="316"/>
      <c r="BL655" s="319"/>
      <c r="BM655" s="921">
        <f t="shared" si="253"/>
        <v>0</v>
      </c>
      <c r="BN655" s="912"/>
      <c r="BO655" s="912"/>
      <c r="BP655" s="912"/>
      <c r="BQ655" s="912"/>
      <c r="BR655" s="912"/>
      <c r="BS655" s="912"/>
      <c r="BT655" s="912"/>
      <c r="BU655" s="912"/>
      <c r="BV655" s="912"/>
      <c r="BW655" s="912"/>
      <c r="BX655" s="910">
        <f t="shared" si="252"/>
        <v>0</v>
      </c>
      <c r="BY655" s="912"/>
      <c r="BZ655" s="912"/>
      <c r="CA655" s="912"/>
      <c r="CB655" s="922"/>
    </row>
    <row r="656" spans="1:80" ht="22.5" customHeight="1" x14ac:dyDescent="0.2">
      <c r="A656" s="135" t="s">
        <v>34</v>
      </c>
      <c r="B656" s="131" t="s">
        <v>161</v>
      </c>
      <c r="C656" s="123" t="s">
        <v>515</v>
      </c>
      <c r="D656" s="123" t="s">
        <v>710</v>
      </c>
      <c r="E656" s="127" t="s">
        <v>313</v>
      </c>
      <c r="F656" s="129" t="s">
        <v>19</v>
      </c>
      <c r="G656" s="125" t="s">
        <v>243</v>
      </c>
      <c r="H656" s="129" t="s">
        <v>19</v>
      </c>
      <c r="I656" s="120">
        <v>11</v>
      </c>
      <c r="J656" s="121" t="s">
        <v>6</v>
      </c>
      <c r="K656" s="320">
        <f t="shared" si="241"/>
        <v>0</v>
      </c>
      <c r="L656" s="320">
        <f t="shared" si="242"/>
        <v>0</v>
      </c>
      <c r="M656" s="316"/>
      <c r="N656" s="316"/>
      <c r="O656" s="316"/>
      <c r="P656" s="316"/>
      <c r="Q656" s="316"/>
      <c r="R656" s="316"/>
      <c r="S656" s="320">
        <f t="shared" si="233"/>
        <v>0</v>
      </c>
      <c r="T656" s="320">
        <f t="shared" si="234"/>
        <v>0</v>
      </c>
      <c r="U656" s="316"/>
      <c r="V656" s="316"/>
      <c r="W656" s="316"/>
      <c r="X656" s="316"/>
      <c r="Y656" s="316"/>
      <c r="Z656" s="316"/>
      <c r="AA656" s="320">
        <f t="shared" si="235"/>
        <v>0</v>
      </c>
      <c r="AB656" s="320">
        <f t="shared" si="236"/>
        <v>0</v>
      </c>
      <c r="AC656" s="316"/>
      <c r="AD656" s="316"/>
      <c r="AE656" s="316"/>
      <c r="AF656" s="316"/>
      <c r="AG656" s="316"/>
      <c r="AH656" s="316"/>
      <c r="AI656" s="320">
        <f t="shared" si="237"/>
        <v>0</v>
      </c>
      <c r="AJ656" s="320">
        <f t="shared" si="238"/>
        <v>0</v>
      </c>
      <c r="AK656" s="316"/>
      <c r="AL656" s="316"/>
      <c r="AM656" s="316"/>
      <c r="AN656" s="316"/>
      <c r="AO656" s="316"/>
      <c r="AP656" s="316"/>
      <c r="AQ656" s="320">
        <f t="shared" si="239"/>
        <v>0</v>
      </c>
      <c r="AR656" s="320">
        <f t="shared" si="240"/>
        <v>0</v>
      </c>
      <c r="AS656" s="316"/>
      <c r="AT656" s="316"/>
      <c r="AU656" s="316"/>
      <c r="AV656" s="316"/>
      <c r="AW656" s="316"/>
      <c r="AX656" s="316"/>
      <c r="AY656" s="320">
        <f t="shared" si="246"/>
        <v>0</v>
      </c>
      <c r="AZ656" s="320">
        <f t="shared" si="247"/>
        <v>0</v>
      </c>
      <c r="BA656" s="372">
        <f t="shared" si="243"/>
        <v>0</v>
      </c>
      <c r="BB656" s="372">
        <f t="shared" si="244"/>
        <v>0</v>
      </c>
      <c r="BC656" s="372">
        <f t="shared" si="248"/>
        <v>0</v>
      </c>
      <c r="BD656" s="372">
        <f t="shared" si="249"/>
        <v>0</v>
      </c>
      <c r="BE656" s="372">
        <f t="shared" si="250"/>
        <v>0</v>
      </c>
      <c r="BF656" s="372">
        <f t="shared" si="251"/>
        <v>0</v>
      </c>
      <c r="BG656" s="315"/>
      <c r="BH656" s="316"/>
      <c r="BI656" s="316"/>
      <c r="BJ656" s="316"/>
      <c r="BK656" s="316"/>
      <c r="BL656" s="319"/>
      <c r="BM656" s="921">
        <f t="shared" si="253"/>
        <v>0</v>
      </c>
      <c r="BN656" s="912"/>
      <c r="BO656" s="912"/>
      <c r="BP656" s="912"/>
      <c r="BQ656" s="912"/>
      <c r="BR656" s="912"/>
      <c r="BS656" s="912"/>
      <c r="BT656" s="912"/>
      <c r="BU656" s="912"/>
      <c r="BV656" s="912"/>
      <c r="BW656" s="912"/>
      <c r="BX656" s="910">
        <f t="shared" si="252"/>
        <v>0</v>
      </c>
      <c r="BY656" s="912"/>
      <c r="BZ656" s="912"/>
      <c r="CA656" s="912"/>
      <c r="CB656" s="922"/>
    </row>
    <row r="657" spans="1:80" ht="22.5" customHeight="1" x14ac:dyDescent="0.2">
      <c r="A657" s="135" t="s">
        <v>34</v>
      </c>
      <c r="B657" s="131" t="s">
        <v>161</v>
      </c>
      <c r="C657" s="123" t="s">
        <v>515</v>
      </c>
      <c r="D657" s="123" t="s">
        <v>710</v>
      </c>
      <c r="E657" s="127" t="s">
        <v>313</v>
      </c>
      <c r="F657" s="129" t="s">
        <v>19</v>
      </c>
      <c r="G657" s="125" t="s">
        <v>243</v>
      </c>
      <c r="H657" s="129" t="s">
        <v>19</v>
      </c>
      <c r="I657" s="120">
        <v>11</v>
      </c>
      <c r="J657" s="121" t="s">
        <v>17</v>
      </c>
      <c r="K657" s="320">
        <f t="shared" si="241"/>
        <v>0</v>
      </c>
      <c r="L657" s="320">
        <f t="shared" si="242"/>
        <v>0</v>
      </c>
      <c r="M657" s="316"/>
      <c r="N657" s="316"/>
      <c r="O657" s="316"/>
      <c r="P657" s="316"/>
      <c r="Q657" s="316"/>
      <c r="R657" s="316"/>
      <c r="S657" s="320">
        <f t="shared" si="233"/>
        <v>0</v>
      </c>
      <c r="T657" s="320">
        <f t="shared" si="234"/>
        <v>0</v>
      </c>
      <c r="U657" s="316"/>
      <c r="V657" s="316"/>
      <c r="W657" s="316"/>
      <c r="X657" s="316"/>
      <c r="Y657" s="316"/>
      <c r="Z657" s="316"/>
      <c r="AA657" s="320">
        <f t="shared" si="235"/>
        <v>0</v>
      </c>
      <c r="AB657" s="320">
        <f t="shared" si="236"/>
        <v>0</v>
      </c>
      <c r="AC657" s="316"/>
      <c r="AD657" s="316"/>
      <c r="AE657" s="316"/>
      <c r="AF657" s="316"/>
      <c r="AG657" s="316"/>
      <c r="AH657" s="316"/>
      <c r="AI657" s="320">
        <f t="shared" si="237"/>
        <v>0</v>
      </c>
      <c r="AJ657" s="320">
        <f t="shared" si="238"/>
        <v>0</v>
      </c>
      <c r="AK657" s="316"/>
      <c r="AL657" s="316"/>
      <c r="AM657" s="316"/>
      <c r="AN657" s="316"/>
      <c r="AO657" s="316"/>
      <c r="AP657" s="316"/>
      <c r="AQ657" s="320">
        <f t="shared" si="239"/>
        <v>0</v>
      </c>
      <c r="AR657" s="320">
        <f t="shared" si="240"/>
        <v>0</v>
      </c>
      <c r="AS657" s="316"/>
      <c r="AT657" s="316"/>
      <c r="AU657" s="316"/>
      <c r="AV657" s="316"/>
      <c r="AW657" s="316"/>
      <c r="AX657" s="316"/>
      <c r="AY657" s="320">
        <f t="shared" si="246"/>
        <v>0</v>
      </c>
      <c r="AZ657" s="320">
        <f t="shared" si="247"/>
        <v>0</v>
      </c>
      <c r="BA657" s="372">
        <f t="shared" si="243"/>
        <v>0</v>
      </c>
      <c r="BB657" s="372">
        <f t="shared" si="244"/>
        <v>0</v>
      </c>
      <c r="BC657" s="372">
        <f t="shared" si="248"/>
        <v>0</v>
      </c>
      <c r="BD657" s="372">
        <f t="shared" si="249"/>
        <v>0</v>
      </c>
      <c r="BE657" s="372">
        <f t="shared" si="250"/>
        <v>0</v>
      </c>
      <c r="BF657" s="372">
        <f t="shared" si="251"/>
        <v>0</v>
      </c>
      <c r="BG657" s="315"/>
      <c r="BH657" s="316"/>
      <c r="BI657" s="316"/>
      <c r="BJ657" s="316"/>
      <c r="BK657" s="316"/>
      <c r="BL657" s="319"/>
      <c r="BM657" s="921">
        <f t="shared" si="253"/>
        <v>0</v>
      </c>
      <c r="BN657" s="912"/>
      <c r="BO657" s="912"/>
      <c r="BP657" s="912"/>
      <c r="BQ657" s="912"/>
      <c r="BR657" s="912"/>
      <c r="BS657" s="912"/>
      <c r="BT657" s="912"/>
      <c r="BU657" s="912"/>
      <c r="BV657" s="912"/>
      <c r="BW657" s="912"/>
      <c r="BX657" s="910">
        <f t="shared" si="252"/>
        <v>0</v>
      </c>
      <c r="BY657" s="912"/>
      <c r="BZ657" s="912"/>
      <c r="CA657" s="912"/>
      <c r="CB657" s="922"/>
    </row>
    <row r="658" spans="1:80" ht="22.5" customHeight="1" x14ac:dyDescent="0.2">
      <c r="A658" s="135" t="s">
        <v>247</v>
      </c>
      <c r="B658" s="131" t="s">
        <v>161</v>
      </c>
      <c r="C658" s="123" t="s">
        <v>515</v>
      </c>
      <c r="D658" s="123" t="s">
        <v>710</v>
      </c>
      <c r="E658" s="127" t="s">
        <v>311</v>
      </c>
      <c r="F658" s="129" t="s">
        <v>312</v>
      </c>
      <c r="G658" s="130" t="s">
        <v>244</v>
      </c>
      <c r="H658" s="124" t="s">
        <v>18</v>
      </c>
      <c r="I658" s="120">
        <v>11</v>
      </c>
      <c r="J658" s="121" t="s">
        <v>6</v>
      </c>
      <c r="K658" s="320">
        <f t="shared" si="241"/>
        <v>0</v>
      </c>
      <c r="L658" s="320">
        <f t="shared" si="242"/>
        <v>0</v>
      </c>
      <c r="M658" s="316"/>
      <c r="N658" s="316"/>
      <c r="O658" s="316"/>
      <c r="P658" s="316"/>
      <c r="Q658" s="316"/>
      <c r="R658" s="316"/>
      <c r="S658" s="320">
        <f t="shared" si="233"/>
        <v>0</v>
      </c>
      <c r="T658" s="320">
        <f t="shared" si="234"/>
        <v>0</v>
      </c>
      <c r="U658" s="316"/>
      <c r="V658" s="316"/>
      <c r="W658" s="316"/>
      <c r="X658" s="316"/>
      <c r="Y658" s="316"/>
      <c r="Z658" s="316"/>
      <c r="AA658" s="320">
        <f t="shared" si="235"/>
        <v>0</v>
      </c>
      <c r="AB658" s="320">
        <f t="shared" si="236"/>
        <v>0</v>
      </c>
      <c r="AC658" s="316"/>
      <c r="AD658" s="316"/>
      <c r="AE658" s="316"/>
      <c r="AF658" s="316"/>
      <c r="AG658" s="316"/>
      <c r="AH658" s="316"/>
      <c r="AI658" s="320">
        <f t="shared" si="237"/>
        <v>0</v>
      </c>
      <c r="AJ658" s="320">
        <f t="shared" si="238"/>
        <v>0</v>
      </c>
      <c r="AK658" s="316"/>
      <c r="AL658" s="316"/>
      <c r="AM658" s="316"/>
      <c r="AN658" s="316"/>
      <c r="AO658" s="316"/>
      <c r="AP658" s="316"/>
      <c r="AQ658" s="320">
        <f t="shared" si="239"/>
        <v>0</v>
      </c>
      <c r="AR658" s="320">
        <f t="shared" si="240"/>
        <v>0</v>
      </c>
      <c r="AS658" s="316"/>
      <c r="AT658" s="316"/>
      <c r="AU658" s="316"/>
      <c r="AV658" s="316"/>
      <c r="AW658" s="316"/>
      <c r="AX658" s="316"/>
      <c r="AY658" s="320">
        <f t="shared" si="246"/>
        <v>0</v>
      </c>
      <c r="AZ658" s="320">
        <f t="shared" si="247"/>
        <v>0</v>
      </c>
      <c r="BA658" s="372">
        <f t="shared" si="243"/>
        <v>0</v>
      </c>
      <c r="BB658" s="372">
        <f t="shared" si="244"/>
        <v>0</v>
      </c>
      <c r="BC658" s="372">
        <f t="shared" si="248"/>
        <v>0</v>
      </c>
      <c r="BD658" s="372">
        <f t="shared" si="249"/>
        <v>0</v>
      </c>
      <c r="BE658" s="372">
        <f t="shared" si="250"/>
        <v>0</v>
      </c>
      <c r="BF658" s="372">
        <f t="shared" si="251"/>
        <v>0</v>
      </c>
      <c r="BG658" s="315"/>
      <c r="BH658" s="316"/>
      <c r="BI658" s="316"/>
      <c r="BJ658" s="316"/>
      <c r="BK658" s="316"/>
      <c r="BL658" s="319"/>
      <c r="BM658" s="921">
        <f t="shared" si="253"/>
        <v>0</v>
      </c>
      <c r="BN658" s="912"/>
      <c r="BO658" s="912"/>
      <c r="BP658" s="912"/>
      <c r="BQ658" s="912"/>
      <c r="BR658" s="912"/>
      <c r="BS658" s="912"/>
      <c r="BT658" s="912"/>
      <c r="BU658" s="912"/>
      <c r="BV658" s="912"/>
      <c r="BW658" s="912"/>
      <c r="BX658" s="910">
        <f t="shared" si="252"/>
        <v>0</v>
      </c>
      <c r="BY658" s="912"/>
      <c r="BZ658" s="912"/>
      <c r="CA658" s="912"/>
      <c r="CB658" s="922"/>
    </row>
    <row r="659" spans="1:80" ht="22.5" customHeight="1" x14ac:dyDescent="0.2">
      <c r="A659" s="135" t="s">
        <v>247</v>
      </c>
      <c r="B659" s="131" t="s">
        <v>161</v>
      </c>
      <c r="C659" s="123" t="s">
        <v>515</v>
      </c>
      <c r="D659" s="123" t="s">
        <v>710</v>
      </c>
      <c r="E659" s="127" t="s">
        <v>311</v>
      </c>
      <c r="F659" s="129" t="s">
        <v>312</v>
      </c>
      <c r="G659" s="125" t="s">
        <v>246</v>
      </c>
      <c r="H659" s="129" t="s">
        <v>76</v>
      </c>
      <c r="I659" s="120">
        <v>11</v>
      </c>
      <c r="J659" s="121" t="s">
        <v>6</v>
      </c>
      <c r="K659" s="320">
        <f t="shared" si="241"/>
        <v>0</v>
      </c>
      <c r="L659" s="320">
        <f t="shared" si="242"/>
        <v>0</v>
      </c>
      <c r="M659" s="316"/>
      <c r="N659" s="316"/>
      <c r="O659" s="316"/>
      <c r="P659" s="316"/>
      <c r="Q659" s="316"/>
      <c r="R659" s="316"/>
      <c r="S659" s="320">
        <f t="shared" si="233"/>
        <v>0</v>
      </c>
      <c r="T659" s="320">
        <f t="shared" si="234"/>
        <v>0</v>
      </c>
      <c r="U659" s="316"/>
      <c r="V659" s="316"/>
      <c r="W659" s="316"/>
      <c r="X659" s="316"/>
      <c r="Y659" s="316"/>
      <c r="Z659" s="316"/>
      <c r="AA659" s="320">
        <f t="shared" si="235"/>
        <v>0</v>
      </c>
      <c r="AB659" s="320">
        <f t="shared" si="236"/>
        <v>0</v>
      </c>
      <c r="AC659" s="316"/>
      <c r="AD659" s="316"/>
      <c r="AE659" s="316"/>
      <c r="AF659" s="316"/>
      <c r="AG659" s="316"/>
      <c r="AH659" s="316"/>
      <c r="AI659" s="320">
        <f t="shared" si="237"/>
        <v>0</v>
      </c>
      <c r="AJ659" s="320">
        <f t="shared" si="238"/>
        <v>0</v>
      </c>
      <c r="AK659" s="316"/>
      <c r="AL659" s="316"/>
      <c r="AM659" s="316"/>
      <c r="AN659" s="316"/>
      <c r="AO659" s="316"/>
      <c r="AP659" s="316"/>
      <c r="AQ659" s="320">
        <f t="shared" si="239"/>
        <v>0</v>
      </c>
      <c r="AR659" s="320">
        <f t="shared" si="240"/>
        <v>0</v>
      </c>
      <c r="AS659" s="316"/>
      <c r="AT659" s="316"/>
      <c r="AU659" s="316"/>
      <c r="AV659" s="316"/>
      <c r="AW659" s="316"/>
      <c r="AX659" s="316"/>
      <c r="AY659" s="320">
        <f t="shared" si="246"/>
        <v>0</v>
      </c>
      <c r="AZ659" s="320">
        <f t="shared" si="247"/>
        <v>0</v>
      </c>
      <c r="BA659" s="372">
        <f t="shared" si="243"/>
        <v>0</v>
      </c>
      <c r="BB659" s="372">
        <f t="shared" si="244"/>
        <v>0</v>
      </c>
      <c r="BC659" s="372">
        <f t="shared" si="248"/>
        <v>0</v>
      </c>
      <c r="BD659" s="372">
        <f t="shared" si="249"/>
        <v>0</v>
      </c>
      <c r="BE659" s="372">
        <f t="shared" si="250"/>
        <v>0</v>
      </c>
      <c r="BF659" s="372">
        <f t="shared" si="251"/>
        <v>0</v>
      </c>
      <c r="BG659" s="315"/>
      <c r="BH659" s="316"/>
      <c r="BI659" s="316"/>
      <c r="BJ659" s="316"/>
      <c r="BK659" s="316"/>
      <c r="BL659" s="319"/>
      <c r="BM659" s="921">
        <f t="shared" si="253"/>
        <v>0</v>
      </c>
      <c r="BN659" s="912"/>
      <c r="BO659" s="912"/>
      <c r="BP659" s="912"/>
      <c r="BQ659" s="912"/>
      <c r="BR659" s="912"/>
      <c r="BS659" s="912"/>
      <c r="BT659" s="912"/>
      <c r="BU659" s="912"/>
      <c r="BV659" s="912"/>
      <c r="BW659" s="912"/>
      <c r="BX659" s="910">
        <f t="shared" si="252"/>
        <v>0</v>
      </c>
      <c r="BY659" s="912"/>
      <c r="BZ659" s="912"/>
      <c r="CA659" s="912"/>
      <c r="CB659" s="922"/>
    </row>
    <row r="660" spans="1:80" ht="22.5" customHeight="1" x14ac:dyDescent="0.2">
      <c r="A660" s="135" t="s">
        <v>247</v>
      </c>
      <c r="B660" s="131" t="s">
        <v>161</v>
      </c>
      <c r="C660" s="123" t="s">
        <v>515</v>
      </c>
      <c r="D660" s="123" t="s">
        <v>710</v>
      </c>
      <c r="E660" s="127" t="s">
        <v>311</v>
      </c>
      <c r="F660" s="129" t="s">
        <v>312</v>
      </c>
      <c r="G660" s="125" t="s">
        <v>342</v>
      </c>
      <c r="H660" s="129" t="s">
        <v>88</v>
      </c>
      <c r="I660" s="120">
        <v>11</v>
      </c>
      <c r="J660" s="121" t="s">
        <v>6</v>
      </c>
      <c r="K660" s="320">
        <f t="shared" si="241"/>
        <v>0</v>
      </c>
      <c r="L660" s="320">
        <f t="shared" si="242"/>
        <v>0</v>
      </c>
      <c r="M660" s="316"/>
      <c r="N660" s="316"/>
      <c r="O660" s="316"/>
      <c r="P660" s="316"/>
      <c r="Q660" s="316"/>
      <c r="R660" s="316"/>
      <c r="S660" s="320">
        <f t="shared" ref="S660:S723" si="254">U660+W660+Y660</f>
        <v>0</v>
      </c>
      <c r="T660" s="320">
        <f t="shared" ref="T660:T723" si="255">V660+X660+Z660</f>
        <v>0</v>
      </c>
      <c r="U660" s="316"/>
      <c r="V660" s="316"/>
      <c r="W660" s="316"/>
      <c r="X660" s="316"/>
      <c r="Y660" s="316"/>
      <c r="Z660" s="316"/>
      <c r="AA660" s="320">
        <f t="shared" ref="AA660:AA723" si="256">AC660+AE660+AG660</f>
        <v>0</v>
      </c>
      <c r="AB660" s="320">
        <f t="shared" ref="AB660:AB723" si="257">AD660+AF660+AH660</f>
        <v>0</v>
      </c>
      <c r="AC660" s="316"/>
      <c r="AD660" s="316"/>
      <c r="AE660" s="316"/>
      <c r="AF660" s="316"/>
      <c r="AG660" s="316"/>
      <c r="AH660" s="316"/>
      <c r="AI660" s="320">
        <f t="shared" ref="AI660:AI723" si="258">AK660+AM660+AO660</f>
        <v>0</v>
      </c>
      <c r="AJ660" s="320">
        <f t="shared" ref="AJ660:AJ723" si="259">AL660+AN660+AP660</f>
        <v>0</v>
      </c>
      <c r="AK660" s="316"/>
      <c r="AL660" s="316"/>
      <c r="AM660" s="316"/>
      <c r="AN660" s="316"/>
      <c r="AO660" s="316"/>
      <c r="AP660" s="316"/>
      <c r="AQ660" s="320">
        <f t="shared" ref="AQ660:AQ723" si="260">AS660+AU660+AW660</f>
        <v>0</v>
      </c>
      <c r="AR660" s="320">
        <f t="shared" ref="AR660:AR723" si="261">AT660+AV660+AX660</f>
        <v>0</v>
      </c>
      <c r="AS660" s="316"/>
      <c r="AT660" s="316"/>
      <c r="AU660" s="316"/>
      <c r="AV660" s="316"/>
      <c r="AW660" s="316"/>
      <c r="AX660" s="316"/>
      <c r="AY660" s="320">
        <f t="shared" si="246"/>
        <v>0</v>
      </c>
      <c r="AZ660" s="320">
        <f t="shared" si="247"/>
        <v>0</v>
      </c>
      <c r="BA660" s="372">
        <f t="shared" si="243"/>
        <v>0</v>
      </c>
      <c r="BB660" s="372">
        <f t="shared" si="244"/>
        <v>0</v>
      </c>
      <c r="BC660" s="372">
        <f t="shared" si="248"/>
        <v>0</v>
      </c>
      <c r="BD660" s="372">
        <f t="shared" si="249"/>
        <v>0</v>
      </c>
      <c r="BE660" s="372">
        <f t="shared" si="250"/>
        <v>0</v>
      </c>
      <c r="BF660" s="372">
        <f t="shared" si="251"/>
        <v>0</v>
      </c>
      <c r="BG660" s="315"/>
      <c r="BH660" s="316"/>
      <c r="BI660" s="316"/>
      <c r="BJ660" s="316"/>
      <c r="BK660" s="316"/>
      <c r="BL660" s="319"/>
      <c r="BM660" s="921">
        <f t="shared" si="253"/>
        <v>0</v>
      </c>
      <c r="BN660" s="912"/>
      <c r="BO660" s="912"/>
      <c r="BP660" s="912"/>
      <c r="BQ660" s="912"/>
      <c r="BR660" s="912"/>
      <c r="BS660" s="912"/>
      <c r="BT660" s="912"/>
      <c r="BU660" s="912"/>
      <c r="BV660" s="912"/>
      <c r="BW660" s="912"/>
      <c r="BX660" s="910">
        <f t="shared" si="252"/>
        <v>0</v>
      </c>
      <c r="BY660" s="912"/>
      <c r="BZ660" s="912"/>
      <c r="CA660" s="912"/>
      <c r="CB660" s="922"/>
    </row>
    <row r="661" spans="1:80" ht="22.5" customHeight="1" x14ac:dyDescent="0.2">
      <c r="A661" s="135" t="s">
        <v>247</v>
      </c>
      <c r="B661" s="131" t="s">
        <v>161</v>
      </c>
      <c r="C661" s="123" t="s">
        <v>515</v>
      </c>
      <c r="D661" s="123" t="s">
        <v>710</v>
      </c>
      <c r="E661" s="127" t="s">
        <v>313</v>
      </c>
      <c r="F661" s="129" t="s">
        <v>19</v>
      </c>
      <c r="G661" s="125" t="s">
        <v>243</v>
      </c>
      <c r="H661" s="129" t="s">
        <v>19</v>
      </c>
      <c r="I661" s="120">
        <v>11</v>
      </c>
      <c r="J661" s="121" t="s">
        <v>6</v>
      </c>
      <c r="K661" s="320">
        <f t="shared" si="241"/>
        <v>0</v>
      </c>
      <c r="L661" s="320">
        <f t="shared" si="242"/>
        <v>0</v>
      </c>
      <c r="M661" s="316"/>
      <c r="N661" s="316"/>
      <c r="O661" s="316"/>
      <c r="P661" s="316"/>
      <c r="Q661" s="316"/>
      <c r="R661" s="316"/>
      <c r="S661" s="320">
        <f t="shared" si="254"/>
        <v>0</v>
      </c>
      <c r="T661" s="320">
        <f t="shared" si="255"/>
        <v>0</v>
      </c>
      <c r="U661" s="316"/>
      <c r="V661" s="316"/>
      <c r="W661" s="316"/>
      <c r="X661" s="316"/>
      <c r="Y661" s="316"/>
      <c r="Z661" s="316"/>
      <c r="AA661" s="320">
        <f t="shared" si="256"/>
        <v>0</v>
      </c>
      <c r="AB661" s="320">
        <f t="shared" si="257"/>
        <v>0</v>
      </c>
      <c r="AC661" s="316"/>
      <c r="AD661" s="316"/>
      <c r="AE661" s="316"/>
      <c r="AF661" s="316"/>
      <c r="AG661" s="316"/>
      <c r="AH661" s="316"/>
      <c r="AI661" s="320">
        <f t="shared" si="258"/>
        <v>0</v>
      </c>
      <c r="AJ661" s="320">
        <f t="shared" si="259"/>
        <v>0</v>
      </c>
      <c r="AK661" s="316"/>
      <c r="AL661" s="316"/>
      <c r="AM661" s="316"/>
      <c r="AN661" s="316"/>
      <c r="AO661" s="316"/>
      <c r="AP661" s="316"/>
      <c r="AQ661" s="320">
        <f t="shared" si="260"/>
        <v>0</v>
      </c>
      <c r="AR661" s="320">
        <f t="shared" si="261"/>
        <v>0</v>
      </c>
      <c r="AS661" s="316"/>
      <c r="AT661" s="316"/>
      <c r="AU661" s="316"/>
      <c r="AV661" s="316"/>
      <c r="AW661" s="316"/>
      <c r="AX661" s="316"/>
      <c r="AY661" s="320">
        <f t="shared" si="246"/>
        <v>0</v>
      </c>
      <c r="AZ661" s="320">
        <f t="shared" si="247"/>
        <v>0</v>
      </c>
      <c r="BA661" s="372">
        <f t="shared" si="243"/>
        <v>0</v>
      </c>
      <c r="BB661" s="372">
        <f t="shared" si="244"/>
        <v>0</v>
      </c>
      <c r="BC661" s="372">
        <f t="shared" si="248"/>
        <v>0</v>
      </c>
      <c r="BD661" s="372">
        <f t="shared" si="249"/>
        <v>0</v>
      </c>
      <c r="BE661" s="372">
        <f t="shared" si="250"/>
        <v>0</v>
      </c>
      <c r="BF661" s="372">
        <f t="shared" si="251"/>
        <v>0</v>
      </c>
      <c r="BG661" s="315"/>
      <c r="BH661" s="316"/>
      <c r="BI661" s="316"/>
      <c r="BJ661" s="316"/>
      <c r="BK661" s="316"/>
      <c r="BL661" s="319"/>
      <c r="BM661" s="921">
        <f t="shared" si="253"/>
        <v>0</v>
      </c>
      <c r="BN661" s="912"/>
      <c r="BO661" s="912"/>
      <c r="BP661" s="912"/>
      <c r="BQ661" s="912"/>
      <c r="BR661" s="912"/>
      <c r="BS661" s="912"/>
      <c r="BT661" s="912"/>
      <c r="BU661" s="912"/>
      <c r="BV661" s="912"/>
      <c r="BW661" s="912"/>
      <c r="BX661" s="910">
        <f t="shared" si="252"/>
        <v>0</v>
      </c>
      <c r="BY661" s="912"/>
      <c r="BZ661" s="912"/>
      <c r="CA661" s="912"/>
      <c r="CB661" s="922"/>
    </row>
    <row r="662" spans="1:80" ht="22.5" customHeight="1" x14ac:dyDescent="0.2">
      <c r="A662" s="135" t="s">
        <v>247</v>
      </c>
      <c r="B662" s="131" t="s">
        <v>161</v>
      </c>
      <c r="C662" s="123" t="s">
        <v>515</v>
      </c>
      <c r="D662" s="123" t="s">
        <v>710</v>
      </c>
      <c r="E662" s="127" t="s">
        <v>313</v>
      </c>
      <c r="F662" s="129" t="s">
        <v>19</v>
      </c>
      <c r="G662" s="125" t="s">
        <v>243</v>
      </c>
      <c r="H662" s="129" t="s">
        <v>19</v>
      </c>
      <c r="I662" s="120">
        <v>11</v>
      </c>
      <c r="J662" s="121" t="s">
        <v>17</v>
      </c>
      <c r="K662" s="320">
        <f t="shared" si="241"/>
        <v>0</v>
      </c>
      <c r="L662" s="320">
        <f t="shared" si="242"/>
        <v>0</v>
      </c>
      <c r="M662" s="316"/>
      <c r="N662" s="316"/>
      <c r="O662" s="316"/>
      <c r="P662" s="316"/>
      <c r="Q662" s="316"/>
      <c r="R662" s="316"/>
      <c r="S662" s="320">
        <f t="shared" si="254"/>
        <v>0</v>
      </c>
      <c r="T662" s="320">
        <f t="shared" si="255"/>
        <v>0</v>
      </c>
      <c r="U662" s="316"/>
      <c r="V662" s="316"/>
      <c r="W662" s="316"/>
      <c r="X662" s="316"/>
      <c r="Y662" s="316"/>
      <c r="Z662" s="316"/>
      <c r="AA662" s="320">
        <f t="shared" si="256"/>
        <v>0</v>
      </c>
      <c r="AB662" s="320">
        <f t="shared" si="257"/>
        <v>0</v>
      </c>
      <c r="AC662" s="316"/>
      <c r="AD662" s="316"/>
      <c r="AE662" s="316"/>
      <c r="AF662" s="316"/>
      <c r="AG662" s="316"/>
      <c r="AH662" s="316"/>
      <c r="AI662" s="320">
        <f t="shared" si="258"/>
        <v>0</v>
      </c>
      <c r="AJ662" s="320">
        <f t="shared" si="259"/>
        <v>0</v>
      </c>
      <c r="AK662" s="316"/>
      <c r="AL662" s="316"/>
      <c r="AM662" s="316"/>
      <c r="AN662" s="316"/>
      <c r="AO662" s="316"/>
      <c r="AP662" s="316"/>
      <c r="AQ662" s="320">
        <f t="shared" si="260"/>
        <v>0</v>
      </c>
      <c r="AR662" s="320">
        <f t="shared" si="261"/>
        <v>0</v>
      </c>
      <c r="AS662" s="316"/>
      <c r="AT662" s="316"/>
      <c r="AU662" s="316"/>
      <c r="AV662" s="316"/>
      <c r="AW662" s="316"/>
      <c r="AX662" s="316"/>
      <c r="AY662" s="320">
        <f t="shared" si="246"/>
        <v>0</v>
      </c>
      <c r="AZ662" s="320">
        <f t="shared" si="247"/>
        <v>0</v>
      </c>
      <c r="BA662" s="372">
        <f t="shared" si="243"/>
        <v>0</v>
      </c>
      <c r="BB662" s="372">
        <f t="shared" si="244"/>
        <v>0</v>
      </c>
      <c r="BC662" s="372">
        <f t="shared" si="248"/>
        <v>0</v>
      </c>
      <c r="BD662" s="372">
        <f t="shared" si="249"/>
        <v>0</v>
      </c>
      <c r="BE662" s="372">
        <f t="shared" si="250"/>
        <v>0</v>
      </c>
      <c r="BF662" s="372">
        <f t="shared" si="251"/>
        <v>0</v>
      </c>
      <c r="BG662" s="315"/>
      <c r="BH662" s="316"/>
      <c r="BI662" s="316"/>
      <c r="BJ662" s="316"/>
      <c r="BK662" s="316"/>
      <c r="BL662" s="319"/>
      <c r="BM662" s="921">
        <f t="shared" si="253"/>
        <v>0</v>
      </c>
      <c r="BN662" s="912"/>
      <c r="BO662" s="912"/>
      <c r="BP662" s="912"/>
      <c r="BQ662" s="912"/>
      <c r="BR662" s="912"/>
      <c r="BS662" s="912"/>
      <c r="BT662" s="912"/>
      <c r="BU662" s="912"/>
      <c r="BV662" s="912"/>
      <c r="BW662" s="912"/>
      <c r="BX662" s="910">
        <f t="shared" si="252"/>
        <v>0</v>
      </c>
      <c r="BY662" s="912"/>
      <c r="BZ662" s="912"/>
      <c r="CA662" s="912"/>
      <c r="CB662" s="922"/>
    </row>
    <row r="663" spans="1:80" ht="22.5" customHeight="1" x14ac:dyDescent="0.2">
      <c r="A663" s="135" t="s">
        <v>247</v>
      </c>
      <c r="B663" s="131" t="s">
        <v>161</v>
      </c>
      <c r="C663" s="123" t="s">
        <v>515</v>
      </c>
      <c r="D663" s="123" t="s">
        <v>710</v>
      </c>
      <c r="E663" s="127" t="s">
        <v>311</v>
      </c>
      <c r="F663" s="129" t="s">
        <v>312</v>
      </c>
      <c r="G663" s="125" t="s">
        <v>245</v>
      </c>
      <c r="H663" s="129" t="s">
        <v>68</v>
      </c>
      <c r="I663" s="120">
        <v>11</v>
      </c>
      <c r="J663" s="121" t="s">
        <v>6</v>
      </c>
      <c r="K663" s="320">
        <f t="shared" si="241"/>
        <v>0</v>
      </c>
      <c r="L663" s="320">
        <f t="shared" si="242"/>
        <v>0</v>
      </c>
      <c r="M663" s="316"/>
      <c r="N663" s="316"/>
      <c r="O663" s="316"/>
      <c r="P663" s="316"/>
      <c r="Q663" s="316"/>
      <c r="R663" s="316"/>
      <c r="S663" s="320">
        <f t="shared" si="254"/>
        <v>0</v>
      </c>
      <c r="T663" s="320">
        <f t="shared" si="255"/>
        <v>0</v>
      </c>
      <c r="U663" s="316"/>
      <c r="V663" s="316"/>
      <c r="W663" s="316"/>
      <c r="X663" s="316"/>
      <c r="Y663" s="316"/>
      <c r="Z663" s="316"/>
      <c r="AA663" s="320">
        <f t="shared" si="256"/>
        <v>0</v>
      </c>
      <c r="AB663" s="320">
        <f t="shared" si="257"/>
        <v>0</v>
      </c>
      <c r="AC663" s="316"/>
      <c r="AD663" s="316"/>
      <c r="AE663" s="316"/>
      <c r="AF663" s="316"/>
      <c r="AG663" s="316"/>
      <c r="AH663" s="316"/>
      <c r="AI663" s="320">
        <f t="shared" si="258"/>
        <v>0</v>
      </c>
      <c r="AJ663" s="320">
        <f t="shared" si="259"/>
        <v>0</v>
      </c>
      <c r="AK663" s="316"/>
      <c r="AL663" s="316"/>
      <c r="AM663" s="316"/>
      <c r="AN663" s="316"/>
      <c r="AO663" s="316"/>
      <c r="AP663" s="316"/>
      <c r="AQ663" s="320">
        <f t="shared" si="260"/>
        <v>0</v>
      </c>
      <c r="AR663" s="320">
        <f t="shared" si="261"/>
        <v>0</v>
      </c>
      <c r="AS663" s="316"/>
      <c r="AT663" s="316"/>
      <c r="AU663" s="316"/>
      <c r="AV663" s="316"/>
      <c r="AW663" s="316"/>
      <c r="AX663" s="316"/>
      <c r="AY663" s="320">
        <f t="shared" si="246"/>
        <v>0</v>
      </c>
      <c r="AZ663" s="320">
        <f t="shared" si="247"/>
        <v>0</v>
      </c>
      <c r="BA663" s="372">
        <f t="shared" si="243"/>
        <v>0</v>
      </c>
      <c r="BB663" s="372">
        <f t="shared" si="244"/>
        <v>0</v>
      </c>
      <c r="BC663" s="372">
        <f t="shared" si="248"/>
        <v>0</v>
      </c>
      <c r="BD663" s="372">
        <f t="shared" si="249"/>
        <v>0</v>
      </c>
      <c r="BE663" s="372">
        <f t="shared" si="250"/>
        <v>0</v>
      </c>
      <c r="BF663" s="372">
        <f t="shared" si="251"/>
        <v>0</v>
      </c>
      <c r="BG663" s="315"/>
      <c r="BH663" s="316"/>
      <c r="BI663" s="316"/>
      <c r="BJ663" s="316"/>
      <c r="BK663" s="316"/>
      <c r="BL663" s="319"/>
      <c r="BM663" s="921">
        <f t="shared" si="253"/>
        <v>0</v>
      </c>
      <c r="BN663" s="912"/>
      <c r="BO663" s="912"/>
      <c r="BP663" s="912"/>
      <c r="BQ663" s="912"/>
      <c r="BR663" s="912"/>
      <c r="BS663" s="912"/>
      <c r="BT663" s="912"/>
      <c r="BU663" s="912"/>
      <c r="BV663" s="912"/>
      <c r="BW663" s="912"/>
      <c r="BX663" s="910">
        <f t="shared" si="252"/>
        <v>0</v>
      </c>
      <c r="BY663" s="912"/>
      <c r="BZ663" s="912"/>
      <c r="CA663" s="912"/>
      <c r="CB663" s="922"/>
    </row>
    <row r="664" spans="1:80" ht="22.5" customHeight="1" x14ac:dyDescent="0.2">
      <c r="A664" s="135" t="s">
        <v>248</v>
      </c>
      <c r="B664" s="131" t="s">
        <v>161</v>
      </c>
      <c r="C664" s="123" t="s">
        <v>515</v>
      </c>
      <c r="D664" s="123" t="s">
        <v>710</v>
      </c>
      <c r="E664" s="127" t="s">
        <v>311</v>
      </c>
      <c r="F664" s="129" t="s">
        <v>312</v>
      </c>
      <c r="G664" s="130" t="s">
        <v>244</v>
      </c>
      <c r="H664" s="124" t="s">
        <v>18</v>
      </c>
      <c r="I664" s="120">
        <v>11</v>
      </c>
      <c r="J664" s="121" t="s">
        <v>6</v>
      </c>
      <c r="K664" s="455">
        <f t="shared" si="241"/>
        <v>0</v>
      </c>
      <c r="L664" s="455">
        <f t="shared" si="242"/>
        <v>0</v>
      </c>
      <c r="M664" s="454"/>
      <c r="N664" s="454"/>
      <c r="O664" s="454"/>
      <c r="P664" s="454"/>
      <c r="Q664" s="454"/>
      <c r="R664" s="454"/>
      <c r="S664" s="455">
        <f t="shared" si="254"/>
        <v>0</v>
      </c>
      <c r="T664" s="455">
        <f t="shared" si="255"/>
        <v>0</v>
      </c>
      <c r="U664" s="454"/>
      <c r="V664" s="454"/>
      <c r="W664" s="454"/>
      <c r="X664" s="454"/>
      <c r="Y664" s="454"/>
      <c r="Z664" s="454"/>
      <c r="AA664" s="455">
        <f t="shared" si="256"/>
        <v>0</v>
      </c>
      <c r="AB664" s="455">
        <f t="shared" si="257"/>
        <v>0</v>
      </c>
      <c r="AC664" s="454"/>
      <c r="AD664" s="454"/>
      <c r="AE664" s="454"/>
      <c r="AF664" s="454"/>
      <c r="AG664" s="454"/>
      <c r="AH664" s="454"/>
      <c r="AI664" s="455">
        <f t="shared" si="258"/>
        <v>0</v>
      </c>
      <c r="AJ664" s="455">
        <f t="shared" si="259"/>
        <v>0</v>
      </c>
      <c r="AK664" s="454"/>
      <c r="AL664" s="454"/>
      <c r="AM664" s="454"/>
      <c r="AN664" s="454"/>
      <c r="AO664" s="454"/>
      <c r="AP664" s="454"/>
      <c r="AQ664" s="455">
        <f t="shared" si="260"/>
        <v>0</v>
      </c>
      <c r="AR664" s="455">
        <f t="shared" si="261"/>
        <v>0</v>
      </c>
      <c r="AS664" s="454"/>
      <c r="AT664" s="454"/>
      <c r="AU664" s="454"/>
      <c r="AV664" s="454"/>
      <c r="AW664" s="454"/>
      <c r="AX664" s="454"/>
      <c r="AY664" s="455">
        <f t="shared" si="246"/>
        <v>0</v>
      </c>
      <c r="AZ664" s="455">
        <f t="shared" si="247"/>
        <v>0</v>
      </c>
      <c r="BA664" s="372">
        <f t="shared" si="243"/>
        <v>0</v>
      </c>
      <c r="BB664" s="372">
        <f t="shared" si="244"/>
        <v>0</v>
      </c>
      <c r="BC664" s="372">
        <f t="shared" si="248"/>
        <v>0</v>
      </c>
      <c r="BD664" s="372">
        <f t="shared" si="249"/>
        <v>0</v>
      </c>
      <c r="BE664" s="372">
        <f t="shared" si="250"/>
        <v>0</v>
      </c>
      <c r="BF664" s="372">
        <f t="shared" si="251"/>
        <v>0</v>
      </c>
      <c r="BG664" s="456"/>
      <c r="BH664" s="454"/>
      <c r="BI664" s="454"/>
      <c r="BJ664" s="454"/>
      <c r="BK664" s="454"/>
      <c r="BL664" s="457"/>
      <c r="BM664" s="921">
        <f t="shared" si="253"/>
        <v>0</v>
      </c>
      <c r="BN664" s="912"/>
      <c r="BO664" s="912"/>
      <c r="BP664" s="912"/>
      <c r="BQ664" s="912"/>
      <c r="BR664" s="912"/>
      <c r="BS664" s="912"/>
      <c r="BT664" s="912"/>
      <c r="BU664" s="912"/>
      <c r="BV664" s="912"/>
      <c r="BW664" s="912"/>
      <c r="BX664" s="910">
        <f t="shared" si="252"/>
        <v>0</v>
      </c>
      <c r="BY664" s="912"/>
      <c r="BZ664" s="912"/>
      <c r="CA664" s="912"/>
      <c r="CB664" s="922"/>
    </row>
    <row r="665" spans="1:80" ht="22.5" customHeight="1" x14ac:dyDescent="0.2">
      <c r="A665" s="135" t="s">
        <v>248</v>
      </c>
      <c r="B665" s="131" t="s">
        <v>161</v>
      </c>
      <c r="C665" s="123" t="s">
        <v>515</v>
      </c>
      <c r="D665" s="123" t="s">
        <v>710</v>
      </c>
      <c r="E665" s="127" t="s">
        <v>340</v>
      </c>
      <c r="F665" s="129" t="s">
        <v>83</v>
      </c>
      <c r="G665" s="125" t="s">
        <v>341</v>
      </c>
      <c r="H665" s="129" t="s">
        <v>83</v>
      </c>
      <c r="I665" s="120">
        <v>11</v>
      </c>
      <c r="J665" s="121" t="s">
        <v>6</v>
      </c>
      <c r="K665" s="455">
        <f t="shared" si="241"/>
        <v>0</v>
      </c>
      <c r="L665" s="455">
        <f t="shared" si="242"/>
        <v>0</v>
      </c>
      <c r="M665" s="454"/>
      <c r="N665" s="454"/>
      <c r="O665" s="454"/>
      <c r="P665" s="454"/>
      <c r="Q665" s="454"/>
      <c r="R665" s="454"/>
      <c r="S665" s="455">
        <f t="shared" si="254"/>
        <v>0</v>
      </c>
      <c r="T665" s="455">
        <f t="shared" si="255"/>
        <v>0</v>
      </c>
      <c r="U665" s="454"/>
      <c r="V665" s="454"/>
      <c r="W665" s="454"/>
      <c r="X665" s="454"/>
      <c r="Y665" s="454"/>
      <c r="Z665" s="454"/>
      <c r="AA665" s="455">
        <f t="shared" si="256"/>
        <v>0</v>
      </c>
      <c r="AB665" s="455">
        <f t="shared" si="257"/>
        <v>0</v>
      </c>
      <c r="AC665" s="454"/>
      <c r="AD665" s="454"/>
      <c r="AE665" s="454"/>
      <c r="AF665" s="454"/>
      <c r="AG665" s="454"/>
      <c r="AH665" s="454"/>
      <c r="AI665" s="455">
        <f t="shared" si="258"/>
        <v>0</v>
      </c>
      <c r="AJ665" s="455">
        <f t="shared" si="259"/>
        <v>0</v>
      </c>
      <c r="AK665" s="454"/>
      <c r="AL665" s="454"/>
      <c r="AM665" s="454"/>
      <c r="AN665" s="454"/>
      <c r="AO665" s="454"/>
      <c r="AP665" s="454"/>
      <c r="AQ665" s="455">
        <f t="shared" si="260"/>
        <v>0</v>
      </c>
      <c r="AR665" s="455">
        <f t="shared" si="261"/>
        <v>0</v>
      </c>
      <c r="AS665" s="454"/>
      <c r="AT665" s="454"/>
      <c r="AU665" s="454"/>
      <c r="AV665" s="454"/>
      <c r="AW665" s="454"/>
      <c r="AX665" s="454"/>
      <c r="AY665" s="455">
        <f t="shared" si="246"/>
        <v>0</v>
      </c>
      <c r="AZ665" s="455">
        <f t="shared" si="247"/>
        <v>0</v>
      </c>
      <c r="BA665" s="372">
        <f t="shared" si="243"/>
        <v>0</v>
      </c>
      <c r="BB665" s="372">
        <f t="shared" si="244"/>
        <v>0</v>
      </c>
      <c r="BC665" s="372">
        <f t="shared" si="248"/>
        <v>0</v>
      </c>
      <c r="BD665" s="372">
        <f t="shared" si="249"/>
        <v>0</v>
      </c>
      <c r="BE665" s="372">
        <f t="shared" si="250"/>
        <v>0</v>
      </c>
      <c r="BF665" s="372">
        <f t="shared" si="251"/>
        <v>0</v>
      </c>
      <c r="BG665" s="456"/>
      <c r="BH665" s="454"/>
      <c r="BI665" s="454"/>
      <c r="BJ665" s="454"/>
      <c r="BK665" s="454"/>
      <c r="BL665" s="457"/>
      <c r="BM665" s="921">
        <f t="shared" si="253"/>
        <v>0</v>
      </c>
      <c r="BN665" s="912"/>
      <c r="BO665" s="912"/>
      <c r="BP665" s="912"/>
      <c r="BQ665" s="912"/>
      <c r="BR665" s="912"/>
      <c r="BS665" s="912"/>
      <c r="BT665" s="912"/>
      <c r="BU665" s="912"/>
      <c r="BV665" s="912"/>
      <c r="BW665" s="912"/>
      <c r="BX665" s="910">
        <f t="shared" si="252"/>
        <v>0</v>
      </c>
      <c r="BY665" s="912"/>
      <c r="BZ665" s="912"/>
      <c r="CA665" s="912"/>
      <c r="CB665" s="922"/>
    </row>
    <row r="666" spans="1:80" ht="22.5" customHeight="1" x14ac:dyDescent="0.2">
      <c r="A666" s="135" t="s">
        <v>248</v>
      </c>
      <c r="B666" s="131" t="s">
        <v>161</v>
      </c>
      <c r="C666" s="123" t="s">
        <v>515</v>
      </c>
      <c r="D666" s="123" t="s">
        <v>710</v>
      </c>
      <c r="E666" s="127" t="s">
        <v>313</v>
      </c>
      <c r="F666" s="129" t="s">
        <v>19</v>
      </c>
      <c r="G666" s="125" t="s">
        <v>243</v>
      </c>
      <c r="H666" s="129" t="s">
        <v>19</v>
      </c>
      <c r="I666" s="120">
        <v>9</v>
      </c>
      <c r="J666" s="121" t="s">
        <v>6</v>
      </c>
      <c r="K666" s="455">
        <f t="shared" si="241"/>
        <v>0</v>
      </c>
      <c r="L666" s="455">
        <f t="shared" si="242"/>
        <v>0</v>
      </c>
      <c r="M666" s="454"/>
      <c r="N666" s="454"/>
      <c r="O666" s="454"/>
      <c r="P666" s="454"/>
      <c r="Q666" s="454"/>
      <c r="R666" s="454"/>
      <c r="S666" s="455">
        <f t="shared" si="254"/>
        <v>0</v>
      </c>
      <c r="T666" s="455">
        <f t="shared" si="255"/>
        <v>0</v>
      </c>
      <c r="U666" s="454"/>
      <c r="V666" s="454"/>
      <c r="W666" s="454"/>
      <c r="X666" s="454"/>
      <c r="Y666" s="454"/>
      <c r="Z666" s="454"/>
      <c r="AA666" s="455">
        <f t="shared" si="256"/>
        <v>0</v>
      </c>
      <c r="AB666" s="455">
        <f t="shared" si="257"/>
        <v>0</v>
      </c>
      <c r="AC666" s="454"/>
      <c r="AD666" s="454"/>
      <c r="AE666" s="454"/>
      <c r="AF666" s="454"/>
      <c r="AG666" s="454"/>
      <c r="AH666" s="454"/>
      <c r="AI666" s="455">
        <f t="shared" si="258"/>
        <v>0</v>
      </c>
      <c r="AJ666" s="455">
        <f t="shared" si="259"/>
        <v>0</v>
      </c>
      <c r="AK666" s="454"/>
      <c r="AL666" s="454"/>
      <c r="AM666" s="454"/>
      <c r="AN666" s="454"/>
      <c r="AO666" s="454"/>
      <c r="AP666" s="454"/>
      <c r="AQ666" s="455">
        <f t="shared" si="260"/>
        <v>0</v>
      </c>
      <c r="AR666" s="455">
        <f t="shared" si="261"/>
        <v>0</v>
      </c>
      <c r="AS666" s="454"/>
      <c r="AT666" s="454"/>
      <c r="AU666" s="454"/>
      <c r="AV666" s="454"/>
      <c r="AW666" s="454"/>
      <c r="AX666" s="454"/>
      <c r="AY666" s="455">
        <f t="shared" si="246"/>
        <v>0</v>
      </c>
      <c r="AZ666" s="455">
        <f t="shared" si="247"/>
        <v>0</v>
      </c>
      <c r="BA666" s="372">
        <f t="shared" si="243"/>
        <v>0</v>
      </c>
      <c r="BB666" s="372">
        <f t="shared" si="244"/>
        <v>0</v>
      </c>
      <c r="BC666" s="372">
        <f t="shared" si="248"/>
        <v>0</v>
      </c>
      <c r="BD666" s="372">
        <f t="shared" si="249"/>
        <v>0</v>
      </c>
      <c r="BE666" s="372">
        <f t="shared" si="250"/>
        <v>0</v>
      </c>
      <c r="BF666" s="372">
        <f t="shared" si="251"/>
        <v>0</v>
      </c>
      <c r="BG666" s="456"/>
      <c r="BH666" s="454"/>
      <c r="BI666" s="454"/>
      <c r="BJ666" s="454"/>
      <c r="BK666" s="454"/>
      <c r="BL666" s="457"/>
      <c r="BM666" s="921">
        <f t="shared" si="253"/>
        <v>0</v>
      </c>
      <c r="BN666" s="912"/>
      <c r="BO666" s="912"/>
      <c r="BP666" s="912"/>
      <c r="BQ666" s="912"/>
      <c r="BR666" s="912"/>
      <c r="BS666" s="912"/>
      <c r="BT666" s="912"/>
      <c r="BU666" s="912"/>
      <c r="BV666" s="912"/>
      <c r="BW666" s="912"/>
      <c r="BX666" s="910">
        <f t="shared" si="252"/>
        <v>0</v>
      </c>
      <c r="BY666" s="912"/>
      <c r="BZ666" s="912"/>
      <c r="CA666" s="912"/>
      <c r="CB666" s="922"/>
    </row>
    <row r="667" spans="1:80" ht="22.5" customHeight="1" x14ac:dyDescent="0.2">
      <c r="A667" s="135" t="s">
        <v>33</v>
      </c>
      <c r="B667" s="131" t="s">
        <v>161</v>
      </c>
      <c r="C667" s="123" t="s">
        <v>515</v>
      </c>
      <c r="D667" s="123" t="s">
        <v>602</v>
      </c>
      <c r="E667" s="127" t="s">
        <v>320</v>
      </c>
      <c r="F667" s="129" t="s">
        <v>321</v>
      </c>
      <c r="G667" s="125" t="s">
        <v>343</v>
      </c>
      <c r="H667" s="129" t="s">
        <v>147</v>
      </c>
      <c r="I667" s="120">
        <v>9</v>
      </c>
      <c r="J667" s="121" t="s">
        <v>6</v>
      </c>
      <c r="K667" s="320">
        <f t="shared" si="241"/>
        <v>0</v>
      </c>
      <c r="L667" s="320">
        <f t="shared" si="242"/>
        <v>0</v>
      </c>
      <c r="M667" s="316"/>
      <c r="N667" s="316"/>
      <c r="O667" s="316"/>
      <c r="P667" s="316"/>
      <c r="Q667" s="316"/>
      <c r="R667" s="316"/>
      <c r="S667" s="320">
        <f t="shared" si="254"/>
        <v>0</v>
      </c>
      <c r="T667" s="320">
        <f t="shared" si="255"/>
        <v>0</v>
      </c>
      <c r="U667" s="316"/>
      <c r="V667" s="316"/>
      <c r="W667" s="316"/>
      <c r="X667" s="316"/>
      <c r="Y667" s="316"/>
      <c r="Z667" s="316"/>
      <c r="AA667" s="320">
        <f t="shared" si="256"/>
        <v>0</v>
      </c>
      <c r="AB667" s="320">
        <f t="shared" si="257"/>
        <v>0</v>
      </c>
      <c r="AC667" s="316"/>
      <c r="AD667" s="316"/>
      <c r="AE667" s="316"/>
      <c r="AF667" s="316"/>
      <c r="AG667" s="316"/>
      <c r="AH667" s="316"/>
      <c r="AI667" s="320">
        <f t="shared" si="258"/>
        <v>0</v>
      </c>
      <c r="AJ667" s="320">
        <f t="shared" si="259"/>
        <v>0</v>
      </c>
      <c r="AK667" s="316"/>
      <c r="AL667" s="316"/>
      <c r="AM667" s="316"/>
      <c r="AN667" s="316"/>
      <c r="AO667" s="316"/>
      <c r="AP667" s="316"/>
      <c r="AQ667" s="320">
        <f t="shared" si="260"/>
        <v>0</v>
      </c>
      <c r="AR667" s="320">
        <f t="shared" si="261"/>
        <v>0</v>
      </c>
      <c r="AS667" s="316"/>
      <c r="AT667" s="316"/>
      <c r="AU667" s="316"/>
      <c r="AV667" s="316"/>
      <c r="AW667" s="316"/>
      <c r="AX667" s="316"/>
      <c r="AY667" s="320">
        <f t="shared" si="246"/>
        <v>0</v>
      </c>
      <c r="AZ667" s="320">
        <f t="shared" si="247"/>
        <v>0</v>
      </c>
      <c r="BA667" s="372">
        <f t="shared" si="243"/>
        <v>0</v>
      </c>
      <c r="BB667" s="372">
        <f t="shared" si="244"/>
        <v>0</v>
      </c>
      <c r="BC667" s="372">
        <f t="shared" si="248"/>
        <v>0</v>
      </c>
      <c r="BD667" s="372">
        <f t="shared" si="249"/>
        <v>0</v>
      </c>
      <c r="BE667" s="372">
        <f t="shared" si="250"/>
        <v>0</v>
      </c>
      <c r="BF667" s="372">
        <f t="shared" si="251"/>
        <v>0</v>
      </c>
      <c r="BG667" s="315"/>
      <c r="BH667" s="316"/>
      <c r="BI667" s="316"/>
      <c r="BJ667" s="316"/>
      <c r="BK667" s="316"/>
      <c r="BL667" s="319"/>
      <c r="BM667" s="921">
        <f t="shared" si="253"/>
        <v>0</v>
      </c>
      <c r="BN667" s="912"/>
      <c r="BO667" s="912"/>
      <c r="BP667" s="912"/>
      <c r="BQ667" s="912"/>
      <c r="BR667" s="912"/>
      <c r="BS667" s="912"/>
      <c r="BT667" s="912"/>
      <c r="BU667" s="912"/>
      <c r="BV667" s="912"/>
      <c r="BW667" s="912"/>
      <c r="BX667" s="910">
        <f t="shared" si="252"/>
        <v>0</v>
      </c>
      <c r="BY667" s="912"/>
      <c r="BZ667" s="912"/>
      <c r="CA667" s="912"/>
      <c r="CB667" s="922"/>
    </row>
    <row r="668" spans="1:80" ht="22.5" customHeight="1" x14ac:dyDescent="0.2">
      <c r="A668" s="135" t="s">
        <v>33</v>
      </c>
      <c r="B668" s="131" t="s">
        <v>161</v>
      </c>
      <c r="C668" s="123" t="s">
        <v>515</v>
      </c>
      <c r="D668" s="123" t="s">
        <v>602</v>
      </c>
      <c r="E668" s="127" t="s">
        <v>320</v>
      </c>
      <c r="F668" s="129" t="s">
        <v>321</v>
      </c>
      <c r="G668" s="125" t="s">
        <v>343</v>
      </c>
      <c r="H668" s="129" t="s">
        <v>147</v>
      </c>
      <c r="I668" s="118">
        <v>11</v>
      </c>
      <c r="J668" s="119" t="s">
        <v>6</v>
      </c>
      <c r="K668" s="320">
        <f t="shared" si="241"/>
        <v>0</v>
      </c>
      <c r="L668" s="320">
        <f t="shared" si="242"/>
        <v>0</v>
      </c>
      <c r="M668" s="316"/>
      <c r="N668" s="316"/>
      <c r="O668" s="316"/>
      <c r="P668" s="316"/>
      <c r="Q668" s="316"/>
      <c r="R668" s="316"/>
      <c r="S668" s="320">
        <f t="shared" si="254"/>
        <v>0</v>
      </c>
      <c r="T668" s="320">
        <f t="shared" si="255"/>
        <v>0</v>
      </c>
      <c r="U668" s="316"/>
      <c r="V668" s="316"/>
      <c r="W668" s="316"/>
      <c r="X668" s="316"/>
      <c r="Y668" s="316"/>
      <c r="Z668" s="316"/>
      <c r="AA668" s="320">
        <f t="shared" si="256"/>
        <v>0</v>
      </c>
      <c r="AB668" s="320">
        <f t="shared" si="257"/>
        <v>0</v>
      </c>
      <c r="AC668" s="316"/>
      <c r="AD668" s="316"/>
      <c r="AE668" s="316"/>
      <c r="AF668" s="316"/>
      <c r="AG668" s="316"/>
      <c r="AH668" s="316"/>
      <c r="AI668" s="320">
        <f t="shared" si="258"/>
        <v>0</v>
      </c>
      <c r="AJ668" s="320">
        <f t="shared" si="259"/>
        <v>0</v>
      </c>
      <c r="AK668" s="316"/>
      <c r="AL668" s="316"/>
      <c r="AM668" s="316"/>
      <c r="AN668" s="316"/>
      <c r="AO668" s="316"/>
      <c r="AP668" s="316"/>
      <c r="AQ668" s="320">
        <f t="shared" si="260"/>
        <v>0</v>
      </c>
      <c r="AR668" s="320">
        <f t="shared" si="261"/>
        <v>0</v>
      </c>
      <c r="AS668" s="316"/>
      <c r="AT668" s="316"/>
      <c r="AU668" s="316"/>
      <c r="AV668" s="316"/>
      <c r="AW668" s="316"/>
      <c r="AX668" s="316"/>
      <c r="AY668" s="320">
        <f t="shared" si="246"/>
        <v>0</v>
      </c>
      <c r="AZ668" s="320">
        <f t="shared" si="247"/>
        <v>0</v>
      </c>
      <c r="BA668" s="372">
        <f t="shared" si="243"/>
        <v>0</v>
      </c>
      <c r="BB668" s="372">
        <f t="shared" si="244"/>
        <v>0</v>
      </c>
      <c r="BC668" s="372">
        <f t="shared" si="248"/>
        <v>0</v>
      </c>
      <c r="BD668" s="372">
        <f t="shared" si="249"/>
        <v>0</v>
      </c>
      <c r="BE668" s="372">
        <f t="shared" si="250"/>
        <v>0</v>
      </c>
      <c r="BF668" s="372">
        <f t="shared" si="251"/>
        <v>0</v>
      </c>
      <c r="BG668" s="315"/>
      <c r="BH668" s="316"/>
      <c r="BI668" s="316"/>
      <c r="BJ668" s="316"/>
      <c r="BK668" s="316"/>
      <c r="BL668" s="319"/>
      <c r="BM668" s="921">
        <f t="shared" si="253"/>
        <v>0</v>
      </c>
      <c r="BN668" s="912"/>
      <c r="BO668" s="912"/>
      <c r="BP668" s="912"/>
      <c r="BQ668" s="912"/>
      <c r="BR668" s="912"/>
      <c r="BS668" s="912"/>
      <c r="BT668" s="912"/>
      <c r="BU668" s="912"/>
      <c r="BV668" s="912"/>
      <c r="BW668" s="912"/>
      <c r="BX668" s="910">
        <f t="shared" si="252"/>
        <v>0</v>
      </c>
      <c r="BY668" s="912"/>
      <c r="BZ668" s="912"/>
      <c r="CA668" s="912"/>
      <c r="CB668" s="922"/>
    </row>
    <row r="669" spans="1:80" ht="22.5" customHeight="1" x14ac:dyDescent="0.2">
      <c r="A669" s="135" t="s">
        <v>33</v>
      </c>
      <c r="B669" s="131" t="s">
        <v>161</v>
      </c>
      <c r="C669" s="123" t="s">
        <v>515</v>
      </c>
      <c r="D669" s="123" t="s">
        <v>602</v>
      </c>
      <c r="E669" s="127" t="s">
        <v>320</v>
      </c>
      <c r="F669" s="129" t="s">
        <v>321</v>
      </c>
      <c r="G669" s="125" t="s">
        <v>343</v>
      </c>
      <c r="H669" s="129" t="s">
        <v>147</v>
      </c>
      <c r="I669" s="118">
        <v>11</v>
      </c>
      <c r="J669" s="119" t="s">
        <v>17</v>
      </c>
      <c r="K669" s="320">
        <f t="shared" si="241"/>
        <v>0</v>
      </c>
      <c r="L669" s="320">
        <f t="shared" si="242"/>
        <v>0</v>
      </c>
      <c r="M669" s="316"/>
      <c r="N669" s="316"/>
      <c r="O669" s="316"/>
      <c r="P669" s="316"/>
      <c r="Q669" s="316"/>
      <c r="R669" s="316"/>
      <c r="S669" s="320">
        <f t="shared" si="254"/>
        <v>0</v>
      </c>
      <c r="T669" s="320">
        <f t="shared" si="255"/>
        <v>0</v>
      </c>
      <c r="U669" s="316"/>
      <c r="V669" s="316"/>
      <c r="W669" s="316"/>
      <c r="X669" s="316"/>
      <c r="Y669" s="316"/>
      <c r="Z669" s="316"/>
      <c r="AA669" s="320">
        <f t="shared" si="256"/>
        <v>0</v>
      </c>
      <c r="AB669" s="320">
        <f t="shared" si="257"/>
        <v>0</v>
      </c>
      <c r="AC669" s="316"/>
      <c r="AD669" s="316"/>
      <c r="AE669" s="316"/>
      <c r="AF669" s="316"/>
      <c r="AG669" s="316"/>
      <c r="AH669" s="316"/>
      <c r="AI669" s="320">
        <f t="shared" si="258"/>
        <v>0</v>
      </c>
      <c r="AJ669" s="320">
        <f t="shared" si="259"/>
        <v>0</v>
      </c>
      <c r="AK669" s="316"/>
      <c r="AL669" s="316"/>
      <c r="AM669" s="316"/>
      <c r="AN669" s="316"/>
      <c r="AO669" s="316"/>
      <c r="AP669" s="316"/>
      <c r="AQ669" s="320">
        <f t="shared" si="260"/>
        <v>0</v>
      </c>
      <c r="AR669" s="320">
        <f t="shared" si="261"/>
        <v>0</v>
      </c>
      <c r="AS669" s="316"/>
      <c r="AT669" s="316"/>
      <c r="AU669" s="316"/>
      <c r="AV669" s="316"/>
      <c r="AW669" s="316"/>
      <c r="AX669" s="316"/>
      <c r="AY669" s="320">
        <f t="shared" si="246"/>
        <v>0</v>
      </c>
      <c r="AZ669" s="320">
        <f t="shared" si="247"/>
        <v>0</v>
      </c>
      <c r="BA669" s="372">
        <f t="shared" si="243"/>
        <v>0</v>
      </c>
      <c r="BB669" s="372">
        <f t="shared" si="244"/>
        <v>0</v>
      </c>
      <c r="BC669" s="372">
        <f t="shared" si="248"/>
        <v>0</v>
      </c>
      <c r="BD669" s="372">
        <f t="shared" si="249"/>
        <v>0</v>
      </c>
      <c r="BE669" s="372">
        <f t="shared" si="250"/>
        <v>0</v>
      </c>
      <c r="BF669" s="372">
        <f t="shared" si="251"/>
        <v>0</v>
      </c>
      <c r="BG669" s="315"/>
      <c r="BH669" s="316"/>
      <c r="BI669" s="316"/>
      <c r="BJ669" s="316"/>
      <c r="BK669" s="316"/>
      <c r="BL669" s="319"/>
      <c r="BM669" s="921">
        <f t="shared" si="253"/>
        <v>0</v>
      </c>
      <c r="BN669" s="912"/>
      <c r="BO669" s="912"/>
      <c r="BP669" s="912"/>
      <c r="BQ669" s="912"/>
      <c r="BR669" s="912"/>
      <c r="BS669" s="912"/>
      <c r="BT669" s="912"/>
      <c r="BU669" s="912"/>
      <c r="BV669" s="912"/>
      <c r="BW669" s="912"/>
      <c r="BX669" s="910">
        <f t="shared" si="252"/>
        <v>0</v>
      </c>
      <c r="BY669" s="912"/>
      <c r="BZ669" s="912"/>
      <c r="CA669" s="912"/>
      <c r="CB669" s="922"/>
    </row>
    <row r="670" spans="1:80" ht="22.5" customHeight="1" x14ac:dyDescent="0.2">
      <c r="A670" s="135" t="s">
        <v>33</v>
      </c>
      <c r="B670" s="131" t="s">
        <v>161</v>
      </c>
      <c r="C670" s="123" t="s">
        <v>515</v>
      </c>
      <c r="D670" s="123" t="s">
        <v>602</v>
      </c>
      <c r="E670" s="127" t="s">
        <v>320</v>
      </c>
      <c r="F670" s="129" t="s">
        <v>321</v>
      </c>
      <c r="G670" s="125" t="s">
        <v>250</v>
      </c>
      <c r="H670" s="129" t="s">
        <v>344</v>
      </c>
      <c r="I670" s="118">
        <v>9</v>
      </c>
      <c r="J670" s="119" t="s">
        <v>6</v>
      </c>
      <c r="K670" s="320">
        <f t="shared" si="241"/>
        <v>0</v>
      </c>
      <c r="L670" s="320">
        <f t="shared" si="242"/>
        <v>0</v>
      </c>
      <c r="M670" s="316"/>
      <c r="N670" s="316"/>
      <c r="O670" s="316"/>
      <c r="P670" s="316"/>
      <c r="Q670" s="316"/>
      <c r="R670" s="316"/>
      <c r="S670" s="320">
        <f t="shared" si="254"/>
        <v>0</v>
      </c>
      <c r="T670" s="320">
        <f t="shared" si="255"/>
        <v>0</v>
      </c>
      <c r="U670" s="316"/>
      <c r="V670" s="316"/>
      <c r="W670" s="316"/>
      <c r="X670" s="316"/>
      <c r="Y670" s="316"/>
      <c r="Z670" s="316"/>
      <c r="AA670" s="320">
        <f t="shared" si="256"/>
        <v>0</v>
      </c>
      <c r="AB670" s="320">
        <f t="shared" si="257"/>
        <v>0</v>
      </c>
      <c r="AC670" s="316"/>
      <c r="AD670" s="316"/>
      <c r="AE670" s="316"/>
      <c r="AF670" s="316"/>
      <c r="AG670" s="316"/>
      <c r="AH670" s="316"/>
      <c r="AI670" s="320">
        <f t="shared" si="258"/>
        <v>0</v>
      </c>
      <c r="AJ670" s="320">
        <f t="shared" si="259"/>
        <v>0</v>
      </c>
      <c r="AK670" s="316"/>
      <c r="AL670" s="316"/>
      <c r="AM670" s="316"/>
      <c r="AN670" s="316"/>
      <c r="AO670" s="316"/>
      <c r="AP670" s="316"/>
      <c r="AQ670" s="320">
        <f t="shared" si="260"/>
        <v>0</v>
      </c>
      <c r="AR670" s="320">
        <f t="shared" si="261"/>
        <v>0</v>
      </c>
      <c r="AS670" s="316"/>
      <c r="AT670" s="316"/>
      <c r="AU670" s="316"/>
      <c r="AV670" s="316"/>
      <c r="AW670" s="316"/>
      <c r="AX670" s="316"/>
      <c r="AY670" s="320">
        <f t="shared" si="246"/>
        <v>0</v>
      </c>
      <c r="AZ670" s="320">
        <f t="shared" si="247"/>
        <v>0</v>
      </c>
      <c r="BA670" s="372">
        <f t="shared" si="243"/>
        <v>0</v>
      </c>
      <c r="BB670" s="372">
        <f t="shared" si="244"/>
        <v>0</v>
      </c>
      <c r="BC670" s="372">
        <f t="shared" si="248"/>
        <v>0</v>
      </c>
      <c r="BD670" s="372">
        <f t="shared" si="249"/>
        <v>0</v>
      </c>
      <c r="BE670" s="372">
        <f t="shared" si="250"/>
        <v>0</v>
      </c>
      <c r="BF670" s="372">
        <f t="shared" si="251"/>
        <v>0</v>
      </c>
      <c r="BG670" s="315"/>
      <c r="BH670" s="316"/>
      <c r="BI670" s="316"/>
      <c r="BJ670" s="316"/>
      <c r="BK670" s="316"/>
      <c r="BL670" s="319"/>
      <c r="BM670" s="921">
        <f t="shared" si="253"/>
        <v>0</v>
      </c>
      <c r="BN670" s="912"/>
      <c r="BO670" s="912"/>
      <c r="BP670" s="912"/>
      <c r="BQ670" s="912"/>
      <c r="BR670" s="912"/>
      <c r="BS670" s="912"/>
      <c r="BT670" s="912"/>
      <c r="BU670" s="912"/>
      <c r="BV670" s="912"/>
      <c r="BW670" s="912"/>
      <c r="BX670" s="910">
        <f t="shared" si="252"/>
        <v>0</v>
      </c>
      <c r="BY670" s="912"/>
      <c r="BZ670" s="912"/>
      <c r="CA670" s="912"/>
      <c r="CB670" s="922"/>
    </row>
    <row r="671" spans="1:80" ht="22.5" customHeight="1" x14ac:dyDescent="0.2">
      <c r="A671" s="135" t="s">
        <v>33</v>
      </c>
      <c r="B671" s="131" t="s">
        <v>161</v>
      </c>
      <c r="C671" s="123" t="s">
        <v>515</v>
      </c>
      <c r="D671" s="123" t="s">
        <v>602</v>
      </c>
      <c r="E671" s="127" t="s">
        <v>320</v>
      </c>
      <c r="F671" s="129" t="s">
        <v>321</v>
      </c>
      <c r="G671" s="125" t="s">
        <v>250</v>
      </c>
      <c r="H671" s="129" t="s">
        <v>344</v>
      </c>
      <c r="I671" s="120">
        <v>11</v>
      </c>
      <c r="J671" s="121" t="s">
        <v>6</v>
      </c>
      <c r="K671" s="320">
        <f t="shared" si="241"/>
        <v>0</v>
      </c>
      <c r="L671" s="320">
        <f t="shared" si="242"/>
        <v>0</v>
      </c>
      <c r="M671" s="316"/>
      <c r="N671" s="316"/>
      <c r="O671" s="316"/>
      <c r="P671" s="316"/>
      <c r="Q671" s="316"/>
      <c r="R671" s="316"/>
      <c r="S671" s="320">
        <f t="shared" si="254"/>
        <v>0</v>
      </c>
      <c r="T671" s="320">
        <f t="shared" si="255"/>
        <v>0</v>
      </c>
      <c r="U671" s="316"/>
      <c r="V671" s="316"/>
      <c r="W671" s="316"/>
      <c r="X671" s="316"/>
      <c r="Y671" s="316"/>
      <c r="Z671" s="316"/>
      <c r="AA671" s="320">
        <f t="shared" si="256"/>
        <v>0</v>
      </c>
      <c r="AB671" s="320">
        <f t="shared" si="257"/>
        <v>0</v>
      </c>
      <c r="AC671" s="316"/>
      <c r="AD671" s="316"/>
      <c r="AE671" s="316"/>
      <c r="AF671" s="316"/>
      <c r="AG671" s="316"/>
      <c r="AH671" s="316"/>
      <c r="AI671" s="320">
        <f t="shared" si="258"/>
        <v>0</v>
      </c>
      <c r="AJ671" s="320">
        <f t="shared" si="259"/>
        <v>0</v>
      </c>
      <c r="AK671" s="316"/>
      <c r="AL671" s="316"/>
      <c r="AM671" s="316"/>
      <c r="AN671" s="316"/>
      <c r="AO671" s="316"/>
      <c r="AP671" s="316"/>
      <c r="AQ671" s="320">
        <f t="shared" si="260"/>
        <v>0</v>
      </c>
      <c r="AR671" s="320">
        <f t="shared" si="261"/>
        <v>0</v>
      </c>
      <c r="AS671" s="316"/>
      <c r="AT671" s="316"/>
      <c r="AU671" s="316"/>
      <c r="AV671" s="316"/>
      <c r="AW671" s="316"/>
      <c r="AX671" s="316"/>
      <c r="AY671" s="320">
        <f t="shared" si="246"/>
        <v>0</v>
      </c>
      <c r="AZ671" s="320">
        <f t="shared" si="247"/>
        <v>0</v>
      </c>
      <c r="BA671" s="372">
        <f t="shared" si="243"/>
        <v>0</v>
      </c>
      <c r="BB671" s="372">
        <f t="shared" si="244"/>
        <v>0</v>
      </c>
      <c r="BC671" s="372">
        <f t="shared" si="248"/>
        <v>0</v>
      </c>
      <c r="BD671" s="372">
        <f t="shared" si="249"/>
        <v>0</v>
      </c>
      <c r="BE671" s="372">
        <f t="shared" si="250"/>
        <v>0</v>
      </c>
      <c r="BF671" s="372">
        <f t="shared" si="251"/>
        <v>0</v>
      </c>
      <c r="BG671" s="315"/>
      <c r="BH671" s="316"/>
      <c r="BI671" s="316"/>
      <c r="BJ671" s="316"/>
      <c r="BK671" s="316"/>
      <c r="BL671" s="319"/>
      <c r="BM671" s="921">
        <f t="shared" si="253"/>
        <v>0</v>
      </c>
      <c r="BN671" s="912"/>
      <c r="BO671" s="912"/>
      <c r="BP671" s="912"/>
      <c r="BQ671" s="912"/>
      <c r="BR671" s="912"/>
      <c r="BS671" s="912"/>
      <c r="BT671" s="912"/>
      <c r="BU671" s="912"/>
      <c r="BV671" s="912"/>
      <c r="BW671" s="912"/>
      <c r="BX671" s="910">
        <f t="shared" si="252"/>
        <v>0</v>
      </c>
      <c r="BY671" s="912"/>
      <c r="BZ671" s="912"/>
      <c r="CA671" s="912"/>
      <c r="CB671" s="922"/>
    </row>
    <row r="672" spans="1:80" ht="22.5" customHeight="1" x14ac:dyDescent="0.2">
      <c r="A672" s="135" t="s">
        <v>33</v>
      </c>
      <c r="B672" s="131" t="s">
        <v>161</v>
      </c>
      <c r="C672" s="123" t="s">
        <v>515</v>
      </c>
      <c r="D672" s="123" t="s">
        <v>602</v>
      </c>
      <c r="E672" s="127" t="s">
        <v>320</v>
      </c>
      <c r="F672" s="129" t="s">
        <v>321</v>
      </c>
      <c r="G672" s="125" t="s">
        <v>250</v>
      </c>
      <c r="H672" s="129" t="s">
        <v>344</v>
      </c>
      <c r="I672" s="120">
        <v>11</v>
      </c>
      <c r="J672" s="121" t="s">
        <v>17</v>
      </c>
      <c r="K672" s="320">
        <f t="shared" si="241"/>
        <v>0</v>
      </c>
      <c r="L672" s="320">
        <f t="shared" si="242"/>
        <v>0</v>
      </c>
      <c r="M672" s="316"/>
      <c r="N672" s="316"/>
      <c r="O672" s="316"/>
      <c r="P672" s="316"/>
      <c r="Q672" s="316"/>
      <c r="R672" s="316"/>
      <c r="S672" s="320">
        <f t="shared" si="254"/>
        <v>0</v>
      </c>
      <c r="T672" s="320">
        <f t="shared" si="255"/>
        <v>0</v>
      </c>
      <c r="U672" s="316"/>
      <c r="V672" s="316"/>
      <c r="W672" s="316"/>
      <c r="X672" s="316"/>
      <c r="Y672" s="316"/>
      <c r="Z672" s="316"/>
      <c r="AA672" s="320">
        <f t="shared" si="256"/>
        <v>0</v>
      </c>
      <c r="AB672" s="320">
        <f t="shared" si="257"/>
        <v>0</v>
      </c>
      <c r="AC672" s="316"/>
      <c r="AD672" s="316"/>
      <c r="AE672" s="316"/>
      <c r="AF672" s="316"/>
      <c r="AG672" s="316"/>
      <c r="AH672" s="316"/>
      <c r="AI672" s="320">
        <f t="shared" si="258"/>
        <v>0</v>
      </c>
      <c r="AJ672" s="320">
        <f t="shared" si="259"/>
        <v>0</v>
      </c>
      <c r="AK672" s="316"/>
      <c r="AL672" s="316"/>
      <c r="AM672" s="316"/>
      <c r="AN672" s="316"/>
      <c r="AO672" s="316"/>
      <c r="AP672" s="316"/>
      <c r="AQ672" s="320">
        <f t="shared" si="260"/>
        <v>0</v>
      </c>
      <c r="AR672" s="320">
        <f t="shared" si="261"/>
        <v>0</v>
      </c>
      <c r="AS672" s="316"/>
      <c r="AT672" s="316"/>
      <c r="AU672" s="316"/>
      <c r="AV672" s="316"/>
      <c r="AW672" s="316"/>
      <c r="AX672" s="316"/>
      <c r="AY672" s="320">
        <f t="shared" si="246"/>
        <v>0</v>
      </c>
      <c r="AZ672" s="320">
        <f t="shared" si="247"/>
        <v>0</v>
      </c>
      <c r="BA672" s="372">
        <f t="shared" si="243"/>
        <v>0</v>
      </c>
      <c r="BB672" s="372">
        <f t="shared" si="244"/>
        <v>0</v>
      </c>
      <c r="BC672" s="372">
        <f t="shared" si="248"/>
        <v>0</v>
      </c>
      <c r="BD672" s="372">
        <f t="shared" si="249"/>
        <v>0</v>
      </c>
      <c r="BE672" s="372">
        <f t="shared" si="250"/>
        <v>0</v>
      </c>
      <c r="BF672" s="372">
        <f t="shared" si="251"/>
        <v>0</v>
      </c>
      <c r="BG672" s="315"/>
      <c r="BH672" s="316"/>
      <c r="BI672" s="316"/>
      <c r="BJ672" s="316"/>
      <c r="BK672" s="316"/>
      <c r="BL672" s="319"/>
      <c r="BM672" s="921">
        <f t="shared" si="253"/>
        <v>0</v>
      </c>
      <c r="BN672" s="912"/>
      <c r="BO672" s="912"/>
      <c r="BP672" s="912"/>
      <c r="BQ672" s="912"/>
      <c r="BR672" s="912"/>
      <c r="BS672" s="912"/>
      <c r="BT672" s="912"/>
      <c r="BU672" s="912"/>
      <c r="BV672" s="912"/>
      <c r="BW672" s="912"/>
      <c r="BX672" s="910">
        <f t="shared" si="252"/>
        <v>0</v>
      </c>
      <c r="BY672" s="912"/>
      <c r="BZ672" s="912"/>
      <c r="CA672" s="912"/>
      <c r="CB672" s="922"/>
    </row>
    <row r="673" spans="1:80" ht="11.25" customHeight="1" x14ac:dyDescent="0.2">
      <c r="A673" s="135" t="s">
        <v>33</v>
      </c>
      <c r="B673" s="131" t="s">
        <v>161</v>
      </c>
      <c r="C673" s="123" t="s">
        <v>515</v>
      </c>
      <c r="D673" s="123" t="s">
        <v>602</v>
      </c>
      <c r="E673" s="127" t="s">
        <v>320</v>
      </c>
      <c r="F673" s="129" t="s">
        <v>321</v>
      </c>
      <c r="G673" s="125" t="s">
        <v>253</v>
      </c>
      <c r="H673" s="129" t="s">
        <v>69</v>
      </c>
      <c r="I673" s="120">
        <v>9</v>
      </c>
      <c r="J673" s="121" t="s">
        <v>6</v>
      </c>
      <c r="K673" s="320">
        <f t="shared" si="241"/>
        <v>0</v>
      </c>
      <c r="L673" s="320">
        <f t="shared" si="242"/>
        <v>0</v>
      </c>
      <c r="M673" s="316"/>
      <c r="N673" s="316"/>
      <c r="O673" s="316"/>
      <c r="P673" s="316"/>
      <c r="Q673" s="316"/>
      <c r="R673" s="316"/>
      <c r="S673" s="320">
        <f t="shared" si="254"/>
        <v>0</v>
      </c>
      <c r="T673" s="320">
        <f t="shared" si="255"/>
        <v>0</v>
      </c>
      <c r="U673" s="316"/>
      <c r="V673" s="316"/>
      <c r="W673" s="316"/>
      <c r="X673" s="316"/>
      <c r="Y673" s="316"/>
      <c r="Z673" s="316"/>
      <c r="AA673" s="320">
        <f t="shared" si="256"/>
        <v>0</v>
      </c>
      <c r="AB673" s="320">
        <f t="shared" si="257"/>
        <v>0</v>
      </c>
      <c r="AC673" s="316"/>
      <c r="AD673" s="316"/>
      <c r="AE673" s="316"/>
      <c r="AF673" s="316"/>
      <c r="AG673" s="316"/>
      <c r="AH673" s="316"/>
      <c r="AI673" s="320">
        <f t="shared" si="258"/>
        <v>0</v>
      </c>
      <c r="AJ673" s="320">
        <f t="shared" si="259"/>
        <v>0</v>
      </c>
      <c r="AK673" s="316"/>
      <c r="AL673" s="316"/>
      <c r="AM673" s="316"/>
      <c r="AN673" s="316"/>
      <c r="AO673" s="316"/>
      <c r="AP673" s="316"/>
      <c r="AQ673" s="320">
        <f t="shared" si="260"/>
        <v>0</v>
      </c>
      <c r="AR673" s="320">
        <f t="shared" si="261"/>
        <v>0</v>
      </c>
      <c r="AS673" s="316"/>
      <c r="AT673" s="316"/>
      <c r="AU673" s="316"/>
      <c r="AV673" s="316"/>
      <c r="AW673" s="316"/>
      <c r="AX673" s="316"/>
      <c r="AY673" s="320">
        <f t="shared" si="246"/>
        <v>0</v>
      </c>
      <c r="AZ673" s="320">
        <f t="shared" si="247"/>
        <v>0</v>
      </c>
      <c r="BA673" s="372">
        <f t="shared" si="243"/>
        <v>0</v>
      </c>
      <c r="BB673" s="372">
        <f t="shared" si="244"/>
        <v>0</v>
      </c>
      <c r="BC673" s="372">
        <f t="shared" si="248"/>
        <v>0</v>
      </c>
      <c r="BD673" s="372">
        <f t="shared" si="249"/>
        <v>0</v>
      </c>
      <c r="BE673" s="372">
        <f t="shared" si="250"/>
        <v>0</v>
      </c>
      <c r="BF673" s="372">
        <f t="shared" si="251"/>
        <v>0</v>
      </c>
      <c r="BG673" s="315"/>
      <c r="BH673" s="316"/>
      <c r="BI673" s="316"/>
      <c r="BJ673" s="316"/>
      <c r="BK673" s="316"/>
      <c r="BL673" s="319"/>
      <c r="BM673" s="921">
        <f t="shared" si="253"/>
        <v>0</v>
      </c>
      <c r="BN673" s="912"/>
      <c r="BO673" s="912"/>
      <c r="BP673" s="912"/>
      <c r="BQ673" s="912"/>
      <c r="BR673" s="912"/>
      <c r="BS673" s="912"/>
      <c r="BT673" s="912"/>
      <c r="BU673" s="912"/>
      <c r="BV673" s="912"/>
      <c r="BW673" s="912"/>
      <c r="BX673" s="910">
        <f t="shared" si="252"/>
        <v>0</v>
      </c>
      <c r="BY673" s="912"/>
      <c r="BZ673" s="912"/>
      <c r="CA673" s="912"/>
      <c r="CB673" s="922"/>
    </row>
    <row r="674" spans="1:80" ht="11.25" customHeight="1" x14ac:dyDescent="0.2">
      <c r="A674" s="135" t="s">
        <v>33</v>
      </c>
      <c r="B674" s="131" t="s">
        <v>161</v>
      </c>
      <c r="C674" s="123" t="s">
        <v>515</v>
      </c>
      <c r="D674" s="123" t="s">
        <v>602</v>
      </c>
      <c r="E674" s="127" t="s">
        <v>320</v>
      </c>
      <c r="F674" s="129" t="s">
        <v>321</v>
      </c>
      <c r="G674" s="125" t="s">
        <v>253</v>
      </c>
      <c r="H674" s="129" t="s">
        <v>69</v>
      </c>
      <c r="I674" s="120">
        <v>11</v>
      </c>
      <c r="J674" s="121" t="s">
        <v>6</v>
      </c>
      <c r="K674" s="320">
        <f t="shared" si="241"/>
        <v>0</v>
      </c>
      <c r="L674" s="320">
        <f t="shared" si="242"/>
        <v>0</v>
      </c>
      <c r="M674" s="316"/>
      <c r="N674" s="316"/>
      <c r="O674" s="316"/>
      <c r="P674" s="316"/>
      <c r="Q674" s="316"/>
      <c r="R674" s="316"/>
      <c r="S674" s="320">
        <f t="shared" si="254"/>
        <v>0</v>
      </c>
      <c r="T674" s="320">
        <f t="shared" si="255"/>
        <v>0</v>
      </c>
      <c r="U674" s="316"/>
      <c r="V674" s="316"/>
      <c r="W674" s="316"/>
      <c r="X674" s="316"/>
      <c r="Y674" s="316"/>
      <c r="Z674" s="316"/>
      <c r="AA674" s="320">
        <f t="shared" si="256"/>
        <v>0</v>
      </c>
      <c r="AB674" s="320">
        <f t="shared" si="257"/>
        <v>0</v>
      </c>
      <c r="AC674" s="316"/>
      <c r="AD674" s="316"/>
      <c r="AE674" s="316"/>
      <c r="AF674" s="316"/>
      <c r="AG674" s="316"/>
      <c r="AH674" s="316"/>
      <c r="AI674" s="320">
        <f t="shared" si="258"/>
        <v>0</v>
      </c>
      <c r="AJ674" s="320">
        <f t="shared" si="259"/>
        <v>0</v>
      </c>
      <c r="AK674" s="316"/>
      <c r="AL674" s="316"/>
      <c r="AM674" s="316"/>
      <c r="AN674" s="316"/>
      <c r="AO674" s="316"/>
      <c r="AP674" s="316"/>
      <c r="AQ674" s="320">
        <f t="shared" si="260"/>
        <v>0</v>
      </c>
      <c r="AR674" s="320">
        <f t="shared" si="261"/>
        <v>0</v>
      </c>
      <c r="AS674" s="316"/>
      <c r="AT674" s="316"/>
      <c r="AU674" s="316"/>
      <c r="AV674" s="316"/>
      <c r="AW674" s="316"/>
      <c r="AX674" s="316"/>
      <c r="AY674" s="320">
        <f t="shared" si="246"/>
        <v>0</v>
      </c>
      <c r="AZ674" s="320">
        <f t="shared" si="247"/>
        <v>0</v>
      </c>
      <c r="BA674" s="372">
        <f t="shared" si="243"/>
        <v>0</v>
      </c>
      <c r="BB674" s="372">
        <f t="shared" si="244"/>
        <v>0</v>
      </c>
      <c r="BC674" s="372">
        <f t="shared" si="248"/>
        <v>0</v>
      </c>
      <c r="BD674" s="372">
        <f t="shared" si="249"/>
        <v>0</v>
      </c>
      <c r="BE674" s="372">
        <f t="shared" si="250"/>
        <v>0</v>
      </c>
      <c r="BF674" s="372">
        <f t="shared" si="251"/>
        <v>0</v>
      </c>
      <c r="BG674" s="315"/>
      <c r="BH674" s="316"/>
      <c r="BI674" s="316"/>
      <c r="BJ674" s="316"/>
      <c r="BK674" s="316"/>
      <c r="BL674" s="319"/>
      <c r="BM674" s="921">
        <f t="shared" si="253"/>
        <v>0</v>
      </c>
      <c r="BN674" s="912"/>
      <c r="BO674" s="912"/>
      <c r="BP674" s="912"/>
      <c r="BQ674" s="912"/>
      <c r="BR674" s="912"/>
      <c r="BS674" s="912"/>
      <c r="BT674" s="912"/>
      <c r="BU674" s="912"/>
      <c r="BV674" s="912"/>
      <c r="BW674" s="912"/>
      <c r="BX674" s="910">
        <f t="shared" si="252"/>
        <v>0</v>
      </c>
      <c r="BY674" s="912"/>
      <c r="BZ674" s="912"/>
      <c r="CA674" s="912"/>
      <c r="CB674" s="922"/>
    </row>
    <row r="675" spans="1:80" ht="11.25" customHeight="1" x14ac:dyDescent="0.2">
      <c r="A675" s="135" t="s">
        <v>33</v>
      </c>
      <c r="B675" s="131" t="s">
        <v>161</v>
      </c>
      <c r="C675" s="123" t="s">
        <v>515</v>
      </c>
      <c r="D675" s="123" t="s">
        <v>602</v>
      </c>
      <c r="E675" s="127" t="s">
        <v>320</v>
      </c>
      <c r="F675" s="129" t="s">
        <v>321</v>
      </c>
      <c r="G675" s="125" t="s">
        <v>254</v>
      </c>
      <c r="H675" s="129" t="s">
        <v>148</v>
      </c>
      <c r="I675" s="120">
        <v>9</v>
      </c>
      <c r="J675" s="121" t="s">
        <v>6</v>
      </c>
      <c r="K675" s="320">
        <f t="shared" si="241"/>
        <v>0</v>
      </c>
      <c r="L675" s="320">
        <f t="shared" si="242"/>
        <v>0</v>
      </c>
      <c r="M675" s="316"/>
      <c r="N675" s="316"/>
      <c r="O675" s="316"/>
      <c r="P675" s="316"/>
      <c r="Q675" s="316"/>
      <c r="R675" s="316"/>
      <c r="S675" s="320">
        <f t="shared" si="254"/>
        <v>0</v>
      </c>
      <c r="T675" s="320">
        <f t="shared" si="255"/>
        <v>0</v>
      </c>
      <c r="U675" s="316"/>
      <c r="V675" s="316"/>
      <c r="W675" s="316"/>
      <c r="X675" s="316"/>
      <c r="Y675" s="316"/>
      <c r="Z675" s="316"/>
      <c r="AA675" s="320">
        <f t="shared" si="256"/>
        <v>0</v>
      </c>
      <c r="AB675" s="320">
        <f t="shared" si="257"/>
        <v>0</v>
      </c>
      <c r="AC675" s="316"/>
      <c r="AD675" s="316"/>
      <c r="AE675" s="316"/>
      <c r="AF675" s="316"/>
      <c r="AG675" s="316"/>
      <c r="AH675" s="316"/>
      <c r="AI675" s="320">
        <f t="shared" si="258"/>
        <v>0</v>
      </c>
      <c r="AJ675" s="320">
        <f t="shared" si="259"/>
        <v>0</v>
      </c>
      <c r="AK675" s="316"/>
      <c r="AL675" s="316"/>
      <c r="AM675" s="316"/>
      <c r="AN675" s="316"/>
      <c r="AO675" s="316"/>
      <c r="AP675" s="316"/>
      <c r="AQ675" s="320">
        <f t="shared" si="260"/>
        <v>0</v>
      </c>
      <c r="AR675" s="320">
        <f t="shared" si="261"/>
        <v>0</v>
      </c>
      <c r="AS675" s="316"/>
      <c r="AT675" s="316"/>
      <c r="AU675" s="316"/>
      <c r="AV675" s="316"/>
      <c r="AW675" s="316"/>
      <c r="AX675" s="316"/>
      <c r="AY675" s="320">
        <f t="shared" si="246"/>
        <v>0</v>
      </c>
      <c r="AZ675" s="320">
        <f t="shared" si="247"/>
        <v>0</v>
      </c>
      <c r="BA675" s="372">
        <f t="shared" si="243"/>
        <v>0</v>
      </c>
      <c r="BB675" s="372">
        <f t="shared" si="244"/>
        <v>0</v>
      </c>
      <c r="BC675" s="372">
        <f t="shared" si="248"/>
        <v>0</v>
      </c>
      <c r="BD675" s="372">
        <f t="shared" si="249"/>
        <v>0</v>
      </c>
      <c r="BE675" s="372">
        <f t="shared" si="250"/>
        <v>0</v>
      </c>
      <c r="BF675" s="372">
        <f t="shared" si="251"/>
        <v>0</v>
      </c>
      <c r="BG675" s="315"/>
      <c r="BH675" s="316"/>
      <c r="BI675" s="316"/>
      <c r="BJ675" s="316"/>
      <c r="BK675" s="316"/>
      <c r="BL675" s="319"/>
      <c r="BM675" s="921">
        <f t="shared" si="253"/>
        <v>0</v>
      </c>
      <c r="BN675" s="912"/>
      <c r="BO675" s="912"/>
      <c r="BP675" s="912"/>
      <c r="BQ675" s="912"/>
      <c r="BR675" s="912"/>
      <c r="BS675" s="912"/>
      <c r="BT675" s="912"/>
      <c r="BU675" s="912"/>
      <c r="BV675" s="912"/>
      <c r="BW675" s="912"/>
      <c r="BX675" s="910">
        <f t="shared" si="252"/>
        <v>0</v>
      </c>
      <c r="BY675" s="912"/>
      <c r="BZ675" s="912"/>
      <c r="CA675" s="912"/>
      <c r="CB675" s="922"/>
    </row>
    <row r="676" spans="1:80" ht="11.25" customHeight="1" x14ac:dyDescent="0.2">
      <c r="A676" s="135" t="s">
        <v>33</v>
      </c>
      <c r="B676" s="131" t="s">
        <v>161</v>
      </c>
      <c r="C676" s="123" t="s">
        <v>515</v>
      </c>
      <c r="D676" s="123" t="s">
        <v>602</v>
      </c>
      <c r="E676" s="127" t="s">
        <v>320</v>
      </c>
      <c r="F676" s="129" t="s">
        <v>321</v>
      </c>
      <c r="G676" s="125" t="s">
        <v>254</v>
      </c>
      <c r="H676" s="129" t="s">
        <v>148</v>
      </c>
      <c r="I676" s="120">
        <v>11</v>
      </c>
      <c r="J676" s="121" t="s">
        <v>6</v>
      </c>
      <c r="K676" s="320">
        <f t="shared" si="241"/>
        <v>0</v>
      </c>
      <c r="L676" s="320">
        <f t="shared" si="242"/>
        <v>0</v>
      </c>
      <c r="M676" s="316"/>
      <c r="N676" s="316"/>
      <c r="O676" s="316"/>
      <c r="P676" s="316"/>
      <c r="Q676" s="316"/>
      <c r="R676" s="316"/>
      <c r="S676" s="320">
        <f t="shared" si="254"/>
        <v>0</v>
      </c>
      <c r="T676" s="320">
        <f t="shared" si="255"/>
        <v>0</v>
      </c>
      <c r="U676" s="316"/>
      <c r="V676" s="316"/>
      <c r="W676" s="316"/>
      <c r="X676" s="316"/>
      <c r="Y676" s="316"/>
      <c r="Z676" s="316"/>
      <c r="AA676" s="320">
        <f t="shared" si="256"/>
        <v>0</v>
      </c>
      <c r="AB676" s="320">
        <f t="shared" si="257"/>
        <v>0</v>
      </c>
      <c r="AC676" s="316"/>
      <c r="AD676" s="316"/>
      <c r="AE676" s="316"/>
      <c r="AF676" s="316"/>
      <c r="AG676" s="316"/>
      <c r="AH676" s="316"/>
      <c r="AI676" s="320">
        <f t="shared" si="258"/>
        <v>0</v>
      </c>
      <c r="AJ676" s="320">
        <f t="shared" si="259"/>
        <v>0</v>
      </c>
      <c r="AK676" s="316"/>
      <c r="AL676" s="316"/>
      <c r="AM676" s="316"/>
      <c r="AN676" s="316"/>
      <c r="AO676" s="316"/>
      <c r="AP676" s="316"/>
      <c r="AQ676" s="320">
        <f t="shared" si="260"/>
        <v>0</v>
      </c>
      <c r="AR676" s="320">
        <f t="shared" si="261"/>
        <v>0</v>
      </c>
      <c r="AS676" s="316"/>
      <c r="AT676" s="316"/>
      <c r="AU676" s="316"/>
      <c r="AV676" s="316"/>
      <c r="AW676" s="316"/>
      <c r="AX676" s="316"/>
      <c r="AY676" s="320">
        <f t="shared" si="246"/>
        <v>0</v>
      </c>
      <c r="AZ676" s="320">
        <f t="shared" si="247"/>
        <v>0</v>
      </c>
      <c r="BA676" s="372">
        <f t="shared" si="243"/>
        <v>0</v>
      </c>
      <c r="BB676" s="372">
        <f t="shared" si="244"/>
        <v>0</v>
      </c>
      <c r="BC676" s="372">
        <f t="shared" si="248"/>
        <v>0</v>
      </c>
      <c r="BD676" s="372">
        <f t="shared" si="249"/>
        <v>0</v>
      </c>
      <c r="BE676" s="372">
        <f t="shared" si="250"/>
        <v>0</v>
      </c>
      <c r="BF676" s="372">
        <f t="shared" si="251"/>
        <v>0</v>
      </c>
      <c r="BG676" s="315"/>
      <c r="BH676" s="316"/>
      <c r="BI676" s="316"/>
      <c r="BJ676" s="316"/>
      <c r="BK676" s="316"/>
      <c r="BL676" s="319"/>
      <c r="BM676" s="921">
        <f t="shared" si="253"/>
        <v>0</v>
      </c>
      <c r="BN676" s="912"/>
      <c r="BO676" s="912"/>
      <c r="BP676" s="912"/>
      <c r="BQ676" s="912"/>
      <c r="BR676" s="912"/>
      <c r="BS676" s="912"/>
      <c r="BT676" s="912"/>
      <c r="BU676" s="912"/>
      <c r="BV676" s="912"/>
      <c r="BW676" s="912"/>
      <c r="BX676" s="910">
        <f t="shared" si="252"/>
        <v>0</v>
      </c>
      <c r="BY676" s="912"/>
      <c r="BZ676" s="912"/>
      <c r="CA676" s="912"/>
      <c r="CB676" s="922"/>
    </row>
    <row r="677" spans="1:80" ht="11.25" customHeight="1" x14ac:dyDescent="0.2">
      <c r="A677" s="135" t="s">
        <v>33</v>
      </c>
      <c r="B677" s="131" t="s">
        <v>161</v>
      </c>
      <c r="C677" s="123" t="s">
        <v>515</v>
      </c>
      <c r="D677" s="123" t="s">
        <v>602</v>
      </c>
      <c r="E677" s="127" t="s">
        <v>320</v>
      </c>
      <c r="F677" s="129" t="s">
        <v>321</v>
      </c>
      <c r="G677" s="125" t="s">
        <v>257</v>
      </c>
      <c r="H677" s="124" t="s">
        <v>70</v>
      </c>
      <c r="I677" s="120">
        <v>11</v>
      </c>
      <c r="J677" s="121" t="s">
        <v>17</v>
      </c>
      <c r="K677" s="320">
        <f t="shared" si="241"/>
        <v>0</v>
      </c>
      <c r="L677" s="320">
        <f t="shared" si="242"/>
        <v>0</v>
      </c>
      <c r="M677" s="316"/>
      <c r="N677" s="316"/>
      <c r="O677" s="316"/>
      <c r="P677" s="316"/>
      <c r="Q677" s="316"/>
      <c r="R677" s="316"/>
      <c r="S677" s="320">
        <f t="shared" si="254"/>
        <v>0</v>
      </c>
      <c r="T677" s="320">
        <f t="shared" si="255"/>
        <v>0</v>
      </c>
      <c r="U677" s="316"/>
      <c r="V677" s="316"/>
      <c r="W677" s="316"/>
      <c r="X677" s="316"/>
      <c r="Y677" s="316"/>
      <c r="Z677" s="316"/>
      <c r="AA677" s="320">
        <f t="shared" si="256"/>
        <v>0</v>
      </c>
      <c r="AB677" s="320">
        <f t="shared" si="257"/>
        <v>0</v>
      </c>
      <c r="AC677" s="316"/>
      <c r="AD677" s="316"/>
      <c r="AE677" s="316"/>
      <c r="AF677" s="316"/>
      <c r="AG677" s="316"/>
      <c r="AH677" s="316"/>
      <c r="AI677" s="320">
        <f t="shared" si="258"/>
        <v>0</v>
      </c>
      <c r="AJ677" s="320">
        <f t="shared" si="259"/>
        <v>0</v>
      </c>
      <c r="AK677" s="316"/>
      <c r="AL677" s="316"/>
      <c r="AM677" s="316"/>
      <c r="AN677" s="316"/>
      <c r="AO677" s="316"/>
      <c r="AP677" s="316"/>
      <c r="AQ677" s="320">
        <f t="shared" si="260"/>
        <v>0</v>
      </c>
      <c r="AR677" s="320">
        <f t="shared" si="261"/>
        <v>0</v>
      </c>
      <c r="AS677" s="316"/>
      <c r="AT677" s="316"/>
      <c r="AU677" s="316"/>
      <c r="AV677" s="316"/>
      <c r="AW677" s="316"/>
      <c r="AX677" s="316"/>
      <c r="AY677" s="320">
        <f t="shared" si="246"/>
        <v>0</v>
      </c>
      <c r="AZ677" s="320">
        <f t="shared" si="247"/>
        <v>0</v>
      </c>
      <c r="BA677" s="372">
        <f t="shared" si="243"/>
        <v>0</v>
      </c>
      <c r="BB677" s="372">
        <f t="shared" si="244"/>
        <v>0</v>
      </c>
      <c r="BC677" s="372">
        <f t="shared" si="248"/>
        <v>0</v>
      </c>
      <c r="BD677" s="372">
        <f t="shared" si="249"/>
        <v>0</v>
      </c>
      <c r="BE677" s="372">
        <f t="shared" si="250"/>
        <v>0</v>
      </c>
      <c r="BF677" s="372">
        <f t="shared" si="251"/>
        <v>0</v>
      </c>
      <c r="BG677" s="315"/>
      <c r="BH677" s="316"/>
      <c r="BI677" s="316"/>
      <c r="BJ677" s="316"/>
      <c r="BK677" s="316"/>
      <c r="BL677" s="319"/>
      <c r="BM677" s="921">
        <f t="shared" si="253"/>
        <v>0</v>
      </c>
      <c r="BN677" s="912"/>
      <c r="BO677" s="912"/>
      <c r="BP677" s="912"/>
      <c r="BQ677" s="912"/>
      <c r="BR677" s="912"/>
      <c r="BS677" s="912"/>
      <c r="BT677" s="912"/>
      <c r="BU677" s="912"/>
      <c r="BV677" s="912"/>
      <c r="BW677" s="912"/>
      <c r="BX677" s="910">
        <f t="shared" si="252"/>
        <v>0</v>
      </c>
      <c r="BY677" s="912"/>
      <c r="BZ677" s="912"/>
      <c r="CA677" s="912"/>
      <c r="CB677" s="922"/>
    </row>
    <row r="678" spans="1:80" ht="11.25" customHeight="1" x14ac:dyDescent="0.2">
      <c r="A678" s="135" t="s">
        <v>33</v>
      </c>
      <c r="B678" s="131" t="s">
        <v>161</v>
      </c>
      <c r="C678" s="123" t="s">
        <v>515</v>
      </c>
      <c r="D678" s="123" t="s">
        <v>602</v>
      </c>
      <c r="E678" s="127" t="s">
        <v>320</v>
      </c>
      <c r="F678" s="129" t="s">
        <v>321</v>
      </c>
      <c r="G678" s="125" t="s">
        <v>257</v>
      </c>
      <c r="H678" s="124" t="s">
        <v>70</v>
      </c>
      <c r="I678" s="120">
        <v>9</v>
      </c>
      <c r="J678" s="121" t="s">
        <v>6</v>
      </c>
      <c r="K678" s="320">
        <f t="shared" si="241"/>
        <v>0</v>
      </c>
      <c r="L678" s="320">
        <f t="shared" si="242"/>
        <v>0</v>
      </c>
      <c r="M678" s="316"/>
      <c r="N678" s="316"/>
      <c r="O678" s="316"/>
      <c r="P678" s="316"/>
      <c r="Q678" s="316"/>
      <c r="R678" s="316"/>
      <c r="S678" s="320">
        <f t="shared" si="254"/>
        <v>0</v>
      </c>
      <c r="T678" s="320">
        <f t="shared" si="255"/>
        <v>0</v>
      </c>
      <c r="U678" s="316"/>
      <c r="V678" s="316"/>
      <c r="W678" s="316"/>
      <c r="X678" s="316"/>
      <c r="Y678" s="316"/>
      <c r="Z678" s="316"/>
      <c r="AA678" s="320">
        <f t="shared" si="256"/>
        <v>0</v>
      </c>
      <c r="AB678" s="320">
        <f t="shared" si="257"/>
        <v>0</v>
      </c>
      <c r="AC678" s="316"/>
      <c r="AD678" s="316"/>
      <c r="AE678" s="316"/>
      <c r="AF678" s="316"/>
      <c r="AG678" s="316"/>
      <c r="AH678" s="316"/>
      <c r="AI678" s="320">
        <f t="shared" si="258"/>
        <v>0</v>
      </c>
      <c r="AJ678" s="320">
        <f t="shared" si="259"/>
        <v>0</v>
      </c>
      <c r="AK678" s="316"/>
      <c r="AL678" s="316"/>
      <c r="AM678" s="316"/>
      <c r="AN678" s="316"/>
      <c r="AO678" s="316"/>
      <c r="AP678" s="316"/>
      <c r="AQ678" s="320">
        <f t="shared" si="260"/>
        <v>0</v>
      </c>
      <c r="AR678" s="320">
        <f t="shared" si="261"/>
        <v>0</v>
      </c>
      <c r="AS678" s="316"/>
      <c r="AT678" s="316"/>
      <c r="AU678" s="316"/>
      <c r="AV678" s="316"/>
      <c r="AW678" s="316"/>
      <c r="AX678" s="316"/>
      <c r="AY678" s="320">
        <f t="shared" si="246"/>
        <v>0</v>
      </c>
      <c r="AZ678" s="320">
        <f t="shared" si="247"/>
        <v>0</v>
      </c>
      <c r="BA678" s="372">
        <f t="shared" si="243"/>
        <v>0</v>
      </c>
      <c r="BB678" s="372">
        <f t="shared" si="244"/>
        <v>0</v>
      </c>
      <c r="BC678" s="372">
        <f t="shared" si="248"/>
        <v>0</v>
      </c>
      <c r="BD678" s="372">
        <f t="shared" si="249"/>
        <v>0</v>
      </c>
      <c r="BE678" s="372">
        <f t="shared" si="250"/>
        <v>0</v>
      </c>
      <c r="BF678" s="372">
        <f t="shared" si="251"/>
        <v>0</v>
      </c>
      <c r="BG678" s="315"/>
      <c r="BH678" s="316"/>
      <c r="BI678" s="316"/>
      <c r="BJ678" s="316"/>
      <c r="BK678" s="316"/>
      <c r="BL678" s="319"/>
      <c r="BM678" s="921">
        <f t="shared" si="253"/>
        <v>0</v>
      </c>
      <c r="BN678" s="912"/>
      <c r="BO678" s="912"/>
      <c r="BP678" s="912"/>
      <c r="BQ678" s="912"/>
      <c r="BR678" s="912"/>
      <c r="BS678" s="912"/>
      <c r="BT678" s="912"/>
      <c r="BU678" s="912"/>
      <c r="BV678" s="912"/>
      <c r="BW678" s="912"/>
      <c r="BX678" s="910">
        <f t="shared" si="252"/>
        <v>0</v>
      </c>
      <c r="BY678" s="912"/>
      <c r="BZ678" s="912"/>
      <c r="CA678" s="912"/>
      <c r="CB678" s="922"/>
    </row>
    <row r="679" spans="1:80" ht="11.25" customHeight="1" x14ac:dyDescent="0.2">
      <c r="A679" s="135" t="s">
        <v>33</v>
      </c>
      <c r="B679" s="131" t="s">
        <v>161</v>
      </c>
      <c r="C679" s="123" t="s">
        <v>515</v>
      </c>
      <c r="D679" s="123" t="s">
        <v>602</v>
      </c>
      <c r="E679" s="127" t="s">
        <v>320</v>
      </c>
      <c r="F679" s="129" t="s">
        <v>321</v>
      </c>
      <c r="G679" s="125" t="s">
        <v>257</v>
      </c>
      <c r="H679" s="124" t="s">
        <v>70</v>
      </c>
      <c r="I679" s="120">
        <v>11</v>
      </c>
      <c r="J679" s="121" t="s">
        <v>6</v>
      </c>
      <c r="K679" s="320">
        <f t="shared" si="241"/>
        <v>0</v>
      </c>
      <c r="L679" s="320">
        <f t="shared" si="242"/>
        <v>0</v>
      </c>
      <c r="M679" s="316"/>
      <c r="N679" s="316"/>
      <c r="O679" s="316"/>
      <c r="P679" s="316"/>
      <c r="Q679" s="316"/>
      <c r="R679" s="316"/>
      <c r="S679" s="320">
        <f t="shared" si="254"/>
        <v>0</v>
      </c>
      <c r="T679" s="320">
        <f t="shared" si="255"/>
        <v>0</v>
      </c>
      <c r="U679" s="316"/>
      <c r="V679" s="316"/>
      <c r="W679" s="316"/>
      <c r="X679" s="316"/>
      <c r="Y679" s="316"/>
      <c r="Z679" s="316"/>
      <c r="AA679" s="320">
        <f t="shared" si="256"/>
        <v>0</v>
      </c>
      <c r="AB679" s="320">
        <f t="shared" si="257"/>
        <v>0</v>
      </c>
      <c r="AC679" s="316"/>
      <c r="AD679" s="316"/>
      <c r="AE679" s="316"/>
      <c r="AF679" s="316"/>
      <c r="AG679" s="316"/>
      <c r="AH679" s="316"/>
      <c r="AI679" s="320">
        <f t="shared" si="258"/>
        <v>0</v>
      </c>
      <c r="AJ679" s="320">
        <f t="shared" si="259"/>
        <v>0</v>
      </c>
      <c r="AK679" s="316"/>
      <c r="AL679" s="316"/>
      <c r="AM679" s="316"/>
      <c r="AN679" s="316"/>
      <c r="AO679" s="316"/>
      <c r="AP679" s="316"/>
      <c r="AQ679" s="320">
        <f t="shared" si="260"/>
        <v>0</v>
      </c>
      <c r="AR679" s="320">
        <f t="shared" si="261"/>
        <v>0</v>
      </c>
      <c r="AS679" s="316"/>
      <c r="AT679" s="316"/>
      <c r="AU679" s="316"/>
      <c r="AV679" s="316"/>
      <c r="AW679" s="316"/>
      <c r="AX679" s="316"/>
      <c r="AY679" s="320">
        <f t="shared" si="246"/>
        <v>0</v>
      </c>
      <c r="AZ679" s="320">
        <f t="shared" si="247"/>
        <v>0</v>
      </c>
      <c r="BA679" s="372">
        <f t="shared" si="243"/>
        <v>0</v>
      </c>
      <c r="BB679" s="372">
        <f t="shared" si="244"/>
        <v>0</v>
      </c>
      <c r="BC679" s="372">
        <f t="shared" si="248"/>
        <v>0</v>
      </c>
      <c r="BD679" s="372">
        <f t="shared" si="249"/>
        <v>0</v>
      </c>
      <c r="BE679" s="372">
        <f t="shared" si="250"/>
        <v>0</v>
      </c>
      <c r="BF679" s="372">
        <f t="shared" si="251"/>
        <v>0</v>
      </c>
      <c r="BG679" s="315"/>
      <c r="BH679" s="316"/>
      <c r="BI679" s="316"/>
      <c r="BJ679" s="316"/>
      <c r="BK679" s="316"/>
      <c r="BL679" s="319"/>
      <c r="BM679" s="921">
        <f t="shared" si="253"/>
        <v>0</v>
      </c>
      <c r="BN679" s="912"/>
      <c r="BO679" s="912"/>
      <c r="BP679" s="912"/>
      <c r="BQ679" s="912"/>
      <c r="BR679" s="912"/>
      <c r="BS679" s="912"/>
      <c r="BT679" s="912"/>
      <c r="BU679" s="912"/>
      <c r="BV679" s="912"/>
      <c r="BW679" s="912"/>
      <c r="BX679" s="910">
        <f t="shared" si="252"/>
        <v>0</v>
      </c>
      <c r="BY679" s="912"/>
      <c r="BZ679" s="912"/>
      <c r="CA679" s="912"/>
      <c r="CB679" s="922"/>
    </row>
    <row r="680" spans="1:80" ht="11.25" customHeight="1" x14ac:dyDescent="0.2">
      <c r="A680" s="135" t="s">
        <v>33</v>
      </c>
      <c r="B680" s="131" t="s">
        <v>161</v>
      </c>
      <c r="C680" s="123" t="s">
        <v>515</v>
      </c>
      <c r="D680" s="123" t="s">
        <v>602</v>
      </c>
      <c r="E680" s="127" t="s">
        <v>320</v>
      </c>
      <c r="F680" s="129" t="s">
        <v>321</v>
      </c>
      <c r="G680" s="125" t="s">
        <v>252</v>
      </c>
      <c r="H680" s="129" t="s">
        <v>71</v>
      </c>
      <c r="I680" s="120">
        <v>9</v>
      </c>
      <c r="J680" s="121" t="s">
        <v>6</v>
      </c>
      <c r="K680" s="320">
        <f t="shared" si="241"/>
        <v>0</v>
      </c>
      <c r="L680" s="320">
        <f t="shared" si="242"/>
        <v>0</v>
      </c>
      <c r="M680" s="316"/>
      <c r="N680" s="316"/>
      <c r="O680" s="316"/>
      <c r="P680" s="316"/>
      <c r="Q680" s="316"/>
      <c r="R680" s="316"/>
      <c r="S680" s="320">
        <f t="shared" si="254"/>
        <v>0</v>
      </c>
      <c r="T680" s="320">
        <f t="shared" si="255"/>
        <v>0</v>
      </c>
      <c r="U680" s="316"/>
      <c r="V680" s="316"/>
      <c r="W680" s="316"/>
      <c r="X680" s="316"/>
      <c r="Y680" s="316"/>
      <c r="Z680" s="316"/>
      <c r="AA680" s="320">
        <f t="shared" si="256"/>
        <v>0</v>
      </c>
      <c r="AB680" s="320">
        <f t="shared" si="257"/>
        <v>0</v>
      </c>
      <c r="AC680" s="316"/>
      <c r="AD680" s="316"/>
      <c r="AE680" s="316"/>
      <c r="AF680" s="316"/>
      <c r="AG680" s="316"/>
      <c r="AH680" s="316"/>
      <c r="AI680" s="320">
        <f t="shared" si="258"/>
        <v>0</v>
      </c>
      <c r="AJ680" s="320">
        <f t="shared" si="259"/>
        <v>0</v>
      </c>
      <c r="AK680" s="316"/>
      <c r="AL680" s="316"/>
      <c r="AM680" s="316"/>
      <c r="AN680" s="316"/>
      <c r="AO680" s="316"/>
      <c r="AP680" s="316"/>
      <c r="AQ680" s="320">
        <f t="shared" si="260"/>
        <v>0</v>
      </c>
      <c r="AR680" s="320">
        <f t="shared" si="261"/>
        <v>0</v>
      </c>
      <c r="AS680" s="316"/>
      <c r="AT680" s="316"/>
      <c r="AU680" s="316"/>
      <c r="AV680" s="316"/>
      <c r="AW680" s="316"/>
      <c r="AX680" s="316"/>
      <c r="AY680" s="320">
        <f t="shared" si="246"/>
        <v>0</v>
      </c>
      <c r="AZ680" s="320">
        <f t="shared" si="247"/>
        <v>0</v>
      </c>
      <c r="BA680" s="372">
        <f t="shared" si="243"/>
        <v>0</v>
      </c>
      <c r="BB680" s="372">
        <f t="shared" si="244"/>
        <v>0</v>
      </c>
      <c r="BC680" s="372">
        <f t="shared" si="248"/>
        <v>0</v>
      </c>
      <c r="BD680" s="372">
        <f t="shared" si="249"/>
        <v>0</v>
      </c>
      <c r="BE680" s="372">
        <f t="shared" si="250"/>
        <v>0</v>
      </c>
      <c r="BF680" s="372">
        <f t="shared" si="251"/>
        <v>0</v>
      </c>
      <c r="BG680" s="315"/>
      <c r="BH680" s="316"/>
      <c r="BI680" s="316"/>
      <c r="BJ680" s="316"/>
      <c r="BK680" s="316"/>
      <c r="BL680" s="319"/>
      <c r="BM680" s="921">
        <f t="shared" si="253"/>
        <v>0</v>
      </c>
      <c r="BN680" s="912"/>
      <c r="BO680" s="912"/>
      <c r="BP680" s="912"/>
      <c r="BQ680" s="912"/>
      <c r="BR680" s="912"/>
      <c r="BS680" s="912"/>
      <c r="BT680" s="912"/>
      <c r="BU680" s="912"/>
      <c r="BV680" s="912"/>
      <c r="BW680" s="912"/>
      <c r="BX680" s="910">
        <f t="shared" si="252"/>
        <v>0</v>
      </c>
      <c r="BY680" s="912"/>
      <c r="BZ680" s="912"/>
      <c r="CA680" s="912"/>
      <c r="CB680" s="922"/>
    </row>
    <row r="681" spans="1:80" ht="11.25" customHeight="1" x14ac:dyDescent="0.2">
      <c r="A681" s="135" t="s">
        <v>33</v>
      </c>
      <c r="B681" s="131" t="s">
        <v>161</v>
      </c>
      <c r="C681" s="123" t="s">
        <v>515</v>
      </c>
      <c r="D681" s="123" t="s">
        <v>602</v>
      </c>
      <c r="E681" s="127" t="s">
        <v>320</v>
      </c>
      <c r="F681" s="129" t="s">
        <v>321</v>
      </c>
      <c r="G681" s="125" t="s">
        <v>252</v>
      </c>
      <c r="H681" s="129" t="s">
        <v>71</v>
      </c>
      <c r="I681" s="120">
        <v>11</v>
      </c>
      <c r="J681" s="121" t="s">
        <v>6</v>
      </c>
      <c r="K681" s="320">
        <f t="shared" si="241"/>
        <v>0</v>
      </c>
      <c r="L681" s="320">
        <f t="shared" si="242"/>
        <v>0</v>
      </c>
      <c r="M681" s="316"/>
      <c r="N681" s="316"/>
      <c r="O681" s="316"/>
      <c r="P681" s="316"/>
      <c r="Q681" s="316"/>
      <c r="R681" s="316"/>
      <c r="S681" s="320">
        <f t="shared" si="254"/>
        <v>0</v>
      </c>
      <c r="T681" s="320">
        <f t="shared" si="255"/>
        <v>0</v>
      </c>
      <c r="U681" s="316"/>
      <c r="V681" s="316"/>
      <c r="W681" s="316"/>
      <c r="X681" s="316"/>
      <c r="Y681" s="316"/>
      <c r="Z681" s="316"/>
      <c r="AA681" s="320">
        <f t="shared" si="256"/>
        <v>0</v>
      </c>
      <c r="AB681" s="320">
        <f t="shared" si="257"/>
        <v>0</v>
      </c>
      <c r="AC681" s="316"/>
      <c r="AD681" s="316"/>
      <c r="AE681" s="316"/>
      <c r="AF681" s="316"/>
      <c r="AG681" s="316"/>
      <c r="AH681" s="316"/>
      <c r="AI681" s="320">
        <f t="shared" si="258"/>
        <v>0</v>
      </c>
      <c r="AJ681" s="320">
        <f t="shared" si="259"/>
        <v>0</v>
      </c>
      <c r="AK681" s="316"/>
      <c r="AL681" s="316"/>
      <c r="AM681" s="316"/>
      <c r="AN681" s="316"/>
      <c r="AO681" s="316"/>
      <c r="AP681" s="316"/>
      <c r="AQ681" s="320">
        <f t="shared" si="260"/>
        <v>0</v>
      </c>
      <c r="AR681" s="320">
        <f t="shared" si="261"/>
        <v>0</v>
      </c>
      <c r="AS681" s="316"/>
      <c r="AT681" s="316"/>
      <c r="AU681" s="316"/>
      <c r="AV681" s="316"/>
      <c r="AW681" s="316"/>
      <c r="AX681" s="316"/>
      <c r="AY681" s="320">
        <f t="shared" si="246"/>
        <v>0</v>
      </c>
      <c r="AZ681" s="320">
        <f t="shared" si="247"/>
        <v>0</v>
      </c>
      <c r="BA681" s="372">
        <f t="shared" si="243"/>
        <v>0</v>
      </c>
      <c r="BB681" s="372">
        <f t="shared" si="244"/>
        <v>0</v>
      </c>
      <c r="BC681" s="372">
        <f t="shared" si="248"/>
        <v>0</v>
      </c>
      <c r="BD681" s="372">
        <f t="shared" si="249"/>
        <v>0</v>
      </c>
      <c r="BE681" s="372">
        <f t="shared" si="250"/>
        <v>0</v>
      </c>
      <c r="BF681" s="372">
        <f t="shared" si="251"/>
        <v>0</v>
      </c>
      <c r="BG681" s="315"/>
      <c r="BH681" s="316"/>
      <c r="BI681" s="316"/>
      <c r="BJ681" s="316"/>
      <c r="BK681" s="316"/>
      <c r="BL681" s="319"/>
      <c r="BM681" s="921">
        <f t="shared" si="253"/>
        <v>0</v>
      </c>
      <c r="BN681" s="912"/>
      <c r="BO681" s="912"/>
      <c r="BP681" s="912"/>
      <c r="BQ681" s="912"/>
      <c r="BR681" s="912"/>
      <c r="BS681" s="912"/>
      <c r="BT681" s="912"/>
      <c r="BU681" s="912"/>
      <c r="BV681" s="912"/>
      <c r="BW681" s="912"/>
      <c r="BX681" s="910">
        <f t="shared" si="252"/>
        <v>0</v>
      </c>
      <c r="BY681" s="912"/>
      <c r="BZ681" s="912"/>
      <c r="CA681" s="912"/>
      <c r="CB681" s="922"/>
    </row>
    <row r="682" spans="1:80" ht="22.5" customHeight="1" x14ac:dyDescent="0.2">
      <c r="A682" s="135" t="s">
        <v>33</v>
      </c>
      <c r="B682" s="131" t="s">
        <v>161</v>
      </c>
      <c r="C682" s="123" t="s">
        <v>515</v>
      </c>
      <c r="D682" s="123" t="s">
        <v>602</v>
      </c>
      <c r="E682" s="127" t="s">
        <v>320</v>
      </c>
      <c r="F682" s="129" t="s">
        <v>321</v>
      </c>
      <c r="G682" s="125" t="s">
        <v>249</v>
      </c>
      <c r="H682" s="129" t="s">
        <v>146</v>
      </c>
      <c r="I682" s="120">
        <v>9</v>
      </c>
      <c r="J682" s="121" t="s">
        <v>6</v>
      </c>
      <c r="K682" s="320">
        <f t="shared" ref="K682:K745" si="262">M682+O682+Q682</f>
        <v>0</v>
      </c>
      <c r="L682" s="320">
        <f t="shared" ref="L682:L745" si="263">N682+P682+R682</f>
        <v>0</v>
      </c>
      <c r="M682" s="316"/>
      <c r="N682" s="316"/>
      <c r="O682" s="316"/>
      <c r="P682" s="316"/>
      <c r="Q682" s="316"/>
      <c r="R682" s="316"/>
      <c r="S682" s="320">
        <f t="shared" si="254"/>
        <v>0</v>
      </c>
      <c r="T682" s="320">
        <f t="shared" si="255"/>
        <v>0</v>
      </c>
      <c r="U682" s="316"/>
      <c r="V682" s="316"/>
      <c r="W682" s="316"/>
      <c r="X682" s="316"/>
      <c r="Y682" s="316"/>
      <c r="Z682" s="316"/>
      <c r="AA682" s="320">
        <f t="shared" si="256"/>
        <v>0</v>
      </c>
      <c r="AB682" s="320">
        <f t="shared" si="257"/>
        <v>0</v>
      </c>
      <c r="AC682" s="316"/>
      <c r="AD682" s="316"/>
      <c r="AE682" s="316"/>
      <c r="AF682" s="316"/>
      <c r="AG682" s="316"/>
      <c r="AH682" s="316"/>
      <c r="AI682" s="320">
        <f t="shared" si="258"/>
        <v>0</v>
      </c>
      <c r="AJ682" s="320">
        <f t="shared" si="259"/>
        <v>0</v>
      </c>
      <c r="AK682" s="316"/>
      <c r="AL682" s="316"/>
      <c r="AM682" s="316"/>
      <c r="AN682" s="316"/>
      <c r="AO682" s="316"/>
      <c r="AP682" s="316"/>
      <c r="AQ682" s="320">
        <f t="shared" si="260"/>
        <v>0</v>
      </c>
      <c r="AR682" s="320">
        <f t="shared" si="261"/>
        <v>0</v>
      </c>
      <c r="AS682" s="316"/>
      <c r="AT682" s="316"/>
      <c r="AU682" s="316"/>
      <c r="AV682" s="316"/>
      <c r="AW682" s="316"/>
      <c r="AX682" s="316"/>
      <c r="AY682" s="320">
        <f t="shared" si="246"/>
        <v>0</v>
      </c>
      <c r="AZ682" s="320">
        <f t="shared" si="247"/>
        <v>0</v>
      </c>
      <c r="BA682" s="372">
        <f t="shared" si="243"/>
        <v>0</v>
      </c>
      <c r="BB682" s="372">
        <f t="shared" si="244"/>
        <v>0</v>
      </c>
      <c r="BC682" s="372">
        <f t="shared" si="248"/>
        <v>0</v>
      </c>
      <c r="BD682" s="372">
        <f t="shared" si="249"/>
        <v>0</v>
      </c>
      <c r="BE682" s="372">
        <f t="shared" si="250"/>
        <v>0</v>
      </c>
      <c r="BF682" s="372">
        <f t="shared" si="251"/>
        <v>0</v>
      </c>
      <c r="BG682" s="315"/>
      <c r="BH682" s="316"/>
      <c r="BI682" s="316"/>
      <c r="BJ682" s="316"/>
      <c r="BK682" s="316"/>
      <c r="BL682" s="319"/>
      <c r="BM682" s="921">
        <f t="shared" si="253"/>
        <v>0</v>
      </c>
      <c r="BN682" s="912"/>
      <c r="BO682" s="912"/>
      <c r="BP682" s="912"/>
      <c r="BQ682" s="912"/>
      <c r="BR682" s="912"/>
      <c r="BS682" s="912"/>
      <c r="BT682" s="912"/>
      <c r="BU682" s="912"/>
      <c r="BV682" s="912"/>
      <c r="BW682" s="912"/>
      <c r="BX682" s="910">
        <f t="shared" si="252"/>
        <v>0</v>
      </c>
      <c r="BY682" s="912"/>
      <c r="BZ682" s="912"/>
      <c r="CA682" s="912"/>
      <c r="CB682" s="922"/>
    </row>
    <row r="683" spans="1:80" ht="22.5" customHeight="1" x14ac:dyDescent="0.2">
      <c r="A683" s="135" t="s">
        <v>33</v>
      </c>
      <c r="B683" s="131" t="s">
        <v>161</v>
      </c>
      <c r="C683" s="123" t="s">
        <v>515</v>
      </c>
      <c r="D683" s="123" t="s">
        <v>602</v>
      </c>
      <c r="E683" s="127" t="s">
        <v>320</v>
      </c>
      <c r="F683" s="129" t="s">
        <v>321</v>
      </c>
      <c r="G683" s="125" t="s">
        <v>249</v>
      </c>
      <c r="H683" s="129" t="s">
        <v>146</v>
      </c>
      <c r="I683" s="120">
        <v>11</v>
      </c>
      <c r="J683" s="121" t="s">
        <v>6</v>
      </c>
      <c r="K683" s="320">
        <f t="shared" si="262"/>
        <v>0</v>
      </c>
      <c r="L683" s="320">
        <f t="shared" si="263"/>
        <v>0</v>
      </c>
      <c r="M683" s="316"/>
      <c r="N683" s="316"/>
      <c r="O683" s="316"/>
      <c r="P683" s="316"/>
      <c r="Q683" s="316"/>
      <c r="R683" s="316"/>
      <c r="S683" s="320">
        <f t="shared" si="254"/>
        <v>0</v>
      </c>
      <c r="T683" s="320">
        <f t="shared" si="255"/>
        <v>0</v>
      </c>
      <c r="U683" s="316"/>
      <c r="V683" s="316"/>
      <c r="W683" s="316"/>
      <c r="X683" s="316"/>
      <c r="Y683" s="316"/>
      <c r="Z683" s="316"/>
      <c r="AA683" s="320">
        <f t="shared" si="256"/>
        <v>0</v>
      </c>
      <c r="AB683" s="320">
        <f t="shared" si="257"/>
        <v>0</v>
      </c>
      <c r="AC683" s="316"/>
      <c r="AD683" s="316"/>
      <c r="AE683" s="316"/>
      <c r="AF683" s="316"/>
      <c r="AG683" s="316"/>
      <c r="AH683" s="316"/>
      <c r="AI683" s="320">
        <f t="shared" si="258"/>
        <v>0</v>
      </c>
      <c r="AJ683" s="320">
        <f t="shared" si="259"/>
        <v>0</v>
      </c>
      <c r="AK683" s="316"/>
      <c r="AL683" s="316"/>
      <c r="AM683" s="316"/>
      <c r="AN683" s="316"/>
      <c r="AO683" s="316"/>
      <c r="AP683" s="316"/>
      <c r="AQ683" s="320">
        <f t="shared" si="260"/>
        <v>0</v>
      </c>
      <c r="AR683" s="320">
        <f t="shared" si="261"/>
        <v>0</v>
      </c>
      <c r="AS683" s="316"/>
      <c r="AT683" s="316"/>
      <c r="AU683" s="316"/>
      <c r="AV683" s="316"/>
      <c r="AW683" s="316"/>
      <c r="AX683" s="316"/>
      <c r="AY683" s="320">
        <f t="shared" si="246"/>
        <v>0</v>
      </c>
      <c r="AZ683" s="320">
        <f t="shared" si="247"/>
        <v>0</v>
      </c>
      <c r="BA683" s="372">
        <f t="shared" ref="BA683:BA746" si="264">M683+U683+AC683+AK683+AS683</f>
        <v>0</v>
      </c>
      <c r="BB683" s="372">
        <f t="shared" ref="BB683:BB746" si="265">N683+V683+AD683+AL683+AT683</f>
        <v>0</v>
      </c>
      <c r="BC683" s="372">
        <f t="shared" si="248"/>
        <v>0</v>
      </c>
      <c r="BD683" s="372">
        <f t="shared" si="249"/>
        <v>0</v>
      </c>
      <c r="BE683" s="372">
        <f t="shared" si="250"/>
        <v>0</v>
      </c>
      <c r="BF683" s="372">
        <f t="shared" si="251"/>
        <v>0</v>
      </c>
      <c r="BG683" s="315"/>
      <c r="BH683" s="316"/>
      <c r="BI683" s="316"/>
      <c r="BJ683" s="316"/>
      <c r="BK683" s="316"/>
      <c r="BL683" s="319"/>
      <c r="BM683" s="921">
        <f t="shared" si="253"/>
        <v>0</v>
      </c>
      <c r="BN683" s="912"/>
      <c r="BO683" s="912"/>
      <c r="BP683" s="912"/>
      <c r="BQ683" s="912"/>
      <c r="BR683" s="912"/>
      <c r="BS683" s="912"/>
      <c r="BT683" s="912"/>
      <c r="BU683" s="912"/>
      <c r="BV683" s="912"/>
      <c r="BW683" s="912"/>
      <c r="BX683" s="910">
        <f t="shared" si="252"/>
        <v>0</v>
      </c>
      <c r="BY683" s="912"/>
      <c r="BZ683" s="912"/>
      <c r="CA683" s="912"/>
      <c r="CB683" s="922"/>
    </row>
    <row r="684" spans="1:80" ht="22.5" customHeight="1" x14ac:dyDescent="0.2">
      <c r="A684" s="135" t="s">
        <v>33</v>
      </c>
      <c r="B684" s="131" t="s">
        <v>161</v>
      </c>
      <c r="C684" s="123" t="s">
        <v>515</v>
      </c>
      <c r="D684" s="123" t="s">
        <v>602</v>
      </c>
      <c r="E684" s="124" t="s">
        <v>322</v>
      </c>
      <c r="F684" s="126" t="s">
        <v>465</v>
      </c>
      <c r="G684" s="130" t="s">
        <v>251</v>
      </c>
      <c r="H684" s="124" t="s">
        <v>89</v>
      </c>
      <c r="I684" s="120">
        <v>9</v>
      </c>
      <c r="J684" s="121" t="s">
        <v>6</v>
      </c>
      <c r="K684" s="320">
        <f t="shared" si="262"/>
        <v>0</v>
      </c>
      <c r="L684" s="320">
        <f t="shared" si="263"/>
        <v>0</v>
      </c>
      <c r="M684" s="316"/>
      <c r="N684" s="316"/>
      <c r="O684" s="316"/>
      <c r="P684" s="316"/>
      <c r="Q684" s="316"/>
      <c r="R684" s="316"/>
      <c r="S684" s="320">
        <f t="shared" si="254"/>
        <v>0</v>
      </c>
      <c r="T684" s="320">
        <f t="shared" si="255"/>
        <v>0</v>
      </c>
      <c r="U684" s="316"/>
      <c r="V684" s="316"/>
      <c r="W684" s="316"/>
      <c r="X684" s="316"/>
      <c r="Y684" s="316"/>
      <c r="Z684" s="316"/>
      <c r="AA684" s="320">
        <f t="shared" si="256"/>
        <v>0</v>
      </c>
      <c r="AB684" s="320">
        <f t="shared" si="257"/>
        <v>0</v>
      </c>
      <c r="AC684" s="316"/>
      <c r="AD684" s="316"/>
      <c r="AE684" s="316"/>
      <c r="AF684" s="316"/>
      <c r="AG684" s="316"/>
      <c r="AH684" s="316"/>
      <c r="AI684" s="320">
        <f t="shared" si="258"/>
        <v>0</v>
      </c>
      <c r="AJ684" s="320">
        <f t="shared" si="259"/>
        <v>0</v>
      </c>
      <c r="AK684" s="316"/>
      <c r="AL684" s="316"/>
      <c r="AM684" s="316"/>
      <c r="AN684" s="316"/>
      <c r="AO684" s="316"/>
      <c r="AP684" s="316"/>
      <c r="AQ684" s="320">
        <f t="shared" si="260"/>
        <v>0</v>
      </c>
      <c r="AR684" s="320">
        <f t="shared" si="261"/>
        <v>0</v>
      </c>
      <c r="AS684" s="316"/>
      <c r="AT684" s="316"/>
      <c r="AU684" s="316"/>
      <c r="AV684" s="316"/>
      <c r="AW684" s="316"/>
      <c r="AX684" s="316"/>
      <c r="AY684" s="320">
        <f t="shared" si="246"/>
        <v>0</v>
      </c>
      <c r="AZ684" s="320">
        <f t="shared" si="247"/>
        <v>0</v>
      </c>
      <c r="BA684" s="372">
        <f t="shared" si="264"/>
        <v>0</v>
      </c>
      <c r="BB684" s="372">
        <f t="shared" si="265"/>
        <v>0</v>
      </c>
      <c r="BC684" s="372">
        <f t="shared" si="248"/>
        <v>0</v>
      </c>
      <c r="BD684" s="372">
        <f t="shared" si="249"/>
        <v>0</v>
      </c>
      <c r="BE684" s="372">
        <f t="shared" si="250"/>
        <v>0</v>
      </c>
      <c r="BF684" s="372">
        <f t="shared" si="251"/>
        <v>0</v>
      </c>
      <c r="BG684" s="315"/>
      <c r="BH684" s="316"/>
      <c r="BI684" s="316"/>
      <c r="BJ684" s="316"/>
      <c r="BK684" s="316"/>
      <c r="BL684" s="319"/>
      <c r="BM684" s="921">
        <f t="shared" ref="BM684:BM715" si="266">SUM(BQ694:BR694)</f>
        <v>0</v>
      </c>
      <c r="BN684" s="912"/>
      <c r="BO684" s="912"/>
      <c r="BP684" s="912"/>
      <c r="BQ684" s="912"/>
      <c r="BR684" s="912"/>
      <c r="BS684" s="912"/>
      <c r="BT684" s="912"/>
      <c r="BU684" s="912"/>
      <c r="BV684" s="912"/>
      <c r="BW684" s="912"/>
      <c r="BX684" s="910">
        <f t="shared" si="252"/>
        <v>0</v>
      </c>
      <c r="BY684" s="912"/>
      <c r="BZ684" s="912"/>
      <c r="CA684" s="912"/>
      <c r="CB684" s="922"/>
    </row>
    <row r="685" spans="1:80" ht="22.5" customHeight="1" x14ac:dyDescent="0.2">
      <c r="A685" s="135" t="s">
        <v>33</v>
      </c>
      <c r="B685" s="131" t="s">
        <v>161</v>
      </c>
      <c r="C685" s="123" t="s">
        <v>515</v>
      </c>
      <c r="D685" s="123" t="s">
        <v>602</v>
      </c>
      <c r="E685" s="124" t="s">
        <v>322</v>
      </c>
      <c r="F685" s="126" t="s">
        <v>465</v>
      </c>
      <c r="G685" s="130" t="s">
        <v>251</v>
      </c>
      <c r="H685" s="124" t="s">
        <v>89</v>
      </c>
      <c r="I685" s="120">
        <v>11</v>
      </c>
      <c r="J685" s="121" t="s">
        <v>6</v>
      </c>
      <c r="K685" s="320">
        <f t="shared" si="262"/>
        <v>0</v>
      </c>
      <c r="L685" s="320">
        <f t="shared" si="263"/>
        <v>0</v>
      </c>
      <c r="M685" s="316"/>
      <c r="N685" s="316"/>
      <c r="O685" s="316"/>
      <c r="P685" s="316"/>
      <c r="Q685" s="316"/>
      <c r="R685" s="316"/>
      <c r="S685" s="320">
        <f t="shared" si="254"/>
        <v>0</v>
      </c>
      <c r="T685" s="320">
        <f t="shared" si="255"/>
        <v>0</v>
      </c>
      <c r="U685" s="316"/>
      <c r="V685" s="316"/>
      <c r="W685" s="316"/>
      <c r="X685" s="316"/>
      <c r="Y685" s="316"/>
      <c r="Z685" s="316"/>
      <c r="AA685" s="320">
        <f t="shared" si="256"/>
        <v>0</v>
      </c>
      <c r="AB685" s="320">
        <f t="shared" si="257"/>
        <v>0</v>
      </c>
      <c r="AC685" s="316"/>
      <c r="AD685" s="316"/>
      <c r="AE685" s="316"/>
      <c r="AF685" s="316"/>
      <c r="AG685" s="316"/>
      <c r="AH685" s="316"/>
      <c r="AI685" s="320">
        <f t="shared" si="258"/>
        <v>0</v>
      </c>
      <c r="AJ685" s="320">
        <f t="shared" si="259"/>
        <v>0</v>
      </c>
      <c r="AK685" s="316"/>
      <c r="AL685" s="316"/>
      <c r="AM685" s="316"/>
      <c r="AN685" s="316"/>
      <c r="AO685" s="316"/>
      <c r="AP685" s="316"/>
      <c r="AQ685" s="320">
        <f t="shared" si="260"/>
        <v>0</v>
      </c>
      <c r="AR685" s="320">
        <f t="shared" si="261"/>
        <v>0</v>
      </c>
      <c r="AS685" s="316"/>
      <c r="AT685" s="316"/>
      <c r="AU685" s="316"/>
      <c r="AV685" s="316"/>
      <c r="AW685" s="316"/>
      <c r="AX685" s="316"/>
      <c r="AY685" s="320">
        <f t="shared" si="246"/>
        <v>0</v>
      </c>
      <c r="AZ685" s="320">
        <f t="shared" si="247"/>
        <v>0</v>
      </c>
      <c r="BA685" s="372">
        <f t="shared" si="264"/>
        <v>0</v>
      </c>
      <c r="BB685" s="372">
        <f t="shared" si="265"/>
        <v>0</v>
      </c>
      <c r="BC685" s="372">
        <f t="shared" si="248"/>
        <v>0</v>
      </c>
      <c r="BD685" s="372">
        <f t="shared" si="249"/>
        <v>0</v>
      </c>
      <c r="BE685" s="372">
        <f t="shared" si="250"/>
        <v>0</v>
      </c>
      <c r="BF685" s="372">
        <f t="shared" si="251"/>
        <v>0</v>
      </c>
      <c r="BG685" s="315"/>
      <c r="BH685" s="316"/>
      <c r="BI685" s="316"/>
      <c r="BJ685" s="316"/>
      <c r="BK685" s="316"/>
      <c r="BL685" s="319"/>
      <c r="BM685" s="921">
        <f t="shared" si="266"/>
        <v>0</v>
      </c>
      <c r="BN685" s="912"/>
      <c r="BO685" s="912"/>
      <c r="BP685" s="912"/>
      <c r="BQ685" s="912"/>
      <c r="BR685" s="912"/>
      <c r="BS685" s="912"/>
      <c r="BT685" s="912"/>
      <c r="BU685" s="912"/>
      <c r="BV685" s="912"/>
      <c r="BW685" s="912"/>
      <c r="BX685" s="910">
        <f t="shared" si="252"/>
        <v>0</v>
      </c>
      <c r="BY685" s="912"/>
      <c r="BZ685" s="912"/>
      <c r="CA685" s="912"/>
      <c r="CB685" s="922"/>
    </row>
    <row r="686" spans="1:80" ht="22.5" customHeight="1" x14ac:dyDescent="0.2">
      <c r="A686" s="135" t="s">
        <v>33</v>
      </c>
      <c r="B686" s="131" t="s">
        <v>161</v>
      </c>
      <c r="C686" s="123" t="s">
        <v>515</v>
      </c>
      <c r="D686" s="123" t="s">
        <v>602</v>
      </c>
      <c r="E686" s="124" t="s">
        <v>322</v>
      </c>
      <c r="F686" s="126" t="s">
        <v>465</v>
      </c>
      <c r="G686" s="125" t="s">
        <v>255</v>
      </c>
      <c r="H686" s="129" t="s">
        <v>256</v>
      </c>
      <c r="I686" s="120">
        <v>9</v>
      </c>
      <c r="J686" s="121" t="s">
        <v>6</v>
      </c>
      <c r="K686" s="320">
        <f t="shared" si="262"/>
        <v>0</v>
      </c>
      <c r="L686" s="320">
        <f t="shared" si="263"/>
        <v>0</v>
      </c>
      <c r="M686" s="316"/>
      <c r="N686" s="316"/>
      <c r="O686" s="316"/>
      <c r="P686" s="316"/>
      <c r="Q686" s="316"/>
      <c r="R686" s="316"/>
      <c r="S686" s="320">
        <f t="shared" si="254"/>
        <v>0</v>
      </c>
      <c r="T686" s="320">
        <f t="shared" si="255"/>
        <v>0</v>
      </c>
      <c r="U686" s="316"/>
      <c r="V686" s="316"/>
      <c r="W686" s="316"/>
      <c r="X686" s="316"/>
      <c r="Y686" s="316"/>
      <c r="Z686" s="316"/>
      <c r="AA686" s="320">
        <f t="shared" si="256"/>
        <v>0</v>
      </c>
      <c r="AB686" s="320">
        <f t="shared" si="257"/>
        <v>0</v>
      </c>
      <c r="AC686" s="316"/>
      <c r="AD686" s="316"/>
      <c r="AE686" s="316"/>
      <c r="AF686" s="316"/>
      <c r="AG686" s="316"/>
      <c r="AH686" s="316"/>
      <c r="AI686" s="320">
        <f t="shared" si="258"/>
        <v>0</v>
      </c>
      <c r="AJ686" s="320">
        <f t="shared" si="259"/>
        <v>0</v>
      </c>
      <c r="AK686" s="316"/>
      <c r="AL686" s="316"/>
      <c r="AM686" s="316"/>
      <c r="AN686" s="316"/>
      <c r="AO686" s="316"/>
      <c r="AP686" s="316"/>
      <c r="AQ686" s="320">
        <f t="shared" si="260"/>
        <v>0</v>
      </c>
      <c r="AR686" s="320">
        <f t="shared" si="261"/>
        <v>0</v>
      </c>
      <c r="AS686" s="316"/>
      <c r="AT686" s="316"/>
      <c r="AU686" s="316"/>
      <c r="AV686" s="316"/>
      <c r="AW686" s="316"/>
      <c r="AX686" s="316"/>
      <c r="AY686" s="320">
        <f t="shared" si="246"/>
        <v>0</v>
      </c>
      <c r="AZ686" s="320">
        <f t="shared" si="247"/>
        <v>0</v>
      </c>
      <c r="BA686" s="372">
        <f t="shared" si="264"/>
        <v>0</v>
      </c>
      <c r="BB686" s="372">
        <f t="shared" si="265"/>
        <v>0</v>
      </c>
      <c r="BC686" s="372">
        <f t="shared" si="248"/>
        <v>0</v>
      </c>
      <c r="BD686" s="372">
        <f t="shared" si="249"/>
        <v>0</v>
      </c>
      <c r="BE686" s="372">
        <f t="shared" si="250"/>
        <v>0</v>
      </c>
      <c r="BF686" s="372">
        <f t="shared" si="251"/>
        <v>0</v>
      </c>
      <c r="BG686" s="315"/>
      <c r="BH686" s="316"/>
      <c r="BI686" s="316"/>
      <c r="BJ686" s="316"/>
      <c r="BK686" s="316"/>
      <c r="BL686" s="319"/>
      <c r="BM686" s="921">
        <f t="shared" si="266"/>
        <v>0</v>
      </c>
      <c r="BN686" s="912"/>
      <c r="BO686" s="912"/>
      <c r="BP686" s="912"/>
      <c r="BQ686" s="912"/>
      <c r="BR686" s="912"/>
      <c r="BS686" s="912"/>
      <c r="BT686" s="912"/>
      <c r="BU686" s="912"/>
      <c r="BV686" s="912"/>
      <c r="BW686" s="912"/>
      <c r="BX686" s="910">
        <f t="shared" si="252"/>
        <v>0</v>
      </c>
      <c r="BY686" s="912"/>
      <c r="BZ686" s="912"/>
      <c r="CA686" s="912"/>
      <c r="CB686" s="922"/>
    </row>
    <row r="687" spans="1:80" ht="22.5" customHeight="1" x14ac:dyDescent="0.2">
      <c r="A687" s="135" t="s">
        <v>33</v>
      </c>
      <c r="B687" s="131" t="s">
        <v>161</v>
      </c>
      <c r="C687" s="123" t="s">
        <v>515</v>
      </c>
      <c r="D687" s="123" t="s">
        <v>602</v>
      </c>
      <c r="E687" s="124" t="s">
        <v>322</v>
      </c>
      <c r="F687" s="126" t="s">
        <v>465</v>
      </c>
      <c r="G687" s="125" t="s">
        <v>255</v>
      </c>
      <c r="H687" s="129" t="s">
        <v>256</v>
      </c>
      <c r="I687" s="120">
        <v>11</v>
      </c>
      <c r="J687" s="121" t="s">
        <v>6</v>
      </c>
      <c r="K687" s="320">
        <f t="shared" si="262"/>
        <v>0</v>
      </c>
      <c r="L687" s="320">
        <f t="shared" si="263"/>
        <v>0</v>
      </c>
      <c r="M687" s="316"/>
      <c r="N687" s="316"/>
      <c r="O687" s="316"/>
      <c r="P687" s="316"/>
      <c r="Q687" s="316"/>
      <c r="R687" s="316"/>
      <c r="S687" s="320">
        <f t="shared" si="254"/>
        <v>0</v>
      </c>
      <c r="T687" s="320">
        <f t="shared" si="255"/>
        <v>0</v>
      </c>
      <c r="U687" s="316"/>
      <c r="V687" s="316"/>
      <c r="W687" s="316"/>
      <c r="X687" s="316"/>
      <c r="Y687" s="316"/>
      <c r="Z687" s="316"/>
      <c r="AA687" s="320">
        <f t="shared" si="256"/>
        <v>0</v>
      </c>
      <c r="AB687" s="320">
        <f t="shared" si="257"/>
        <v>0</v>
      </c>
      <c r="AC687" s="316"/>
      <c r="AD687" s="316"/>
      <c r="AE687" s="316"/>
      <c r="AF687" s="316"/>
      <c r="AG687" s="316"/>
      <c r="AH687" s="316"/>
      <c r="AI687" s="320">
        <f t="shared" si="258"/>
        <v>0</v>
      </c>
      <c r="AJ687" s="320">
        <f t="shared" si="259"/>
        <v>0</v>
      </c>
      <c r="AK687" s="316"/>
      <c r="AL687" s="316"/>
      <c r="AM687" s="316"/>
      <c r="AN687" s="316"/>
      <c r="AO687" s="316"/>
      <c r="AP687" s="316"/>
      <c r="AQ687" s="320">
        <f t="shared" si="260"/>
        <v>0</v>
      </c>
      <c r="AR687" s="320">
        <f t="shared" si="261"/>
        <v>0</v>
      </c>
      <c r="AS687" s="316"/>
      <c r="AT687" s="316"/>
      <c r="AU687" s="316"/>
      <c r="AV687" s="316"/>
      <c r="AW687" s="316"/>
      <c r="AX687" s="316"/>
      <c r="AY687" s="320">
        <f t="shared" si="246"/>
        <v>0</v>
      </c>
      <c r="AZ687" s="320">
        <f t="shared" si="247"/>
        <v>0</v>
      </c>
      <c r="BA687" s="372">
        <f t="shared" si="264"/>
        <v>0</v>
      </c>
      <c r="BB687" s="372">
        <f t="shared" si="265"/>
        <v>0</v>
      </c>
      <c r="BC687" s="372">
        <f t="shared" si="248"/>
        <v>0</v>
      </c>
      <c r="BD687" s="372">
        <f t="shared" si="249"/>
        <v>0</v>
      </c>
      <c r="BE687" s="372">
        <f t="shared" si="250"/>
        <v>0</v>
      </c>
      <c r="BF687" s="372">
        <f t="shared" si="251"/>
        <v>0</v>
      </c>
      <c r="BG687" s="315"/>
      <c r="BH687" s="316"/>
      <c r="BI687" s="316"/>
      <c r="BJ687" s="316"/>
      <c r="BK687" s="316"/>
      <c r="BL687" s="319"/>
      <c r="BM687" s="921">
        <f t="shared" si="266"/>
        <v>0</v>
      </c>
      <c r="BN687" s="912"/>
      <c r="BO687" s="912"/>
      <c r="BP687" s="912"/>
      <c r="BQ687" s="912"/>
      <c r="BR687" s="912"/>
      <c r="BS687" s="912"/>
      <c r="BT687" s="912"/>
      <c r="BU687" s="912"/>
      <c r="BV687" s="912"/>
      <c r="BW687" s="912"/>
      <c r="BX687" s="910">
        <f t="shared" si="252"/>
        <v>0</v>
      </c>
      <c r="BY687" s="912"/>
      <c r="BZ687" s="912"/>
      <c r="CA687" s="912"/>
      <c r="CB687" s="922"/>
    </row>
    <row r="688" spans="1:80" ht="33.75" x14ac:dyDescent="0.2">
      <c r="A688" s="501" t="s">
        <v>440</v>
      </c>
      <c r="B688" s="502" t="s">
        <v>144</v>
      </c>
      <c r="C688" s="503" t="s">
        <v>584</v>
      </c>
      <c r="D688" s="503" t="s">
        <v>598</v>
      </c>
      <c r="E688" s="504" t="s">
        <v>285</v>
      </c>
      <c r="F688" s="504" t="s">
        <v>286</v>
      </c>
      <c r="G688" s="505" t="s">
        <v>711</v>
      </c>
      <c r="H688" s="506" t="s">
        <v>712</v>
      </c>
      <c r="I688" s="507">
        <v>9</v>
      </c>
      <c r="J688" s="508" t="s">
        <v>6</v>
      </c>
      <c r="K688" s="509">
        <f t="shared" si="262"/>
        <v>0</v>
      </c>
      <c r="L688" s="509">
        <f t="shared" si="263"/>
        <v>0</v>
      </c>
      <c r="M688" s="510"/>
      <c r="N688" s="510"/>
      <c r="O688" s="510"/>
      <c r="P688" s="510"/>
      <c r="Q688" s="510"/>
      <c r="R688" s="510"/>
      <c r="S688" s="509">
        <f t="shared" si="254"/>
        <v>0</v>
      </c>
      <c r="T688" s="509">
        <f t="shared" si="255"/>
        <v>0</v>
      </c>
      <c r="U688" s="510"/>
      <c r="V688" s="510"/>
      <c r="W688" s="510"/>
      <c r="X688" s="510"/>
      <c r="Y688" s="510"/>
      <c r="Z688" s="510"/>
      <c r="AA688" s="509">
        <f t="shared" si="256"/>
        <v>0</v>
      </c>
      <c r="AB688" s="509">
        <f t="shared" si="257"/>
        <v>0</v>
      </c>
      <c r="AC688" s="510"/>
      <c r="AD688" s="510"/>
      <c r="AE688" s="510"/>
      <c r="AF688" s="510"/>
      <c r="AG688" s="510"/>
      <c r="AH688" s="510"/>
      <c r="AI688" s="509">
        <f t="shared" si="258"/>
        <v>0</v>
      </c>
      <c r="AJ688" s="509">
        <f t="shared" si="259"/>
        <v>0</v>
      </c>
      <c r="AK688" s="510"/>
      <c r="AL688" s="510"/>
      <c r="AM688" s="510"/>
      <c r="AN688" s="510"/>
      <c r="AO688" s="510"/>
      <c r="AP688" s="510"/>
      <c r="AQ688" s="509">
        <f t="shared" si="260"/>
        <v>0</v>
      </c>
      <c r="AR688" s="509">
        <f t="shared" si="261"/>
        <v>0</v>
      </c>
      <c r="AS688" s="510"/>
      <c r="AT688" s="510"/>
      <c r="AU688" s="510"/>
      <c r="AV688" s="510"/>
      <c r="AW688" s="510"/>
      <c r="AX688" s="510"/>
      <c r="AY688" s="509">
        <f t="shared" si="246"/>
        <v>0</v>
      </c>
      <c r="AZ688" s="509">
        <f t="shared" si="247"/>
        <v>0</v>
      </c>
      <c r="BA688" s="372">
        <f t="shared" si="264"/>
        <v>0</v>
      </c>
      <c r="BB688" s="372">
        <f t="shared" si="265"/>
        <v>0</v>
      </c>
      <c r="BC688" s="372">
        <f t="shared" si="248"/>
        <v>0</v>
      </c>
      <c r="BD688" s="372">
        <f t="shared" si="249"/>
        <v>0</v>
      </c>
      <c r="BE688" s="372">
        <f t="shared" si="250"/>
        <v>0</v>
      </c>
      <c r="BF688" s="372">
        <f t="shared" si="251"/>
        <v>0</v>
      </c>
      <c r="BG688" s="511"/>
      <c r="BH688" s="510"/>
      <c r="BI688" s="510"/>
      <c r="BJ688" s="510"/>
      <c r="BK688" s="510"/>
      <c r="BL688" s="512"/>
      <c r="BM688" s="921">
        <f t="shared" si="266"/>
        <v>0</v>
      </c>
      <c r="BN688" s="912"/>
      <c r="BO688" s="912"/>
      <c r="BP688" s="912"/>
      <c r="BQ688" s="912"/>
      <c r="BR688" s="912"/>
      <c r="BS688" s="912"/>
      <c r="BT688" s="912"/>
      <c r="BU688" s="912"/>
      <c r="BV688" s="912"/>
      <c r="BW688" s="912"/>
      <c r="BX688" s="910">
        <f t="shared" si="252"/>
        <v>0</v>
      </c>
      <c r="BY688" s="912"/>
      <c r="BZ688" s="912"/>
      <c r="CA688" s="912"/>
      <c r="CB688" s="922"/>
    </row>
    <row r="689" spans="1:80" ht="33.75" x14ac:dyDescent="0.2">
      <c r="A689" s="501" t="s">
        <v>440</v>
      </c>
      <c r="B689" s="502" t="s">
        <v>144</v>
      </c>
      <c r="C689" s="503" t="s">
        <v>584</v>
      </c>
      <c r="D689" s="503" t="s">
        <v>598</v>
      </c>
      <c r="E689" s="504" t="s">
        <v>285</v>
      </c>
      <c r="F689" s="504" t="s">
        <v>286</v>
      </c>
      <c r="G689" s="505" t="s">
        <v>713</v>
      </c>
      <c r="H689" s="81" t="s">
        <v>768</v>
      </c>
      <c r="I689" s="507">
        <v>9</v>
      </c>
      <c r="J689" s="508" t="s">
        <v>6</v>
      </c>
      <c r="K689" s="509">
        <f t="shared" si="262"/>
        <v>0</v>
      </c>
      <c r="L689" s="509">
        <f t="shared" si="263"/>
        <v>0</v>
      </c>
      <c r="M689" s="510"/>
      <c r="N689" s="510"/>
      <c r="O689" s="510"/>
      <c r="P689" s="510"/>
      <c r="Q689" s="510"/>
      <c r="R689" s="510"/>
      <c r="S689" s="509">
        <f t="shared" si="254"/>
        <v>0</v>
      </c>
      <c r="T689" s="509">
        <f t="shared" si="255"/>
        <v>0</v>
      </c>
      <c r="U689" s="510"/>
      <c r="V689" s="510"/>
      <c r="W689" s="510"/>
      <c r="X689" s="510"/>
      <c r="Y689" s="510"/>
      <c r="Z689" s="510"/>
      <c r="AA689" s="509">
        <f t="shared" si="256"/>
        <v>0</v>
      </c>
      <c r="AB689" s="509">
        <f t="shared" si="257"/>
        <v>0</v>
      </c>
      <c r="AC689" s="510"/>
      <c r="AD689" s="510"/>
      <c r="AE689" s="510"/>
      <c r="AF689" s="510"/>
      <c r="AG689" s="510"/>
      <c r="AH689" s="510"/>
      <c r="AI689" s="509">
        <f t="shared" si="258"/>
        <v>0</v>
      </c>
      <c r="AJ689" s="509">
        <f t="shared" si="259"/>
        <v>0</v>
      </c>
      <c r="AK689" s="510"/>
      <c r="AL689" s="510"/>
      <c r="AM689" s="510"/>
      <c r="AN689" s="510"/>
      <c r="AO689" s="510"/>
      <c r="AP689" s="510"/>
      <c r="AQ689" s="509">
        <f t="shared" si="260"/>
        <v>0</v>
      </c>
      <c r="AR689" s="509">
        <f t="shared" si="261"/>
        <v>0</v>
      </c>
      <c r="AS689" s="510"/>
      <c r="AT689" s="510"/>
      <c r="AU689" s="510"/>
      <c r="AV689" s="510"/>
      <c r="AW689" s="510"/>
      <c r="AX689" s="510"/>
      <c r="AY689" s="509">
        <f t="shared" si="246"/>
        <v>0</v>
      </c>
      <c r="AZ689" s="509">
        <f t="shared" si="247"/>
        <v>0</v>
      </c>
      <c r="BA689" s="372">
        <f t="shared" si="264"/>
        <v>0</v>
      </c>
      <c r="BB689" s="372">
        <f t="shared" si="265"/>
        <v>0</v>
      </c>
      <c r="BC689" s="372">
        <f t="shared" si="248"/>
        <v>0</v>
      </c>
      <c r="BD689" s="372">
        <f t="shared" si="249"/>
        <v>0</v>
      </c>
      <c r="BE689" s="372">
        <f t="shared" si="250"/>
        <v>0</v>
      </c>
      <c r="BF689" s="372">
        <f t="shared" si="251"/>
        <v>0</v>
      </c>
      <c r="BG689" s="511"/>
      <c r="BH689" s="510"/>
      <c r="BI689" s="510"/>
      <c r="BJ689" s="510"/>
      <c r="BK689" s="510"/>
      <c r="BL689" s="512"/>
      <c r="BM689" s="921">
        <f t="shared" si="266"/>
        <v>0</v>
      </c>
      <c r="BN689" s="912"/>
      <c r="BO689" s="912"/>
      <c r="BP689" s="912"/>
      <c r="BQ689" s="912"/>
      <c r="BR689" s="912"/>
      <c r="BS689" s="912"/>
      <c r="BT689" s="912"/>
      <c r="BU689" s="912"/>
      <c r="BV689" s="912"/>
      <c r="BW689" s="912"/>
      <c r="BX689" s="910">
        <f t="shared" si="252"/>
        <v>0</v>
      </c>
      <c r="BY689" s="912"/>
      <c r="BZ689" s="912"/>
      <c r="CA689" s="912"/>
      <c r="CB689" s="922"/>
    </row>
    <row r="690" spans="1:80" ht="33.75" x14ac:dyDescent="0.2">
      <c r="A690" s="501" t="s">
        <v>440</v>
      </c>
      <c r="B690" s="502" t="s">
        <v>144</v>
      </c>
      <c r="C690" s="503" t="s">
        <v>584</v>
      </c>
      <c r="D690" s="503" t="s">
        <v>598</v>
      </c>
      <c r="E690" s="504" t="s">
        <v>285</v>
      </c>
      <c r="F690" s="504" t="s">
        <v>286</v>
      </c>
      <c r="G690" s="505" t="s">
        <v>468</v>
      </c>
      <c r="H690" s="506" t="s">
        <v>714</v>
      </c>
      <c r="I690" s="507">
        <v>9</v>
      </c>
      <c r="J690" s="508" t="s">
        <v>6</v>
      </c>
      <c r="K690" s="509">
        <f t="shared" si="262"/>
        <v>0</v>
      </c>
      <c r="L690" s="509">
        <f t="shared" si="263"/>
        <v>0</v>
      </c>
      <c r="M690" s="510"/>
      <c r="N690" s="510"/>
      <c r="O690" s="510"/>
      <c r="P690" s="510"/>
      <c r="Q690" s="510"/>
      <c r="R690" s="510"/>
      <c r="S690" s="509">
        <f t="shared" si="254"/>
        <v>0</v>
      </c>
      <c r="T690" s="509">
        <f t="shared" si="255"/>
        <v>0</v>
      </c>
      <c r="U690" s="510"/>
      <c r="V690" s="510"/>
      <c r="W690" s="510"/>
      <c r="X690" s="510"/>
      <c r="Y690" s="510"/>
      <c r="Z690" s="510"/>
      <c r="AA690" s="509">
        <f t="shared" si="256"/>
        <v>0</v>
      </c>
      <c r="AB690" s="509">
        <f t="shared" si="257"/>
        <v>0</v>
      </c>
      <c r="AC690" s="510"/>
      <c r="AD690" s="510"/>
      <c r="AE690" s="510"/>
      <c r="AF690" s="510"/>
      <c r="AG690" s="510"/>
      <c r="AH690" s="510"/>
      <c r="AI690" s="509">
        <f t="shared" si="258"/>
        <v>0</v>
      </c>
      <c r="AJ690" s="509">
        <f t="shared" si="259"/>
        <v>0</v>
      </c>
      <c r="AK690" s="510"/>
      <c r="AL690" s="510"/>
      <c r="AM690" s="510"/>
      <c r="AN690" s="510"/>
      <c r="AO690" s="510"/>
      <c r="AP690" s="510"/>
      <c r="AQ690" s="509">
        <f t="shared" si="260"/>
        <v>0</v>
      </c>
      <c r="AR690" s="509">
        <f t="shared" si="261"/>
        <v>0</v>
      </c>
      <c r="AS690" s="510"/>
      <c r="AT690" s="510"/>
      <c r="AU690" s="510"/>
      <c r="AV690" s="510"/>
      <c r="AW690" s="510"/>
      <c r="AX690" s="510"/>
      <c r="AY690" s="509">
        <f t="shared" si="246"/>
        <v>0</v>
      </c>
      <c r="AZ690" s="509">
        <f t="shared" si="247"/>
        <v>0</v>
      </c>
      <c r="BA690" s="372">
        <f t="shared" si="264"/>
        <v>0</v>
      </c>
      <c r="BB690" s="372">
        <f t="shared" si="265"/>
        <v>0</v>
      </c>
      <c r="BC690" s="372">
        <f t="shared" si="248"/>
        <v>0</v>
      </c>
      <c r="BD690" s="372">
        <f t="shared" si="249"/>
        <v>0</v>
      </c>
      <c r="BE690" s="372">
        <f t="shared" si="250"/>
        <v>0</v>
      </c>
      <c r="BF690" s="372">
        <f t="shared" si="251"/>
        <v>0</v>
      </c>
      <c r="BG690" s="511"/>
      <c r="BH690" s="510"/>
      <c r="BI690" s="510"/>
      <c r="BJ690" s="510"/>
      <c r="BK690" s="510"/>
      <c r="BL690" s="512"/>
      <c r="BM690" s="921">
        <f t="shared" si="266"/>
        <v>0</v>
      </c>
      <c r="BN690" s="912"/>
      <c r="BO690" s="912"/>
      <c r="BP690" s="912"/>
      <c r="BQ690" s="912"/>
      <c r="BR690" s="912"/>
      <c r="BS690" s="912"/>
      <c r="BT690" s="912"/>
      <c r="BU690" s="912"/>
      <c r="BV690" s="912"/>
      <c r="BW690" s="912"/>
      <c r="BX690" s="910">
        <f t="shared" si="252"/>
        <v>0</v>
      </c>
      <c r="BY690" s="912"/>
      <c r="BZ690" s="912"/>
      <c r="CA690" s="912"/>
      <c r="CB690" s="922"/>
    </row>
    <row r="691" spans="1:80" ht="33.75" x14ac:dyDescent="0.2">
      <c r="A691" s="501" t="s">
        <v>407</v>
      </c>
      <c r="B691" s="502" t="s">
        <v>137</v>
      </c>
      <c r="C691" s="503" t="s">
        <v>515</v>
      </c>
      <c r="D691" s="503" t="s">
        <v>598</v>
      </c>
      <c r="E691" s="504" t="s">
        <v>304</v>
      </c>
      <c r="F691" s="504" t="s">
        <v>305</v>
      </c>
      <c r="G691" s="505" t="s">
        <v>380</v>
      </c>
      <c r="H691" s="506" t="s">
        <v>139</v>
      </c>
      <c r="I691" s="507">
        <v>9</v>
      </c>
      <c r="J691" s="508" t="s">
        <v>6</v>
      </c>
      <c r="K691" s="509">
        <f t="shared" si="262"/>
        <v>0</v>
      </c>
      <c r="L691" s="509">
        <f t="shared" si="263"/>
        <v>0</v>
      </c>
      <c r="M691" s="510"/>
      <c r="N691" s="510"/>
      <c r="O691" s="510"/>
      <c r="P691" s="510"/>
      <c r="Q691" s="510"/>
      <c r="R691" s="510"/>
      <c r="S691" s="509">
        <f t="shared" si="254"/>
        <v>0</v>
      </c>
      <c r="T691" s="509">
        <f t="shared" si="255"/>
        <v>0</v>
      </c>
      <c r="U691" s="510"/>
      <c r="V691" s="510"/>
      <c r="W691" s="510"/>
      <c r="X691" s="510"/>
      <c r="Y691" s="510"/>
      <c r="Z691" s="510"/>
      <c r="AA691" s="509">
        <f t="shared" si="256"/>
        <v>0</v>
      </c>
      <c r="AB691" s="509">
        <f t="shared" si="257"/>
        <v>0</v>
      </c>
      <c r="AC691" s="510"/>
      <c r="AD691" s="510"/>
      <c r="AE691" s="510"/>
      <c r="AF691" s="510"/>
      <c r="AG691" s="510"/>
      <c r="AH691" s="510"/>
      <c r="AI691" s="509">
        <f t="shared" si="258"/>
        <v>0</v>
      </c>
      <c r="AJ691" s="509">
        <f t="shared" si="259"/>
        <v>0</v>
      </c>
      <c r="AK691" s="510"/>
      <c r="AL691" s="510"/>
      <c r="AM691" s="510"/>
      <c r="AN691" s="510"/>
      <c r="AO691" s="510"/>
      <c r="AP691" s="510"/>
      <c r="AQ691" s="509">
        <f t="shared" si="260"/>
        <v>0</v>
      </c>
      <c r="AR691" s="509">
        <f t="shared" si="261"/>
        <v>0</v>
      </c>
      <c r="AS691" s="510"/>
      <c r="AT691" s="510"/>
      <c r="AU691" s="510"/>
      <c r="AV691" s="510"/>
      <c r="AW691" s="510"/>
      <c r="AX691" s="510"/>
      <c r="AY691" s="509">
        <f t="shared" si="246"/>
        <v>0</v>
      </c>
      <c r="AZ691" s="509">
        <f t="shared" si="247"/>
        <v>0</v>
      </c>
      <c r="BA691" s="372">
        <f t="shared" si="264"/>
        <v>0</v>
      </c>
      <c r="BB691" s="372">
        <f t="shared" si="265"/>
        <v>0</v>
      </c>
      <c r="BC691" s="372">
        <f t="shared" si="248"/>
        <v>0</v>
      </c>
      <c r="BD691" s="372">
        <f t="shared" si="249"/>
        <v>0</v>
      </c>
      <c r="BE691" s="372">
        <f t="shared" si="250"/>
        <v>0</v>
      </c>
      <c r="BF691" s="372">
        <f t="shared" si="251"/>
        <v>0</v>
      </c>
      <c r="BG691" s="511"/>
      <c r="BH691" s="510"/>
      <c r="BI691" s="510"/>
      <c r="BJ691" s="510"/>
      <c r="BK691" s="510"/>
      <c r="BL691" s="512"/>
      <c r="BM691" s="921">
        <f t="shared" si="266"/>
        <v>0</v>
      </c>
      <c r="BN691" s="912"/>
      <c r="BO691" s="912"/>
      <c r="BP691" s="912"/>
      <c r="BQ691" s="912"/>
      <c r="BR691" s="912"/>
      <c r="BS691" s="912"/>
      <c r="BT691" s="912"/>
      <c r="BU691" s="912"/>
      <c r="BV691" s="912"/>
      <c r="BW691" s="912"/>
      <c r="BX691" s="910">
        <f t="shared" si="252"/>
        <v>0</v>
      </c>
      <c r="BY691" s="912"/>
      <c r="BZ691" s="912"/>
      <c r="CA691" s="912"/>
      <c r="CB691" s="922"/>
    </row>
    <row r="692" spans="1:80" ht="33.75" x14ac:dyDescent="0.2">
      <c r="A692" s="501" t="s">
        <v>407</v>
      </c>
      <c r="B692" s="502" t="s">
        <v>137</v>
      </c>
      <c r="C692" s="503" t="s">
        <v>515</v>
      </c>
      <c r="D692" s="503" t="s">
        <v>598</v>
      </c>
      <c r="E692" s="504" t="s">
        <v>304</v>
      </c>
      <c r="F692" s="504" t="s">
        <v>305</v>
      </c>
      <c r="G692" s="505" t="s">
        <v>380</v>
      </c>
      <c r="H692" s="506" t="s">
        <v>139</v>
      </c>
      <c r="I692" s="507">
        <v>9</v>
      </c>
      <c r="J692" s="508" t="s">
        <v>12</v>
      </c>
      <c r="K692" s="509">
        <f t="shared" si="262"/>
        <v>0</v>
      </c>
      <c r="L692" s="509">
        <f t="shared" si="263"/>
        <v>0</v>
      </c>
      <c r="M692" s="510"/>
      <c r="N692" s="510"/>
      <c r="O692" s="510"/>
      <c r="P692" s="510"/>
      <c r="Q692" s="510"/>
      <c r="R692" s="510"/>
      <c r="S692" s="509">
        <f t="shared" si="254"/>
        <v>0</v>
      </c>
      <c r="T692" s="509">
        <f t="shared" si="255"/>
        <v>0</v>
      </c>
      <c r="U692" s="510"/>
      <c r="V692" s="510"/>
      <c r="W692" s="510"/>
      <c r="X692" s="510"/>
      <c r="Y692" s="510"/>
      <c r="Z692" s="510"/>
      <c r="AA692" s="509">
        <f t="shared" si="256"/>
        <v>0</v>
      </c>
      <c r="AB692" s="509">
        <f t="shared" si="257"/>
        <v>0</v>
      </c>
      <c r="AC692" s="510"/>
      <c r="AD692" s="510"/>
      <c r="AE692" s="510"/>
      <c r="AF692" s="510"/>
      <c r="AG692" s="510"/>
      <c r="AH692" s="510"/>
      <c r="AI692" s="509">
        <f t="shared" si="258"/>
        <v>0</v>
      </c>
      <c r="AJ692" s="509">
        <f t="shared" si="259"/>
        <v>0</v>
      </c>
      <c r="AK692" s="510"/>
      <c r="AL692" s="510"/>
      <c r="AM692" s="510"/>
      <c r="AN692" s="510"/>
      <c r="AO692" s="510"/>
      <c r="AP692" s="510"/>
      <c r="AQ692" s="509">
        <f t="shared" si="260"/>
        <v>0</v>
      </c>
      <c r="AR692" s="509">
        <f t="shared" si="261"/>
        <v>0</v>
      </c>
      <c r="AS692" s="510"/>
      <c r="AT692" s="510"/>
      <c r="AU692" s="510"/>
      <c r="AV692" s="510"/>
      <c r="AW692" s="510"/>
      <c r="AX692" s="510"/>
      <c r="AY692" s="509">
        <f t="shared" si="246"/>
        <v>0</v>
      </c>
      <c r="AZ692" s="509">
        <f t="shared" si="247"/>
        <v>0</v>
      </c>
      <c r="BA692" s="372">
        <f t="shared" si="264"/>
        <v>0</v>
      </c>
      <c r="BB692" s="372">
        <f t="shared" si="265"/>
        <v>0</v>
      </c>
      <c r="BC692" s="372">
        <f t="shared" si="248"/>
        <v>0</v>
      </c>
      <c r="BD692" s="372">
        <f t="shared" si="249"/>
        <v>0</v>
      </c>
      <c r="BE692" s="372">
        <f t="shared" si="250"/>
        <v>0</v>
      </c>
      <c r="BF692" s="372">
        <f t="shared" si="251"/>
        <v>0</v>
      </c>
      <c r="BG692" s="511"/>
      <c r="BH692" s="510"/>
      <c r="BI692" s="510"/>
      <c r="BJ692" s="510"/>
      <c r="BK692" s="510"/>
      <c r="BL692" s="512"/>
      <c r="BM692" s="921">
        <f t="shared" si="266"/>
        <v>0</v>
      </c>
      <c r="BN692" s="912"/>
      <c r="BO692" s="912"/>
      <c r="BP692" s="912"/>
      <c r="BQ692" s="912"/>
      <c r="BR692" s="912"/>
      <c r="BS692" s="912"/>
      <c r="BT692" s="912"/>
      <c r="BU692" s="912"/>
      <c r="BV692" s="912"/>
      <c r="BW692" s="912"/>
      <c r="BX692" s="910">
        <f t="shared" si="252"/>
        <v>0</v>
      </c>
      <c r="BY692" s="912"/>
      <c r="BZ692" s="912"/>
      <c r="CA692" s="912"/>
      <c r="CB692" s="922"/>
    </row>
    <row r="693" spans="1:80" ht="33.75" x14ac:dyDescent="0.2">
      <c r="A693" s="501" t="s">
        <v>407</v>
      </c>
      <c r="B693" s="502" t="s">
        <v>137</v>
      </c>
      <c r="C693" s="503" t="s">
        <v>515</v>
      </c>
      <c r="D693" s="503" t="s">
        <v>598</v>
      </c>
      <c r="E693" s="504" t="s">
        <v>304</v>
      </c>
      <c r="F693" s="504" t="s">
        <v>305</v>
      </c>
      <c r="G693" s="505" t="s">
        <v>380</v>
      </c>
      <c r="H693" s="506" t="s">
        <v>139</v>
      </c>
      <c r="I693" s="507">
        <v>11</v>
      </c>
      <c r="J693" s="508" t="s">
        <v>6</v>
      </c>
      <c r="K693" s="509">
        <f t="shared" si="262"/>
        <v>0</v>
      </c>
      <c r="L693" s="509">
        <f t="shared" si="263"/>
        <v>0</v>
      </c>
      <c r="M693" s="510"/>
      <c r="N693" s="510"/>
      <c r="O693" s="510"/>
      <c r="P693" s="510"/>
      <c r="Q693" s="510"/>
      <c r="R693" s="510"/>
      <c r="S693" s="509">
        <f t="shared" si="254"/>
        <v>0</v>
      </c>
      <c r="T693" s="509">
        <f t="shared" si="255"/>
        <v>0</v>
      </c>
      <c r="U693" s="510"/>
      <c r="V693" s="510"/>
      <c r="W693" s="510"/>
      <c r="X693" s="510"/>
      <c r="Y693" s="510"/>
      <c r="Z693" s="510"/>
      <c r="AA693" s="509">
        <f t="shared" si="256"/>
        <v>0</v>
      </c>
      <c r="AB693" s="509">
        <f t="shared" si="257"/>
        <v>0</v>
      </c>
      <c r="AC693" s="510"/>
      <c r="AD693" s="510"/>
      <c r="AE693" s="510"/>
      <c r="AF693" s="510"/>
      <c r="AG693" s="510"/>
      <c r="AH693" s="510"/>
      <c r="AI693" s="509">
        <f t="shared" si="258"/>
        <v>0</v>
      </c>
      <c r="AJ693" s="509">
        <f t="shared" si="259"/>
        <v>0</v>
      </c>
      <c r="AK693" s="510"/>
      <c r="AL693" s="510"/>
      <c r="AM693" s="510"/>
      <c r="AN693" s="510"/>
      <c r="AO693" s="510"/>
      <c r="AP693" s="510"/>
      <c r="AQ693" s="509">
        <f t="shared" si="260"/>
        <v>0</v>
      </c>
      <c r="AR693" s="509">
        <f t="shared" si="261"/>
        <v>0</v>
      </c>
      <c r="AS693" s="510"/>
      <c r="AT693" s="510"/>
      <c r="AU693" s="510"/>
      <c r="AV693" s="510"/>
      <c r="AW693" s="510"/>
      <c r="AX693" s="510"/>
      <c r="AY693" s="509">
        <f t="shared" si="246"/>
        <v>0</v>
      </c>
      <c r="AZ693" s="509">
        <f t="shared" si="247"/>
        <v>0</v>
      </c>
      <c r="BA693" s="372">
        <f t="shared" si="264"/>
        <v>0</v>
      </c>
      <c r="BB693" s="372">
        <f t="shared" si="265"/>
        <v>0</v>
      </c>
      <c r="BC693" s="372">
        <f t="shared" si="248"/>
        <v>0</v>
      </c>
      <c r="BD693" s="372">
        <f t="shared" si="249"/>
        <v>0</v>
      </c>
      <c r="BE693" s="372">
        <f t="shared" si="250"/>
        <v>0</v>
      </c>
      <c r="BF693" s="372">
        <f t="shared" si="251"/>
        <v>0</v>
      </c>
      <c r="BG693" s="511"/>
      <c r="BH693" s="510"/>
      <c r="BI693" s="510"/>
      <c r="BJ693" s="510"/>
      <c r="BK693" s="510"/>
      <c r="BL693" s="512"/>
      <c r="BM693" s="921">
        <f t="shared" si="266"/>
        <v>0</v>
      </c>
      <c r="BN693" s="912"/>
      <c r="BO693" s="912"/>
      <c r="BP693" s="912"/>
      <c r="BQ693" s="912"/>
      <c r="BR693" s="912"/>
      <c r="BS693" s="912"/>
      <c r="BT693" s="912"/>
      <c r="BU693" s="912"/>
      <c r="BV693" s="912"/>
      <c r="BW693" s="912"/>
      <c r="BX693" s="910">
        <f t="shared" si="252"/>
        <v>0</v>
      </c>
      <c r="BY693" s="912"/>
      <c r="BZ693" s="912"/>
      <c r="CA693" s="912"/>
      <c r="CB693" s="922"/>
    </row>
    <row r="694" spans="1:80" ht="33.75" x14ac:dyDescent="0.2">
      <c r="A694" s="501" t="s">
        <v>407</v>
      </c>
      <c r="B694" s="502" t="s">
        <v>137</v>
      </c>
      <c r="C694" s="503" t="s">
        <v>515</v>
      </c>
      <c r="D694" s="503" t="s">
        <v>598</v>
      </c>
      <c r="E694" s="504" t="s">
        <v>304</v>
      </c>
      <c r="F694" s="504" t="s">
        <v>305</v>
      </c>
      <c r="G694" s="505" t="s">
        <v>380</v>
      </c>
      <c r="H694" s="506" t="s">
        <v>139</v>
      </c>
      <c r="I694" s="507">
        <v>11</v>
      </c>
      <c r="J694" s="508" t="s">
        <v>12</v>
      </c>
      <c r="K694" s="509">
        <f t="shared" si="262"/>
        <v>0</v>
      </c>
      <c r="L694" s="509">
        <f t="shared" si="263"/>
        <v>0</v>
      </c>
      <c r="M694" s="510"/>
      <c r="N694" s="510"/>
      <c r="O694" s="510"/>
      <c r="P694" s="510"/>
      <c r="Q694" s="510"/>
      <c r="R694" s="510"/>
      <c r="S694" s="509">
        <f t="shared" si="254"/>
        <v>0</v>
      </c>
      <c r="T694" s="509">
        <f t="shared" si="255"/>
        <v>0</v>
      </c>
      <c r="U694" s="510"/>
      <c r="V694" s="510"/>
      <c r="W694" s="510"/>
      <c r="X694" s="510"/>
      <c r="Y694" s="510"/>
      <c r="Z694" s="510"/>
      <c r="AA694" s="509">
        <f t="shared" si="256"/>
        <v>0</v>
      </c>
      <c r="AB694" s="509">
        <f t="shared" si="257"/>
        <v>0</v>
      </c>
      <c r="AC694" s="510"/>
      <c r="AD694" s="510"/>
      <c r="AE694" s="510"/>
      <c r="AF694" s="510"/>
      <c r="AG694" s="510"/>
      <c r="AH694" s="510"/>
      <c r="AI694" s="509">
        <f t="shared" si="258"/>
        <v>0</v>
      </c>
      <c r="AJ694" s="509">
        <f t="shared" si="259"/>
        <v>0</v>
      </c>
      <c r="AK694" s="510"/>
      <c r="AL694" s="510"/>
      <c r="AM694" s="510"/>
      <c r="AN694" s="510"/>
      <c r="AO694" s="510"/>
      <c r="AP694" s="510"/>
      <c r="AQ694" s="509">
        <f t="shared" si="260"/>
        <v>0</v>
      </c>
      <c r="AR694" s="509">
        <f t="shared" si="261"/>
        <v>0</v>
      </c>
      <c r="AS694" s="510"/>
      <c r="AT694" s="510"/>
      <c r="AU694" s="510"/>
      <c r="AV694" s="510"/>
      <c r="AW694" s="510"/>
      <c r="AX694" s="510"/>
      <c r="AY694" s="509">
        <f t="shared" si="246"/>
        <v>0</v>
      </c>
      <c r="AZ694" s="509">
        <f t="shared" si="247"/>
        <v>0</v>
      </c>
      <c r="BA694" s="372">
        <f t="shared" si="264"/>
        <v>0</v>
      </c>
      <c r="BB694" s="372">
        <f t="shared" si="265"/>
        <v>0</v>
      </c>
      <c r="BC694" s="372">
        <f t="shared" si="248"/>
        <v>0</v>
      </c>
      <c r="BD694" s="372">
        <f t="shared" si="249"/>
        <v>0</v>
      </c>
      <c r="BE694" s="372">
        <f t="shared" si="250"/>
        <v>0</v>
      </c>
      <c r="BF694" s="372">
        <f t="shared" si="251"/>
        <v>0</v>
      </c>
      <c r="BG694" s="511"/>
      <c r="BH694" s="510"/>
      <c r="BI694" s="510"/>
      <c r="BJ694" s="510"/>
      <c r="BK694" s="510"/>
      <c r="BL694" s="512"/>
      <c r="BM694" s="921">
        <f t="shared" si="266"/>
        <v>0</v>
      </c>
      <c r="BN694" s="912"/>
      <c r="BO694" s="912"/>
      <c r="BP694" s="912"/>
      <c r="BQ694" s="912"/>
      <c r="BR694" s="912"/>
      <c r="BS694" s="912"/>
      <c r="BT694" s="912"/>
      <c r="BU694" s="912"/>
      <c r="BV694" s="912"/>
      <c r="BW694" s="912"/>
      <c r="BX694" s="910">
        <f t="shared" si="252"/>
        <v>0</v>
      </c>
      <c r="BY694" s="912"/>
      <c r="BZ694" s="912"/>
      <c r="CA694" s="912"/>
      <c r="CB694" s="922"/>
    </row>
    <row r="695" spans="1:80" ht="33.75" x14ac:dyDescent="0.2">
      <c r="A695" s="501" t="s">
        <v>407</v>
      </c>
      <c r="B695" s="502" t="s">
        <v>137</v>
      </c>
      <c r="C695" s="503" t="s">
        <v>515</v>
      </c>
      <c r="D695" s="503" t="s">
        <v>598</v>
      </c>
      <c r="E695" s="504" t="s">
        <v>304</v>
      </c>
      <c r="F695" s="504" t="s">
        <v>305</v>
      </c>
      <c r="G695" s="505" t="s">
        <v>380</v>
      </c>
      <c r="H695" s="506" t="s">
        <v>139</v>
      </c>
      <c r="I695" s="507">
        <v>11</v>
      </c>
      <c r="J695" s="508" t="s">
        <v>17</v>
      </c>
      <c r="K695" s="509">
        <f t="shared" si="262"/>
        <v>0</v>
      </c>
      <c r="L695" s="509">
        <f t="shared" si="263"/>
        <v>0</v>
      </c>
      <c r="M695" s="510"/>
      <c r="N695" s="510"/>
      <c r="O695" s="510"/>
      <c r="P695" s="510"/>
      <c r="Q695" s="510"/>
      <c r="R695" s="510"/>
      <c r="S695" s="509">
        <f t="shared" si="254"/>
        <v>0</v>
      </c>
      <c r="T695" s="509">
        <f t="shared" si="255"/>
        <v>0</v>
      </c>
      <c r="U695" s="510"/>
      <c r="V695" s="510"/>
      <c r="W695" s="510"/>
      <c r="X695" s="510"/>
      <c r="Y695" s="510"/>
      <c r="Z695" s="510"/>
      <c r="AA695" s="509">
        <f t="shared" si="256"/>
        <v>0</v>
      </c>
      <c r="AB695" s="509">
        <f t="shared" si="257"/>
        <v>0</v>
      </c>
      <c r="AC695" s="510"/>
      <c r="AD695" s="510"/>
      <c r="AE695" s="510"/>
      <c r="AF695" s="510"/>
      <c r="AG695" s="510"/>
      <c r="AH695" s="510"/>
      <c r="AI695" s="509">
        <f t="shared" si="258"/>
        <v>0</v>
      </c>
      <c r="AJ695" s="509">
        <f t="shared" si="259"/>
        <v>0</v>
      </c>
      <c r="AK695" s="510"/>
      <c r="AL695" s="510"/>
      <c r="AM695" s="510"/>
      <c r="AN695" s="510"/>
      <c r="AO695" s="510"/>
      <c r="AP695" s="510"/>
      <c r="AQ695" s="509">
        <f t="shared" si="260"/>
        <v>0</v>
      </c>
      <c r="AR695" s="509">
        <f t="shared" si="261"/>
        <v>0</v>
      </c>
      <c r="AS695" s="510"/>
      <c r="AT695" s="510"/>
      <c r="AU695" s="510"/>
      <c r="AV695" s="510"/>
      <c r="AW695" s="510"/>
      <c r="AX695" s="510"/>
      <c r="AY695" s="509">
        <f t="shared" si="246"/>
        <v>0</v>
      </c>
      <c r="AZ695" s="509">
        <f t="shared" si="247"/>
        <v>0</v>
      </c>
      <c r="BA695" s="372">
        <f t="shared" si="264"/>
        <v>0</v>
      </c>
      <c r="BB695" s="372">
        <f t="shared" si="265"/>
        <v>0</v>
      </c>
      <c r="BC695" s="372">
        <f t="shared" si="248"/>
        <v>0</v>
      </c>
      <c r="BD695" s="372">
        <f t="shared" si="249"/>
        <v>0</v>
      </c>
      <c r="BE695" s="372">
        <f t="shared" si="250"/>
        <v>0</v>
      </c>
      <c r="BF695" s="372">
        <f t="shared" si="251"/>
        <v>0</v>
      </c>
      <c r="BG695" s="511"/>
      <c r="BH695" s="510"/>
      <c r="BI695" s="510"/>
      <c r="BJ695" s="510"/>
      <c r="BK695" s="510"/>
      <c r="BL695" s="512"/>
      <c r="BM695" s="921">
        <f t="shared" si="266"/>
        <v>0</v>
      </c>
      <c r="BN695" s="912"/>
      <c r="BO695" s="912"/>
      <c r="BP695" s="912"/>
      <c r="BQ695" s="912"/>
      <c r="BR695" s="912"/>
      <c r="BS695" s="912"/>
      <c r="BT695" s="912"/>
      <c r="BU695" s="912"/>
      <c r="BV695" s="912"/>
      <c r="BW695" s="912"/>
      <c r="BX695" s="910">
        <f t="shared" si="252"/>
        <v>0</v>
      </c>
      <c r="BY695" s="912"/>
      <c r="BZ695" s="912"/>
      <c r="CA695" s="912"/>
      <c r="CB695" s="922"/>
    </row>
    <row r="696" spans="1:80" ht="22.5" x14ac:dyDescent="0.2">
      <c r="A696" s="501" t="s">
        <v>407</v>
      </c>
      <c r="B696" s="502" t="s">
        <v>137</v>
      </c>
      <c r="C696" s="503" t="s">
        <v>515</v>
      </c>
      <c r="D696" s="503" t="s">
        <v>600</v>
      </c>
      <c r="E696" s="504" t="s">
        <v>283</v>
      </c>
      <c r="F696" s="504" t="s">
        <v>5</v>
      </c>
      <c r="G696" s="505" t="s">
        <v>194</v>
      </c>
      <c r="H696" s="504" t="s">
        <v>117</v>
      </c>
      <c r="I696" s="507">
        <v>9</v>
      </c>
      <c r="J696" s="508" t="s">
        <v>12</v>
      </c>
      <c r="K696" s="509">
        <f t="shared" si="262"/>
        <v>0</v>
      </c>
      <c r="L696" s="509">
        <f t="shared" si="263"/>
        <v>0</v>
      </c>
      <c r="M696" s="510"/>
      <c r="N696" s="510"/>
      <c r="O696" s="510"/>
      <c r="P696" s="510"/>
      <c r="Q696" s="510"/>
      <c r="R696" s="510"/>
      <c r="S696" s="509">
        <f t="shared" si="254"/>
        <v>0</v>
      </c>
      <c r="T696" s="509">
        <f t="shared" si="255"/>
        <v>0</v>
      </c>
      <c r="U696" s="510"/>
      <c r="V696" s="510"/>
      <c r="W696" s="510"/>
      <c r="X696" s="510"/>
      <c r="Y696" s="510"/>
      <c r="Z696" s="510"/>
      <c r="AA696" s="509">
        <f t="shared" si="256"/>
        <v>0</v>
      </c>
      <c r="AB696" s="509">
        <f t="shared" si="257"/>
        <v>0</v>
      </c>
      <c r="AC696" s="510"/>
      <c r="AD696" s="510"/>
      <c r="AE696" s="510"/>
      <c r="AF696" s="510"/>
      <c r="AG696" s="510"/>
      <c r="AH696" s="510"/>
      <c r="AI696" s="509">
        <f t="shared" si="258"/>
        <v>0</v>
      </c>
      <c r="AJ696" s="509">
        <f t="shared" si="259"/>
        <v>0</v>
      </c>
      <c r="AK696" s="510"/>
      <c r="AL696" s="510"/>
      <c r="AM696" s="510"/>
      <c r="AN696" s="510"/>
      <c r="AO696" s="510"/>
      <c r="AP696" s="510"/>
      <c r="AQ696" s="509">
        <f t="shared" si="260"/>
        <v>0</v>
      </c>
      <c r="AR696" s="509">
        <f t="shared" si="261"/>
        <v>0</v>
      </c>
      <c r="AS696" s="510"/>
      <c r="AT696" s="510"/>
      <c r="AU696" s="510"/>
      <c r="AV696" s="510"/>
      <c r="AW696" s="510"/>
      <c r="AX696" s="510"/>
      <c r="AY696" s="509">
        <f t="shared" si="246"/>
        <v>0</v>
      </c>
      <c r="AZ696" s="509">
        <f t="shared" si="247"/>
        <v>0</v>
      </c>
      <c r="BA696" s="372">
        <f t="shared" si="264"/>
        <v>0</v>
      </c>
      <c r="BB696" s="372">
        <f t="shared" si="265"/>
        <v>0</v>
      </c>
      <c r="BC696" s="372">
        <f t="shared" si="248"/>
        <v>0</v>
      </c>
      <c r="BD696" s="372">
        <f t="shared" si="249"/>
        <v>0</v>
      </c>
      <c r="BE696" s="372">
        <f t="shared" si="250"/>
        <v>0</v>
      </c>
      <c r="BF696" s="372">
        <f t="shared" si="251"/>
        <v>0</v>
      </c>
      <c r="BG696" s="511"/>
      <c r="BH696" s="510"/>
      <c r="BI696" s="510"/>
      <c r="BJ696" s="510"/>
      <c r="BK696" s="510"/>
      <c r="BL696" s="512"/>
      <c r="BM696" s="921">
        <f t="shared" si="266"/>
        <v>0</v>
      </c>
      <c r="BN696" s="912"/>
      <c r="BO696" s="912"/>
      <c r="BP696" s="912"/>
      <c r="BQ696" s="912"/>
      <c r="BR696" s="912"/>
      <c r="BS696" s="912"/>
      <c r="BT696" s="912"/>
      <c r="BU696" s="912"/>
      <c r="BV696" s="912"/>
      <c r="BW696" s="912"/>
      <c r="BX696" s="910">
        <f t="shared" si="252"/>
        <v>0</v>
      </c>
      <c r="BY696" s="912"/>
      <c r="BZ696" s="912"/>
      <c r="CA696" s="912"/>
      <c r="CB696" s="922"/>
    </row>
    <row r="697" spans="1:80" ht="11.25" x14ac:dyDescent="0.2">
      <c r="A697" s="501" t="s">
        <v>407</v>
      </c>
      <c r="B697" s="502" t="s">
        <v>137</v>
      </c>
      <c r="C697" s="503" t="s">
        <v>515</v>
      </c>
      <c r="D697" s="503" t="s">
        <v>600</v>
      </c>
      <c r="E697" s="504" t="s">
        <v>283</v>
      </c>
      <c r="F697" s="504" t="s">
        <v>5</v>
      </c>
      <c r="G697" s="505" t="s">
        <v>346</v>
      </c>
      <c r="H697" s="506" t="s">
        <v>138</v>
      </c>
      <c r="I697" s="507">
        <v>9</v>
      </c>
      <c r="J697" s="508" t="s">
        <v>6</v>
      </c>
      <c r="K697" s="509">
        <f t="shared" si="262"/>
        <v>0</v>
      </c>
      <c r="L697" s="509">
        <f t="shared" si="263"/>
        <v>0</v>
      </c>
      <c r="M697" s="510"/>
      <c r="N697" s="510"/>
      <c r="O697" s="510"/>
      <c r="P697" s="510"/>
      <c r="Q697" s="510"/>
      <c r="R697" s="510"/>
      <c r="S697" s="509">
        <f t="shared" si="254"/>
        <v>0</v>
      </c>
      <c r="T697" s="509">
        <f t="shared" si="255"/>
        <v>0</v>
      </c>
      <c r="U697" s="510"/>
      <c r="V697" s="510"/>
      <c r="W697" s="510"/>
      <c r="X697" s="510"/>
      <c r="Y697" s="510"/>
      <c r="Z697" s="510"/>
      <c r="AA697" s="509">
        <f t="shared" si="256"/>
        <v>0</v>
      </c>
      <c r="AB697" s="509">
        <f t="shared" si="257"/>
        <v>0</v>
      </c>
      <c r="AC697" s="510"/>
      <c r="AD697" s="510"/>
      <c r="AE697" s="510"/>
      <c r="AF697" s="510"/>
      <c r="AG697" s="510"/>
      <c r="AH697" s="510"/>
      <c r="AI697" s="509">
        <f t="shared" si="258"/>
        <v>0</v>
      </c>
      <c r="AJ697" s="509">
        <f t="shared" si="259"/>
        <v>0</v>
      </c>
      <c r="AK697" s="510"/>
      <c r="AL697" s="510"/>
      <c r="AM697" s="510"/>
      <c r="AN697" s="510"/>
      <c r="AO697" s="510"/>
      <c r="AP697" s="510"/>
      <c r="AQ697" s="509">
        <f t="shared" si="260"/>
        <v>0</v>
      </c>
      <c r="AR697" s="509">
        <f t="shared" si="261"/>
        <v>0</v>
      </c>
      <c r="AS697" s="510"/>
      <c r="AT697" s="510"/>
      <c r="AU697" s="510"/>
      <c r="AV697" s="510"/>
      <c r="AW697" s="510"/>
      <c r="AX697" s="510"/>
      <c r="AY697" s="509">
        <f t="shared" si="246"/>
        <v>0</v>
      </c>
      <c r="AZ697" s="509">
        <f t="shared" si="247"/>
        <v>0</v>
      </c>
      <c r="BA697" s="372">
        <f t="shared" si="264"/>
        <v>0</v>
      </c>
      <c r="BB697" s="372">
        <f t="shared" si="265"/>
        <v>0</v>
      </c>
      <c r="BC697" s="372">
        <f t="shared" si="248"/>
        <v>0</v>
      </c>
      <c r="BD697" s="372">
        <f t="shared" si="249"/>
        <v>0</v>
      </c>
      <c r="BE697" s="372">
        <f t="shared" si="250"/>
        <v>0</v>
      </c>
      <c r="BF697" s="372">
        <f t="shared" si="251"/>
        <v>0</v>
      </c>
      <c r="BG697" s="511"/>
      <c r="BH697" s="510"/>
      <c r="BI697" s="510"/>
      <c r="BJ697" s="510"/>
      <c r="BK697" s="510"/>
      <c r="BL697" s="512"/>
      <c r="BM697" s="921">
        <f t="shared" si="266"/>
        <v>0</v>
      </c>
      <c r="BN697" s="912"/>
      <c r="BO697" s="912"/>
      <c r="BP697" s="912"/>
      <c r="BQ697" s="912"/>
      <c r="BR697" s="912"/>
      <c r="BS697" s="912"/>
      <c r="BT697" s="912"/>
      <c r="BU697" s="912"/>
      <c r="BV697" s="912"/>
      <c r="BW697" s="912"/>
      <c r="BX697" s="910">
        <f t="shared" si="252"/>
        <v>0</v>
      </c>
      <c r="BY697" s="912"/>
      <c r="BZ697" s="912"/>
      <c r="CA697" s="912"/>
      <c r="CB697" s="922"/>
    </row>
    <row r="698" spans="1:80" ht="11.25" x14ac:dyDescent="0.2">
      <c r="A698" s="501" t="s">
        <v>407</v>
      </c>
      <c r="B698" s="502" t="s">
        <v>137</v>
      </c>
      <c r="C698" s="503" t="s">
        <v>515</v>
      </c>
      <c r="D698" s="503" t="s">
        <v>600</v>
      </c>
      <c r="E698" s="504" t="s">
        <v>283</v>
      </c>
      <c r="F698" s="504" t="s">
        <v>5</v>
      </c>
      <c r="G698" s="505" t="s">
        <v>346</v>
      </c>
      <c r="H698" s="506" t="s">
        <v>138</v>
      </c>
      <c r="I698" s="507">
        <v>9</v>
      </c>
      <c r="J698" s="508" t="s">
        <v>17</v>
      </c>
      <c r="K698" s="509">
        <f t="shared" si="262"/>
        <v>0</v>
      </c>
      <c r="L698" s="509">
        <f t="shared" si="263"/>
        <v>0</v>
      </c>
      <c r="M698" s="510"/>
      <c r="N698" s="510"/>
      <c r="O698" s="510"/>
      <c r="P698" s="510"/>
      <c r="Q698" s="510"/>
      <c r="R698" s="510"/>
      <c r="S698" s="509">
        <f t="shared" si="254"/>
        <v>0</v>
      </c>
      <c r="T698" s="509">
        <f t="shared" si="255"/>
        <v>0</v>
      </c>
      <c r="U698" s="510"/>
      <c r="V698" s="510"/>
      <c r="W698" s="510"/>
      <c r="X698" s="510"/>
      <c r="Y698" s="510"/>
      <c r="Z698" s="510"/>
      <c r="AA698" s="509">
        <f t="shared" si="256"/>
        <v>0</v>
      </c>
      <c r="AB698" s="509">
        <f t="shared" si="257"/>
        <v>0</v>
      </c>
      <c r="AC698" s="510"/>
      <c r="AD698" s="510"/>
      <c r="AE698" s="510"/>
      <c r="AF698" s="510"/>
      <c r="AG698" s="510"/>
      <c r="AH698" s="510"/>
      <c r="AI698" s="509">
        <f t="shared" si="258"/>
        <v>0</v>
      </c>
      <c r="AJ698" s="509">
        <f t="shared" si="259"/>
        <v>0</v>
      </c>
      <c r="AK698" s="510"/>
      <c r="AL698" s="510"/>
      <c r="AM698" s="510"/>
      <c r="AN698" s="510"/>
      <c r="AO698" s="510"/>
      <c r="AP698" s="510"/>
      <c r="AQ698" s="509">
        <f t="shared" si="260"/>
        <v>0</v>
      </c>
      <c r="AR698" s="509">
        <f t="shared" si="261"/>
        <v>0</v>
      </c>
      <c r="AS698" s="510"/>
      <c r="AT698" s="510"/>
      <c r="AU698" s="510"/>
      <c r="AV698" s="510"/>
      <c r="AW698" s="510"/>
      <c r="AX698" s="510"/>
      <c r="AY698" s="509">
        <f t="shared" si="246"/>
        <v>0</v>
      </c>
      <c r="AZ698" s="509">
        <f t="shared" si="247"/>
        <v>0</v>
      </c>
      <c r="BA698" s="372">
        <f t="shared" si="264"/>
        <v>0</v>
      </c>
      <c r="BB698" s="372">
        <f t="shared" si="265"/>
        <v>0</v>
      </c>
      <c r="BC698" s="372">
        <f t="shared" si="248"/>
        <v>0</v>
      </c>
      <c r="BD698" s="372">
        <f t="shared" si="249"/>
        <v>0</v>
      </c>
      <c r="BE698" s="372">
        <f t="shared" si="250"/>
        <v>0</v>
      </c>
      <c r="BF698" s="372">
        <f t="shared" si="251"/>
        <v>0</v>
      </c>
      <c r="BG698" s="511"/>
      <c r="BH698" s="510"/>
      <c r="BI698" s="510"/>
      <c r="BJ698" s="510"/>
      <c r="BK698" s="510"/>
      <c r="BL698" s="512"/>
      <c r="BM698" s="921">
        <f t="shared" si="266"/>
        <v>0</v>
      </c>
      <c r="BN698" s="912"/>
      <c r="BO698" s="912"/>
      <c r="BP698" s="912"/>
      <c r="BQ698" s="912"/>
      <c r="BR698" s="912"/>
      <c r="BS698" s="912"/>
      <c r="BT698" s="912"/>
      <c r="BU698" s="912"/>
      <c r="BV698" s="912"/>
      <c r="BW698" s="912"/>
      <c r="BX698" s="910">
        <f t="shared" si="252"/>
        <v>0</v>
      </c>
      <c r="BY698" s="912"/>
      <c r="BZ698" s="912"/>
      <c r="CA698" s="912"/>
      <c r="CB698" s="922"/>
    </row>
    <row r="699" spans="1:80" ht="11.25" x14ac:dyDescent="0.2">
      <c r="A699" s="501" t="s">
        <v>407</v>
      </c>
      <c r="B699" s="502" t="s">
        <v>137</v>
      </c>
      <c r="C699" s="503" t="s">
        <v>515</v>
      </c>
      <c r="D699" s="503" t="s">
        <v>600</v>
      </c>
      <c r="E699" s="504" t="s">
        <v>283</v>
      </c>
      <c r="F699" s="504" t="s">
        <v>5</v>
      </c>
      <c r="G699" s="505" t="s">
        <v>346</v>
      </c>
      <c r="H699" s="506" t="s">
        <v>138</v>
      </c>
      <c r="I699" s="507">
        <v>9</v>
      </c>
      <c r="J699" s="508" t="s">
        <v>12</v>
      </c>
      <c r="K699" s="509">
        <f t="shared" si="262"/>
        <v>0</v>
      </c>
      <c r="L699" s="509">
        <f t="shared" si="263"/>
        <v>0</v>
      </c>
      <c r="M699" s="510"/>
      <c r="N699" s="510"/>
      <c r="O699" s="510"/>
      <c r="P699" s="510"/>
      <c r="Q699" s="510"/>
      <c r="R699" s="510"/>
      <c r="S699" s="509">
        <f t="shared" si="254"/>
        <v>0</v>
      </c>
      <c r="T699" s="509">
        <f t="shared" si="255"/>
        <v>0</v>
      </c>
      <c r="U699" s="510"/>
      <c r="V699" s="510"/>
      <c r="W699" s="510"/>
      <c r="X699" s="510"/>
      <c r="Y699" s="510"/>
      <c r="Z699" s="510"/>
      <c r="AA699" s="509">
        <f t="shared" si="256"/>
        <v>0</v>
      </c>
      <c r="AB699" s="509">
        <f t="shared" si="257"/>
        <v>0</v>
      </c>
      <c r="AC699" s="510"/>
      <c r="AD699" s="510"/>
      <c r="AE699" s="510"/>
      <c r="AF699" s="510"/>
      <c r="AG699" s="510"/>
      <c r="AH699" s="510"/>
      <c r="AI699" s="509">
        <f t="shared" si="258"/>
        <v>0</v>
      </c>
      <c r="AJ699" s="509">
        <f t="shared" si="259"/>
        <v>0</v>
      </c>
      <c r="AK699" s="510"/>
      <c r="AL699" s="510"/>
      <c r="AM699" s="510"/>
      <c r="AN699" s="510"/>
      <c r="AO699" s="510"/>
      <c r="AP699" s="510"/>
      <c r="AQ699" s="509">
        <f t="shared" si="260"/>
        <v>0</v>
      </c>
      <c r="AR699" s="509">
        <f t="shared" si="261"/>
        <v>0</v>
      </c>
      <c r="AS699" s="510"/>
      <c r="AT699" s="510"/>
      <c r="AU699" s="510"/>
      <c r="AV699" s="510"/>
      <c r="AW699" s="510"/>
      <c r="AX699" s="510"/>
      <c r="AY699" s="509">
        <f t="shared" si="246"/>
        <v>0</v>
      </c>
      <c r="AZ699" s="509">
        <f t="shared" si="247"/>
        <v>0</v>
      </c>
      <c r="BA699" s="372">
        <f t="shared" si="264"/>
        <v>0</v>
      </c>
      <c r="BB699" s="372">
        <f t="shared" si="265"/>
        <v>0</v>
      </c>
      <c r="BC699" s="372">
        <f t="shared" si="248"/>
        <v>0</v>
      </c>
      <c r="BD699" s="372">
        <f t="shared" si="249"/>
        <v>0</v>
      </c>
      <c r="BE699" s="372">
        <f t="shared" si="250"/>
        <v>0</v>
      </c>
      <c r="BF699" s="372">
        <f t="shared" si="251"/>
        <v>0</v>
      </c>
      <c r="BG699" s="511"/>
      <c r="BH699" s="510"/>
      <c r="BI699" s="510"/>
      <c r="BJ699" s="510"/>
      <c r="BK699" s="510"/>
      <c r="BL699" s="512"/>
      <c r="BM699" s="921">
        <f t="shared" si="266"/>
        <v>0</v>
      </c>
      <c r="BN699" s="912"/>
      <c r="BO699" s="912"/>
      <c r="BP699" s="912"/>
      <c r="BQ699" s="912"/>
      <c r="BR699" s="912"/>
      <c r="BS699" s="912"/>
      <c r="BT699" s="912"/>
      <c r="BU699" s="912"/>
      <c r="BV699" s="912"/>
      <c r="BW699" s="912"/>
      <c r="BX699" s="910">
        <f t="shared" si="252"/>
        <v>0</v>
      </c>
      <c r="BY699" s="912"/>
      <c r="BZ699" s="912"/>
      <c r="CA699" s="912"/>
      <c r="CB699" s="922"/>
    </row>
    <row r="700" spans="1:80" ht="11.25" x14ac:dyDescent="0.2">
      <c r="A700" s="501" t="s">
        <v>407</v>
      </c>
      <c r="B700" s="502" t="s">
        <v>137</v>
      </c>
      <c r="C700" s="503" t="s">
        <v>515</v>
      </c>
      <c r="D700" s="503" t="s">
        <v>600</v>
      </c>
      <c r="E700" s="504" t="s">
        <v>283</v>
      </c>
      <c r="F700" s="504" t="s">
        <v>5</v>
      </c>
      <c r="G700" s="505" t="s">
        <v>346</v>
      </c>
      <c r="H700" s="506" t="s">
        <v>138</v>
      </c>
      <c r="I700" s="507">
        <v>11</v>
      </c>
      <c r="J700" s="508" t="s">
        <v>6</v>
      </c>
      <c r="K700" s="509">
        <f t="shared" si="262"/>
        <v>0</v>
      </c>
      <c r="L700" s="509">
        <f t="shared" si="263"/>
        <v>0</v>
      </c>
      <c r="M700" s="510"/>
      <c r="N700" s="510"/>
      <c r="O700" s="510"/>
      <c r="P700" s="510"/>
      <c r="Q700" s="510"/>
      <c r="R700" s="510"/>
      <c r="S700" s="509">
        <f t="shared" si="254"/>
        <v>0</v>
      </c>
      <c r="T700" s="509">
        <f t="shared" si="255"/>
        <v>0</v>
      </c>
      <c r="U700" s="510"/>
      <c r="V700" s="510"/>
      <c r="W700" s="510"/>
      <c r="X700" s="510"/>
      <c r="Y700" s="510"/>
      <c r="Z700" s="510"/>
      <c r="AA700" s="509">
        <f t="shared" si="256"/>
        <v>0</v>
      </c>
      <c r="AB700" s="509">
        <f t="shared" si="257"/>
        <v>0</v>
      </c>
      <c r="AC700" s="510"/>
      <c r="AD700" s="510"/>
      <c r="AE700" s="510"/>
      <c r="AF700" s="510"/>
      <c r="AG700" s="510"/>
      <c r="AH700" s="510"/>
      <c r="AI700" s="509">
        <f t="shared" si="258"/>
        <v>0</v>
      </c>
      <c r="AJ700" s="509">
        <f t="shared" si="259"/>
        <v>0</v>
      </c>
      <c r="AK700" s="510"/>
      <c r="AL700" s="510"/>
      <c r="AM700" s="510"/>
      <c r="AN700" s="510"/>
      <c r="AO700" s="510"/>
      <c r="AP700" s="510"/>
      <c r="AQ700" s="509">
        <f t="shared" si="260"/>
        <v>0</v>
      </c>
      <c r="AR700" s="509">
        <f t="shared" si="261"/>
        <v>0</v>
      </c>
      <c r="AS700" s="510"/>
      <c r="AT700" s="510"/>
      <c r="AU700" s="510"/>
      <c r="AV700" s="510"/>
      <c r="AW700" s="510"/>
      <c r="AX700" s="510"/>
      <c r="AY700" s="509">
        <f t="shared" si="246"/>
        <v>0</v>
      </c>
      <c r="AZ700" s="509">
        <f t="shared" si="247"/>
        <v>0</v>
      </c>
      <c r="BA700" s="372">
        <f t="shared" si="264"/>
        <v>0</v>
      </c>
      <c r="BB700" s="372">
        <f t="shared" si="265"/>
        <v>0</v>
      </c>
      <c r="BC700" s="372">
        <f t="shared" si="248"/>
        <v>0</v>
      </c>
      <c r="BD700" s="372">
        <f t="shared" si="249"/>
        <v>0</v>
      </c>
      <c r="BE700" s="372">
        <f t="shared" si="250"/>
        <v>0</v>
      </c>
      <c r="BF700" s="372">
        <f t="shared" si="251"/>
        <v>0</v>
      </c>
      <c r="BG700" s="511"/>
      <c r="BH700" s="510"/>
      <c r="BI700" s="510"/>
      <c r="BJ700" s="510"/>
      <c r="BK700" s="510"/>
      <c r="BL700" s="512"/>
      <c r="BM700" s="921">
        <f t="shared" si="266"/>
        <v>0</v>
      </c>
      <c r="BN700" s="912"/>
      <c r="BO700" s="912"/>
      <c r="BP700" s="912"/>
      <c r="BQ700" s="912"/>
      <c r="BR700" s="912"/>
      <c r="BS700" s="912"/>
      <c r="BT700" s="912"/>
      <c r="BU700" s="912"/>
      <c r="BV700" s="912"/>
      <c r="BW700" s="912"/>
      <c r="BX700" s="910">
        <f t="shared" si="252"/>
        <v>0</v>
      </c>
      <c r="BY700" s="912"/>
      <c r="BZ700" s="912"/>
      <c r="CA700" s="912"/>
      <c r="CB700" s="922"/>
    </row>
    <row r="701" spans="1:80" ht="11.25" x14ac:dyDescent="0.2">
      <c r="A701" s="501" t="s">
        <v>407</v>
      </c>
      <c r="B701" s="502" t="s">
        <v>137</v>
      </c>
      <c r="C701" s="503" t="s">
        <v>515</v>
      </c>
      <c r="D701" s="503" t="s">
        <v>600</v>
      </c>
      <c r="E701" s="504" t="s">
        <v>283</v>
      </c>
      <c r="F701" s="504" t="s">
        <v>5</v>
      </c>
      <c r="G701" s="505" t="s">
        <v>346</v>
      </c>
      <c r="H701" s="506" t="s">
        <v>138</v>
      </c>
      <c r="I701" s="507">
        <v>11</v>
      </c>
      <c r="J701" s="508" t="s">
        <v>17</v>
      </c>
      <c r="K701" s="509">
        <f t="shared" si="262"/>
        <v>0</v>
      </c>
      <c r="L701" s="509">
        <f t="shared" si="263"/>
        <v>0</v>
      </c>
      <c r="M701" s="510"/>
      <c r="N701" s="510"/>
      <c r="O701" s="510"/>
      <c r="P701" s="510"/>
      <c r="Q701" s="510"/>
      <c r="R701" s="510"/>
      <c r="S701" s="509">
        <f t="shared" si="254"/>
        <v>0</v>
      </c>
      <c r="T701" s="509">
        <f t="shared" si="255"/>
        <v>0</v>
      </c>
      <c r="U701" s="510"/>
      <c r="V701" s="510"/>
      <c r="W701" s="510"/>
      <c r="X701" s="510"/>
      <c r="Y701" s="510"/>
      <c r="Z701" s="510"/>
      <c r="AA701" s="509">
        <f t="shared" si="256"/>
        <v>0</v>
      </c>
      <c r="AB701" s="509">
        <f t="shared" si="257"/>
        <v>0</v>
      </c>
      <c r="AC701" s="510"/>
      <c r="AD701" s="510"/>
      <c r="AE701" s="510"/>
      <c r="AF701" s="510"/>
      <c r="AG701" s="510"/>
      <c r="AH701" s="510"/>
      <c r="AI701" s="509">
        <f t="shared" si="258"/>
        <v>0</v>
      </c>
      <c r="AJ701" s="509">
        <f t="shared" si="259"/>
        <v>0</v>
      </c>
      <c r="AK701" s="510"/>
      <c r="AL701" s="510"/>
      <c r="AM701" s="510"/>
      <c r="AN701" s="510"/>
      <c r="AO701" s="510"/>
      <c r="AP701" s="510"/>
      <c r="AQ701" s="509">
        <f t="shared" si="260"/>
        <v>0</v>
      </c>
      <c r="AR701" s="509">
        <f t="shared" si="261"/>
        <v>0</v>
      </c>
      <c r="AS701" s="510"/>
      <c r="AT701" s="510"/>
      <c r="AU701" s="510"/>
      <c r="AV701" s="510"/>
      <c r="AW701" s="510"/>
      <c r="AX701" s="510"/>
      <c r="AY701" s="509">
        <f t="shared" si="246"/>
        <v>0</v>
      </c>
      <c r="AZ701" s="509">
        <f t="shared" si="247"/>
        <v>0</v>
      </c>
      <c r="BA701" s="372">
        <f t="shared" si="264"/>
        <v>0</v>
      </c>
      <c r="BB701" s="372">
        <f t="shared" si="265"/>
        <v>0</v>
      </c>
      <c r="BC701" s="372">
        <f t="shared" si="248"/>
        <v>0</v>
      </c>
      <c r="BD701" s="372">
        <f t="shared" si="249"/>
        <v>0</v>
      </c>
      <c r="BE701" s="372">
        <f t="shared" si="250"/>
        <v>0</v>
      </c>
      <c r="BF701" s="372">
        <f t="shared" si="251"/>
        <v>0</v>
      </c>
      <c r="BG701" s="511"/>
      <c r="BH701" s="510"/>
      <c r="BI701" s="510"/>
      <c r="BJ701" s="510"/>
      <c r="BK701" s="510"/>
      <c r="BL701" s="512"/>
      <c r="BM701" s="921">
        <f t="shared" si="266"/>
        <v>0</v>
      </c>
      <c r="BN701" s="912"/>
      <c r="BO701" s="912"/>
      <c r="BP701" s="912"/>
      <c r="BQ701" s="912"/>
      <c r="BR701" s="912"/>
      <c r="BS701" s="912"/>
      <c r="BT701" s="912"/>
      <c r="BU701" s="912"/>
      <c r="BV701" s="912"/>
      <c r="BW701" s="912"/>
      <c r="BX701" s="910">
        <f t="shared" si="252"/>
        <v>0</v>
      </c>
      <c r="BY701" s="912"/>
      <c r="BZ701" s="912"/>
      <c r="CA701" s="912"/>
      <c r="CB701" s="922"/>
    </row>
    <row r="702" spans="1:80" ht="11.25" x14ac:dyDescent="0.2">
      <c r="A702" s="501" t="s">
        <v>407</v>
      </c>
      <c r="B702" s="502" t="s">
        <v>137</v>
      </c>
      <c r="C702" s="503" t="s">
        <v>515</v>
      </c>
      <c r="D702" s="503" t="s">
        <v>600</v>
      </c>
      <c r="E702" s="504" t="s">
        <v>283</v>
      </c>
      <c r="F702" s="504" t="s">
        <v>5</v>
      </c>
      <c r="G702" s="505" t="s">
        <v>346</v>
      </c>
      <c r="H702" s="506" t="s">
        <v>138</v>
      </c>
      <c r="I702" s="507">
        <v>11</v>
      </c>
      <c r="J702" s="508" t="s">
        <v>12</v>
      </c>
      <c r="K702" s="509">
        <f t="shared" si="262"/>
        <v>0</v>
      </c>
      <c r="L702" s="509">
        <f t="shared" si="263"/>
        <v>0</v>
      </c>
      <c r="M702" s="510"/>
      <c r="N702" s="510"/>
      <c r="O702" s="510"/>
      <c r="P702" s="510"/>
      <c r="Q702" s="510"/>
      <c r="R702" s="510"/>
      <c r="S702" s="509">
        <f t="shared" si="254"/>
        <v>0</v>
      </c>
      <c r="T702" s="509">
        <f t="shared" si="255"/>
        <v>0</v>
      </c>
      <c r="U702" s="510"/>
      <c r="V702" s="510"/>
      <c r="W702" s="510"/>
      <c r="X702" s="510"/>
      <c r="Y702" s="510"/>
      <c r="Z702" s="510"/>
      <c r="AA702" s="509">
        <f t="shared" si="256"/>
        <v>0</v>
      </c>
      <c r="AB702" s="509">
        <f t="shared" si="257"/>
        <v>0</v>
      </c>
      <c r="AC702" s="510"/>
      <c r="AD702" s="510"/>
      <c r="AE702" s="510"/>
      <c r="AF702" s="510"/>
      <c r="AG702" s="510"/>
      <c r="AH702" s="510"/>
      <c r="AI702" s="509">
        <f t="shared" si="258"/>
        <v>0</v>
      </c>
      <c r="AJ702" s="509">
        <f t="shared" si="259"/>
        <v>0</v>
      </c>
      <c r="AK702" s="510"/>
      <c r="AL702" s="510"/>
      <c r="AM702" s="510"/>
      <c r="AN702" s="510"/>
      <c r="AO702" s="510"/>
      <c r="AP702" s="510"/>
      <c r="AQ702" s="509">
        <f t="shared" si="260"/>
        <v>0</v>
      </c>
      <c r="AR702" s="509">
        <f t="shared" si="261"/>
        <v>0</v>
      </c>
      <c r="AS702" s="510"/>
      <c r="AT702" s="510"/>
      <c r="AU702" s="510"/>
      <c r="AV702" s="510"/>
      <c r="AW702" s="510"/>
      <c r="AX702" s="510"/>
      <c r="AY702" s="509">
        <f t="shared" si="246"/>
        <v>0</v>
      </c>
      <c r="AZ702" s="509">
        <f t="shared" si="247"/>
        <v>0</v>
      </c>
      <c r="BA702" s="372">
        <f t="shared" si="264"/>
        <v>0</v>
      </c>
      <c r="BB702" s="372">
        <f t="shared" si="265"/>
        <v>0</v>
      </c>
      <c r="BC702" s="372">
        <f t="shared" si="248"/>
        <v>0</v>
      </c>
      <c r="BD702" s="372">
        <f t="shared" si="249"/>
        <v>0</v>
      </c>
      <c r="BE702" s="372">
        <f t="shared" si="250"/>
        <v>0</v>
      </c>
      <c r="BF702" s="372">
        <f t="shared" si="251"/>
        <v>0</v>
      </c>
      <c r="BG702" s="511"/>
      <c r="BH702" s="510"/>
      <c r="BI702" s="510"/>
      <c r="BJ702" s="510"/>
      <c r="BK702" s="510"/>
      <c r="BL702" s="512"/>
      <c r="BM702" s="921">
        <f t="shared" si="266"/>
        <v>0</v>
      </c>
      <c r="BN702" s="912"/>
      <c r="BO702" s="912"/>
      <c r="BP702" s="912"/>
      <c r="BQ702" s="912"/>
      <c r="BR702" s="912"/>
      <c r="BS702" s="912"/>
      <c r="BT702" s="912"/>
      <c r="BU702" s="912"/>
      <c r="BV702" s="912"/>
      <c r="BW702" s="912"/>
      <c r="BX702" s="910">
        <f t="shared" si="252"/>
        <v>0</v>
      </c>
      <c r="BY702" s="912"/>
      <c r="BZ702" s="912"/>
      <c r="CA702" s="912"/>
      <c r="CB702" s="922"/>
    </row>
    <row r="703" spans="1:80" ht="11.25" x14ac:dyDescent="0.2">
      <c r="A703" s="501" t="s">
        <v>407</v>
      </c>
      <c r="B703" s="502" t="s">
        <v>137</v>
      </c>
      <c r="C703" s="503" t="s">
        <v>515</v>
      </c>
      <c r="D703" s="503" t="s">
        <v>600</v>
      </c>
      <c r="E703" s="504" t="s">
        <v>283</v>
      </c>
      <c r="F703" s="504" t="s">
        <v>5</v>
      </c>
      <c r="G703" s="505" t="s">
        <v>346</v>
      </c>
      <c r="H703" s="506" t="s">
        <v>228</v>
      </c>
      <c r="I703" s="507">
        <v>11</v>
      </c>
      <c r="J703" s="508" t="s">
        <v>17</v>
      </c>
      <c r="K703" s="509">
        <f t="shared" si="262"/>
        <v>0</v>
      </c>
      <c r="L703" s="509">
        <f t="shared" si="263"/>
        <v>0</v>
      </c>
      <c r="M703" s="510"/>
      <c r="N703" s="510"/>
      <c r="O703" s="510"/>
      <c r="P703" s="510"/>
      <c r="Q703" s="510"/>
      <c r="R703" s="510"/>
      <c r="S703" s="509">
        <f t="shared" si="254"/>
        <v>0</v>
      </c>
      <c r="T703" s="509">
        <f t="shared" si="255"/>
        <v>0</v>
      </c>
      <c r="U703" s="510"/>
      <c r="V703" s="510"/>
      <c r="W703" s="510"/>
      <c r="X703" s="510"/>
      <c r="Y703" s="510"/>
      <c r="Z703" s="510"/>
      <c r="AA703" s="509">
        <f t="shared" si="256"/>
        <v>0</v>
      </c>
      <c r="AB703" s="509">
        <f t="shared" si="257"/>
        <v>0</v>
      </c>
      <c r="AC703" s="510"/>
      <c r="AD703" s="510"/>
      <c r="AE703" s="510"/>
      <c r="AF703" s="510"/>
      <c r="AG703" s="510"/>
      <c r="AH703" s="510"/>
      <c r="AI703" s="509">
        <f t="shared" si="258"/>
        <v>0</v>
      </c>
      <c r="AJ703" s="509">
        <f t="shared" si="259"/>
        <v>0</v>
      </c>
      <c r="AK703" s="510"/>
      <c r="AL703" s="510"/>
      <c r="AM703" s="510"/>
      <c r="AN703" s="510"/>
      <c r="AO703" s="510"/>
      <c r="AP703" s="510"/>
      <c r="AQ703" s="509">
        <f t="shared" si="260"/>
        <v>0</v>
      </c>
      <c r="AR703" s="509">
        <f t="shared" si="261"/>
        <v>0</v>
      </c>
      <c r="AS703" s="510"/>
      <c r="AT703" s="510"/>
      <c r="AU703" s="510"/>
      <c r="AV703" s="510"/>
      <c r="AW703" s="510"/>
      <c r="AX703" s="510"/>
      <c r="AY703" s="509">
        <f t="shared" si="246"/>
        <v>0</v>
      </c>
      <c r="AZ703" s="509">
        <f t="shared" si="247"/>
        <v>0</v>
      </c>
      <c r="BA703" s="372">
        <f t="shared" si="264"/>
        <v>0</v>
      </c>
      <c r="BB703" s="372">
        <f t="shared" si="265"/>
        <v>0</v>
      </c>
      <c r="BC703" s="372">
        <f t="shared" si="248"/>
        <v>0</v>
      </c>
      <c r="BD703" s="372">
        <f t="shared" si="249"/>
        <v>0</v>
      </c>
      <c r="BE703" s="372">
        <f t="shared" si="250"/>
        <v>0</v>
      </c>
      <c r="BF703" s="372">
        <f t="shared" si="251"/>
        <v>0</v>
      </c>
      <c r="BG703" s="511"/>
      <c r="BH703" s="510"/>
      <c r="BI703" s="510"/>
      <c r="BJ703" s="510"/>
      <c r="BK703" s="510"/>
      <c r="BL703" s="512"/>
      <c r="BM703" s="921">
        <f t="shared" si="266"/>
        <v>0</v>
      </c>
      <c r="BN703" s="912"/>
      <c r="BO703" s="912"/>
      <c r="BP703" s="912"/>
      <c r="BQ703" s="912"/>
      <c r="BR703" s="912"/>
      <c r="BS703" s="912"/>
      <c r="BT703" s="912"/>
      <c r="BU703" s="912"/>
      <c r="BV703" s="912"/>
      <c r="BW703" s="912"/>
      <c r="BX703" s="910">
        <f t="shared" si="252"/>
        <v>0</v>
      </c>
      <c r="BY703" s="912"/>
      <c r="BZ703" s="912"/>
      <c r="CA703" s="912"/>
      <c r="CB703" s="922"/>
    </row>
    <row r="704" spans="1:80" ht="22.5" x14ac:dyDescent="0.2">
      <c r="A704" s="501" t="s">
        <v>407</v>
      </c>
      <c r="B704" s="502" t="s">
        <v>137</v>
      </c>
      <c r="C704" s="503" t="s">
        <v>515</v>
      </c>
      <c r="D704" s="503" t="s">
        <v>600</v>
      </c>
      <c r="E704" s="513" t="s">
        <v>299</v>
      </c>
      <c r="F704" s="506" t="s">
        <v>314</v>
      </c>
      <c r="G704" s="505" t="s">
        <v>211</v>
      </c>
      <c r="H704" s="514" t="s">
        <v>73</v>
      </c>
      <c r="I704" s="507">
        <v>9</v>
      </c>
      <c r="J704" s="508" t="s">
        <v>6</v>
      </c>
      <c r="K704" s="509">
        <f t="shared" si="262"/>
        <v>0</v>
      </c>
      <c r="L704" s="509">
        <f t="shared" si="263"/>
        <v>0</v>
      </c>
      <c r="M704" s="510"/>
      <c r="N704" s="510"/>
      <c r="O704" s="510"/>
      <c r="P704" s="510"/>
      <c r="Q704" s="510"/>
      <c r="R704" s="510"/>
      <c r="S704" s="509">
        <f t="shared" si="254"/>
        <v>0</v>
      </c>
      <c r="T704" s="509">
        <f t="shared" si="255"/>
        <v>0</v>
      </c>
      <c r="U704" s="510"/>
      <c r="V704" s="510"/>
      <c r="W704" s="510"/>
      <c r="X704" s="510"/>
      <c r="Y704" s="510"/>
      <c r="Z704" s="510"/>
      <c r="AA704" s="509">
        <f t="shared" si="256"/>
        <v>0</v>
      </c>
      <c r="AB704" s="509">
        <f t="shared" si="257"/>
        <v>0</v>
      </c>
      <c r="AC704" s="510"/>
      <c r="AD704" s="510"/>
      <c r="AE704" s="510"/>
      <c r="AF704" s="510"/>
      <c r="AG704" s="510"/>
      <c r="AH704" s="510"/>
      <c r="AI704" s="509">
        <f t="shared" si="258"/>
        <v>0</v>
      </c>
      <c r="AJ704" s="509">
        <f t="shared" si="259"/>
        <v>0</v>
      </c>
      <c r="AK704" s="510"/>
      <c r="AL704" s="510"/>
      <c r="AM704" s="510"/>
      <c r="AN704" s="510"/>
      <c r="AO704" s="510"/>
      <c r="AP704" s="510"/>
      <c r="AQ704" s="509">
        <f t="shared" si="260"/>
        <v>0</v>
      </c>
      <c r="AR704" s="509">
        <f t="shared" si="261"/>
        <v>0</v>
      </c>
      <c r="AS704" s="510"/>
      <c r="AT704" s="510"/>
      <c r="AU704" s="510"/>
      <c r="AV704" s="510"/>
      <c r="AW704" s="510"/>
      <c r="AX704" s="510"/>
      <c r="AY704" s="509">
        <f t="shared" si="246"/>
        <v>0</v>
      </c>
      <c r="AZ704" s="509">
        <f t="shared" si="247"/>
        <v>0</v>
      </c>
      <c r="BA704" s="372">
        <f t="shared" si="264"/>
        <v>0</v>
      </c>
      <c r="BB704" s="372">
        <f t="shared" si="265"/>
        <v>0</v>
      </c>
      <c r="BC704" s="372">
        <f t="shared" si="248"/>
        <v>0</v>
      </c>
      <c r="BD704" s="372">
        <f t="shared" si="249"/>
        <v>0</v>
      </c>
      <c r="BE704" s="372">
        <f t="shared" si="250"/>
        <v>0</v>
      </c>
      <c r="BF704" s="372">
        <f t="shared" si="251"/>
        <v>0</v>
      </c>
      <c r="BG704" s="511"/>
      <c r="BH704" s="510"/>
      <c r="BI704" s="510"/>
      <c r="BJ704" s="510"/>
      <c r="BK704" s="510"/>
      <c r="BL704" s="512"/>
      <c r="BM704" s="921">
        <f t="shared" si="266"/>
        <v>0</v>
      </c>
      <c r="BN704" s="912"/>
      <c r="BO704" s="912"/>
      <c r="BP704" s="912"/>
      <c r="BQ704" s="912"/>
      <c r="BR704" s="912"/>
      <c r="BS704" s="912"/>
      <c r="BT704" s="912"/>
      <c r="BU704" s="912"/>
      <c r="BV704" s="912"/>
      <c r="BW704" s="912"/>
      <c r="BX704" s="910">
        <f t="shared" si="252"/>
        <v>0</v>
      </c>
      <c r="BY704" s="912"/>
      <c r="BZ704" s="912"/>
      <c r="CA704" s="912"/>
      <c r="CB704" s="922"/>
    </row>
    <row r="705" spans="1:80" ht="22.5" x14ac:dyDescent="0.2">
      <c r="A705" s="501" t="s">
        <v>407</v>
      </c>
      <c r="B705" s="502" t="s">
        <v>137</v>
      </c>
      <c r="C705" s="503" t="s">
        <v>515</v>
      </c>
      <c r="D705" s="503" t="s">
        <v>600</v>
      </c>
      <c r="E705" s="513" t="s">
        <v>299</v>
      </c>
      <c r="F705" s="506" t="s">
        <v>314</v>
      </c>
      <c r="G705" s="505" t="s">
        <v>211</v>
      </c>
      <c r="H705" s="514" t="s">
        <v>73</v>
      </c>
      <c r="I705" s="507">
        <v>9</v>
      </c>
      <c r="J705" s="508" t="s">
        <v>17</v>
      </c>
      <c r="K705" s="509">
        <f t="shared" si="262"/>
        <v>0</v>
      </c>
      <c r="L705" s="509">
        <f t="shared" si="263"/>
        <v>0</v>
      </c>
      <c r="M705" s="510"/>
      <c r="N705" s="510"/>
      <c r="O705" s="510"/>
      <c r="P705" s="510"/>
      <c r="Q705" s="510"/>
      <c r="R705" s="510"/>
      <c r="S705" s="509">
        <f t="shared" si="254"/>
        <v>0</v>
      </c>
      <c r="T705" s="509">
        <f t="shared" si="255"/>
        <v>0</v>
      </c>
      <c r="U705" s="510"/>
      <c r="V705" s="510"/>
      <c r="W705" s="510"/>
      <c r="X705" s="510"/>
      <c r="Y705" s="510"/>
      <c r="Z705" s="510"/>
      <c r="AA705" s="509">
        <f t="shared" si="256"/>
        <v>0</v>
      </c>
      <c r="AB705" s="509">
        <f t="shared" si="257"/>
        <v>0</v>
      </c>
      <c r="AC705" s="510"/>
      <c r="AD705" s="510"/>
      <c r="AE705" s="510"/>
      <c r="AF705" s="510"/>
      <c r="AG705" s="510"/>
      <c r="AH705" s="510"/>
      <c r="AI705" s="509">
        <f t="shared" si="258"/>
        <v>0</v>
      </c>
      <c r="AJ705" s="509">
        <f t="shared" si="259"/>
        <v>0</v>
      </c>
      <c r="AK705" s="510"/>
      <c r="AL705" s="510"/>
      <c r="AM705" s="510"/>
      <c r="AN705" s="510"/>
      <c r="AO705" s="510"/>
      <c r="AP705" s="510"/>
      <c r="AQ705" s="509">
        <f t="shared" si="260"/>
        <v>0</v>
      </c>
      <c r="AR705" s="509">
        <f t="shared" si="261"/>
        <v>0</v>
      </c>
      <c r="AS705" s="510"/>
      <c r="AT705" s="510"/>
      <c r="AU705" s="510"/>
      <c r="AV705" s="510"/>
      <c r="AW705" s="510"/>
      <c r="AX705" s="510"/>
      <c r="AY705" s="509">
        <f t="shared" si="246"/>
        <v>0</v>
      </c>
      <c r="AZ705" s="509">
        <f t="shared" si="247"/>
        <v>0</v>
      </c>
      <c r="BA705" s="372">
        <f t="shared" si="264"/>
        <v>0</v>
      </c>
      <c r="BB705" s="372">
        <f t="shared" si="265"/>
        <v>0</v>
      </c>
      <c r="BC705" s="372">
        <f t="shared" si="248"/>
        <v>0</v>
      </c>
      <c r="BD705" s="372">
        <f t="shared" si="249"/>
        <v>0</v>
      </c>
      <c r="BE705" s="372">
        <f t="shared" si="250"/>
        <v>0</v>
      </c>
      <c r="BF705" s="372">
        <f t="shared" si="251"/>
        <v>0</v>
      </c>
      <c r="BG705" s="511"/>
      <c r="BH705" s="510"/>
      <c r="BI705" s="510"/>
      <c r="BJ705" s="510"/>
      <c r="BK705" s="510"/>
      <c r="BL705" s="512"/>
      <c r="BM705" s="921">
        <f t="shared" si="266"/>
        <v>0</v>
      </c>
      <c r="BN705" s="912"/>
      <c r="BO705" s="912"/>
      <c r="BP705" s="912"/>
      <c r="BQ705" s="912"/>
      <c r="BR705" s="912"/>
      <c r="BS705" s="912"/>
      <c r="BT705" s="912"/>
      <c r="BU705" s="912"/>
      <c r="BV705" s="912"/>
      <c r="BW705" s="912"/>
      <c r="BX705" s="910">
        <f t="shared" si="252"/>
        <v>0</v>
      </c>
      <c r="BY705" s="912"/>
      <c r="BZ705" s="912"/>
      <c r="CA705" s="912"/>
      <c r="CB705" s="922"/>
    </row>
    <row r="706" spans="1:80" ht="22.5" x14ac:dyDescent="0.2">
      <c r="A706" s="501" t="s">
        <v>407</v>
      </c>
      <c r="B706" s="502" t="s">
        <v>137</v>
      </c>
      <c r="C706" s="503" t="s">
        <v>515</v>
      </c>
      <c r="D706" s="503" t="s">
        <v>600</v>
      </c>
      <c r="E706" s="513" t="s">
        <v>299</v>
      </c>
      <c r="F706" s="506" t="s">
        <v>314</v>
      </c>
      <c r="G706" s="505" t="s">
        <v>211</v>
      </c>
      <c r="H706" s="514" t="s">
        <v>73</v>
      </c>
      <c r="I706" s="507">
        <v>9</v>
      </c>
      <c r="J706" s="508" t="s">
        <v>12</v>
      </c>
      <c r="K706" s="509">
        <f t="shared" si="262"/>
        <v>0</v>
      </c>
      <c r="L706" s="509">
        <f t="shared" si="263"/>
        <v>0</v>
      </c>
      <c r="M706" s="510"/>
      <c r="N706" s="510"/>
      <c r="O706" s="510"/>
      <c r="P706" s="510"/>
      <c r="Q706" s="510"/>
      <c r="R706" s="510"/>
      <c r="S706" s="509">
        <f t="shared" si="254"/>
        <v>0</v>
      </c>
      <c r="T706" s="509">
        <f t="shared" si="255"/>
        <v>0</v>
      </c>
      <c r="U706" s="510"/>
      <c r="V706" s="510"/>
      <c r="W706" s="510"/>
      <c r="X706" s="510"/>
      <c r="Y706" s="510"/>
      <c r="Z706" s="510"/>
      <c r="AA706" s="509">
        <f t="shared" si="256"/>
        <v>0</v>
      </c>
      <c r="AB706" s="509">
        <f t="shared" si="257"/>
        <v>0</v>
      </c>
      <c r="AC706" s="510"/>
      <c r="AD706" s="510"/>
      <c r="AE706" s="510"/>
      <c r="AF706" s="510"/>
      <c r="AG706" s="510"/>
      <c r="AH706" s="510"/>
      <c r="AI706" s="509">
        <f t="shared" si="258"/>
        <v>0</v>
      </c>
      <c r="AJ706" s="509">
        <f t="shared" si="259"/>
        <v>0</v>
      </c>
      <c r="AK706" s="510"/>
      <c r="AL706" s="510"/>
      <c r="AM706" s="510"/>
      <c r="AN706" s="510"/>
      <c r="AO706" s="510"/>
      <c r="AP706" s="510"/>
      <c r="AQ706" s="509">
        <f t="shared" si="260"/>
        <v>0</v>
      </c>
      <c r="AR706" s="509">
        <f t="shared" si="261"/>
        <v>0</v>
      </c>
      <c r="AS706" s="510"/>
      <c r="AT706" s="510"/>
      <c r="AU706" s="510"/>
      <c r="AV706" s="510"/>
      <c r="AW706" s="510"/>
      <c r="AX706" s="510"/>
      <c r="AY706" s="509">
        <f t="shared" si="246"/>
        <v>0</v>
      </c>
      <c r="AZ706" s="509">
        <f t="shared" si="247"/>
        <v>0</v>
      </c>
      <c r="BA706" s="372">
        <f t="shared" si="264"/>
        <v>0</v>
      </c>
      <c r="BB706" s="372">
        <f t="shared" si="265"/>
        <v>0</v>
      </c>
      <c r="BC706" s="372">
        <f t="shared" si="248"/>
        <v>0</v>
      </c>
      <c r="BD706" s="372">
        <f t="shared" si="249"/>
        <v>0</v>
      </c>
      <c r="BE706" s="372">
        <f t="shared" si="250"/>
        <v>0</v>
      </c>
      <c r="BF706" s="372">
        <f t="shared" si="251"/>
        <v>0</v>
      </c>
      <c r="BG706" s="511"/>
      <c r="BH706" s="510"/>
      <c r="BI706" s="510"/>
      <c r="BJ706" s="510"/>
      <c r="BK706" s="510"/>
      <c r="BL706" s="512"/>
      <c r="BM706" s="921">
        <f t="shared" si="266"/>
        <v>0</v>
      </c>
      <c r="BN706" s="912"/>
      <c r="BO706" s="912"/>
      <c r="BP706" s="912"/>
      <c r="BQ706" s="912"/>
      <c r="BR706" s="912"/>
      <c r="BS706" s="912"/>
      <c r="BT706" s="912"/>
      <c r="BU706" s="912"/>
      <c r="BV706" s="912"/>
      <c r="BW706" s="912"/>
      <c r="BX706" s="910">
        <f t="shared" si="252"/>
        <v>0</v>
      </c>
      <c r="BY706" s="912"/>
      <c r="BZ706" s="912"/>
      <c r="CA706" s="912"/>
      <c r="CB706" s="922"/>
    </row>
    <row r="707" spans="1:80" ht="22.5" x14ac:dyDescent="0.2">
      <c r="A707" s="501" t="s">
        <v>407</v>
      </c>
      <c r="B707" s="502" t="s">
        <v>137</v>
      </c>
      <c r="C707" s="503" t="s">
        <v>515</v>
      </c>
      <c r="D707" s="503" t="s">
        <v>600</v>
      </c>
      <c r="E707" s="513" t="s">
        <v>299</v>
      </c>
      <c r="F707" s="506" t="s">
        <v>314</v>
      </c>
      <c r="G707" s="505" t="s">
        <v>211</v>
      </c>
      <c r="H707" s="514" t="s">
        <v>73</v>
      </c>
      <c r="I707" s="507">
        <v>11</v>
      </c>
      <c r="J707" s="508" t="s">
        <v>6</v>
      </c>
      <c r="K707" s="509">
        <f t="shared" si="262"/>
        <v>0</v>
      </c>
      <c r="L707" s="509">
        <f t="shared" si="263"/>
        <v>0</v>
      </c>
      <c r="M707" s="510"/>
      <c r="N707" s="510"/>
      <c r="O707" s="510"/>
      <c r="P707" s="510"/>
      <c r="Q707" s="510"/>
      <c r="R707" s="510"/>
      <c r="S707" s="509">
        <f t="shared" si="254"/>
        <v>0</v>
      </c>
      <c r="T707" s="509">
        <f t="shared" si="255"/>
        <v>0</v>
      </c>
      <c r="U707" s="510"/>
      <c r="V707" s="510"/>
      <c r="W707" s="510"/>
      <c r="X707" s="510"/>
      <c r="Y707" s="510"/>
      <c r="Z707" s="510"/>
      <c r="AA707" s="509">
        <f t="shared" si="256"/>
        <v>0</v>
      </c>
      <c r="AB707" s="509">
        <f t="shared" si="257"/>
        <v>0</v>
      </c>
      <c r="AC707" s="510"/>
      <c r="AD707" s="510"/>
      <c r="AE707" s="510"/>
      <c r="AF707" s="510"/>
      <c r="AG707" s="510"/>
      <c r="AH707" s="510"/>
      <c r="AI707" s="509">
        <f t="shared" si="258"/>
        <v>0</v>
      </c>
      <c r="AJ707" s="509">
        <f t="shared" si="259"/>
        <v>0</v>
      </c>
      <c r="AK707" s="510"/>
      <c r="AL707" s="510"/>
      <c r="AM707" s="510"/>
      <c r="AN707" s="510"/>
      <c r="AO707" s="510"/>
      <c r="AP707" s="510"/>
      <c r="AQ707" s="509">
        <f t="shared" si="260"/>
        <v>0</v>
      </c>
      <c r="AR707" s="509">
        <f t="shared" si="261"/>
        <v>0</v>
      </c>
      <c r="AS707" s="510"/>
      <c r="AT707" s="510"/>
      <c r="AU707" s="510"/>
      <c r="AV707" s="510"/>
      <c r="AW707" s="510"/>
      <c r="AX707" s="510"/>
      <c r="AY707" s="509">
        <f t="shared" si="246"/>
        <v>0</v>
      </c>
      <c r="AZ707" s="509">
        <f t="shared" si="247"/>
        <v>0</v>
      </c>
      <c r="BA707" s="372">
        <f t="shared" si="264"/>
        <v>0</v>
      </c>
      <c r="BB707" s="372">
        <f t="shared" si="265"/>
        <v>0</v>
      </c>
      <c r="BC707" s="372">
        <f t="shared" si="248"/>
        <v>0</v>
      </c>
      <c r="BD707" s="372">
        <f t="shared" si="249"/>
        <v>0</v>
      </c>
      <c r="BE707" s="372">
        <f t="shared" si="250"/>
        <v>0</v>
      </c>
      <c r="BF707" s="372">
        <f t="shared" si="251"/>
        <v>0</v>
      </c>
      <c r="BG707" s="511"/>
      <c r="BH707" s="510"/>
      <c r="BI707" s="510"/>
      <c r="BJ707" s="510"/>
      <c r="BK707" s="510"/>
      <c r="BL707" s="512"/>
      <c r="BM707" s="921">
        <f t="shared" si="266"/>
        <v>0</v>
      </c>
      <c r="BN707" s="912"/>
      <c r="BO707" s="912"/>
      <c r="BP707" s="912"/>
      <c r="BQ707" s="912"/>
      <c r="BR707" s="912"/>
      <c r="BS707" s="912"/>
      <c r="BT707" s="912"/>
      <c r="BU707" s="912"/>
      <c r="BV707" s="912"/>
      <c r="BW707" s="912"/>
      <c r="BX707" s="910">
        <f t="shared" si="252"/>
        <v>0</v>
      </c>
      <c r="BY707" s="912"/>
      <c r="BZ707" s="912"/>
      <c r="CA707" s="912"/>
      <c r="CB707" s="922"/>
    </row>
    <row r="708" spans="1:80" ht="22.5" x14ac:dyDescent="0.2">
      <c r="A708" s="501" t="s">
        <v>407</v>
      </c>
      <c r="B708" s="502" t="s">
        <v>137</v>
      </c>
      <c r="C708" s="503" t="s">
        <v>515</v>
      </c>
      <c r="D708" s="503" t="s">
        <v>600</v>
      </c>
      <c r="E708" s="513" t="s">
        <v>299</v>
      </c>
      <c r="F708" s="506" t="s">
        <v>314</v>
      </c>
      <c r="G708" s="505" t="s">
        <v>211</v>
      </c>
      <c r="H708" s="514" t="s">
        <v>73</v>
      </c>
      <c r="I708" s="507">
        <v>11</v>
      </c>
      <c r="J708" s="508" t="s">
        <v>12</v>
      </c>
      <c r="K708" s="509">
        <f t="shared" si="262"/>
        <v>0</v>
      </c>
      <c r="L708" s="509">
        <f t="shared" si="263"/>
        <v>0</v>
      </c>
      <c r="M708" s="510"/>
      <c r="N708" s="510"/>
      <c r="O708" s="510"/>
      <c r="P708" s="510"/>
      <c r="Q708" s="510"/>
      <c r="R708" s="510"/>
      <c r="S708" s="509">
        <f t="shared" si="254"/>
        <v>0</v>
      </c>
      <c r="T708" s="509">
        <f t="shared" si="255"/>
        <v>0</v>
      </c>
      <c r="U708" s="510"/>
      <c r="V708" s="510"/>
      <c r="W708" s="510"/>
      <c r="X708" s="510"/>
      <c r="Y708" s="510"/>
      <c r="Z708" s="510"/>
      <c r="AA708" s="509">
        <f t="shared" si="256"/>
        <v>0</v>
      </c>
      <c r="AB708" s="509">
        <f t="shared" si="257"/>
        <v>0</v>
      </c>
      <c r="AC708" s="510"/>
      <c r="AD708" s="510"/>
      <c r="AE708" s="510"/>
      <c r="AF708" s="510"/>
      <c r="AG708" s="510"/>
      <c r="AH708" s="510"/>
      <c r="AI708" s="509">
        <f t="shared" si="258"/>
        <v>0</v>
      </c>
      <c r="AJ708" s="509">
        <f t="shared" si="259"/>
        <v>0</v>
      </c>
      <c r="AK708" s="510"/>
      <c r="AL708" s="510"/>
      <c r="AM708" s="510"/>
      <c r="AN708" s="510"/>
      <c r="AO708" s="510"/>
      <c r="AP708" s="510"/>
      <c r="AQ708" s="509">
        <f t="shared" si="260"/>
        <v>0</v>
      </c>
      <c r="AR708" s="509">
        <f t="shared" si="261"/>
        <v>0</v>
      </c>
      <c r="AS708" s="510"/>
      <c r="AT708" s="510"/>
      <c r="AU708" s="510"/>
      <c r="AV708" s="510"/>
      <c r="AW708" s="510"/>
      <c r="AX708" s="510"/>
      <c r="AY708" s="509">
        <f t="shared" si="246"/>
        <v>0</v>
      </c>
      <c r="AZ708" s="509">
        <f t="shared" si="247"/>
        <v>0</v>
      </c>
      <c r="BA708" s="372">
        <f t="shared" si="264"/>
        <v>0</v>
      </c>
      <c r="BB708" s="372">
        <f t="shared" si="265"/>
        <v>0</v>
      </c>
      <c r="BC708" s="372">
        <f t="shared" si="248"/>
        <v>0</v>
      </c>
      <c r="BD708" s="372">
        <f t="shared" si="249"/>
        <v>0</v>
      </c>
      <c r="BE708" s="372">
        <f t="shared" si="250"/>
        <v>0</v>
      </c>
      <c r="BF708" s="372">
        <f t="shared" si="251"/>
        <v>0</v>
      </c>
      <c r="BG708" s="511"/>
      <c r="BH708" s="510"/>
      <c r="BI708" s="510"/>
      <c r="BJ708" s="510"/>
      <c r="BK708" s="510"/>
      <c r="BL708" s="512"/>
      <c r="BM708" s="921">
        <f t="shared" si="266"/>
        <v>0</v>
      </c>
      <c r="BN708" s="912"/>
      <c r="BO708" s="912"/>
      <c r="BP708" s="912"/>
      <c r="BQ708" s="912"/>
      <c r="BR708" s="912"/>
      <c r="BS708" s="912"/>
      <c r="BT708" s="912"/>
      <c r="BU708" s="912"/>
      <c r="BV708" s="912"/>
      <c r="BW708" s="912"/>
      <c r="BX708" s="910">
        <f t="shared" si="252"/>
        <v>0</v>
      </c>
      <c r="BY708" s="912"/>
      <c r="BZ708" s="912"/>
      <c r="CA708" s="912"/>
      <c r="CB708" s="922"/>
    </row>
    <row r="709" spans="1:80" ht="22.5" x14ac:dyDescent="0.2">
      <c r="A709" s="501" t="s">
        <v>407</v>
      </c>
      <c r="B709" s="502" t="s">
        <v>137</v>
      </c>
      <c r="C709" s="503" t="s">
        <v>515</v>
      </c>
      <c r="D709" s="503" t="s">
        <v>600</v>
      </c>
      <c r="E709" s="513" t="s">
        <v>299</v>
      </c>
      <c r="F709" s="506" t="s">
        <v>314</v>
      </c>
      <c r="G709" s="505" t="s">
        <v>211</v>
      </c>
      <c r="H709" s="514" t="s">
        <v>73</v>
      </c>
      <c r="I709" s="507">
        <v>11</v>
      </c>
      <c r="J709" s="508" t="s">
        <v>17</v>
      </c>
      <c r="K709" s="509">
        <f t="shared" si="262"/>
        <v>0</v>
      </c>
      <c r="L709" s="509">
        <f t="shared" si="263"/>
        <v>0</v>
      </c>
      <c r="M709" s="510"/>
      <c r="N709" s="510"/>
      <c r="O709" s="510"/>
      <c r="P709" s="510"/>
      <c r="Q709" s="510"/>
      <c r="R709" s="510"/>
      <c r="S709" s="509">
        <f t="shared" si="254"/>
        <v>0</v>
      </c>
      <c r="T709" s="509">
        <f t="shared" si="255"/>
        <v>0</v>
      </c>
      <c r="U709" s="510"/>
      <c r="V709" s="510"/>
      <c r="W709" s="510"/>
      <c r="X709" s="510"/>
      <c r="Y709" s="510"/>
      <c r="Z709" s="510"/>
      <c r="AA709" s="509">
        <f t="shared" si="256"/>
        <v>0</v>
      </c>
      <c r="AB709" s="509">
        <f t="shared" si="257"/>
        <v>0</v>
      </c>
      <c r="AC709" s="510"/>
      <c r="AD709" s="510"/>
      <c r="AE709" s="510"/>
      <c r="AF709" s="510"/>
      <c r="AG709" s="510"/>
      <c r="AH709" s="510"/>
      <c r="AI709" s="509">
        <f t="shared" si="258"/>
        <v>0</v>
      </c>
      <c r="AJ709" s="509">
        <f t="shared" si="259"/>
        <v>0</v>
      </c>
      <c r="AK709" s="510"/>
      <c r="AL709" s="510"/>
      <c r="AM709" s="510"/>
      <c r="AN709" s="510"/>
      <c r="AO709" s="510"/>
      <c r="AP709" s="510"/>
      <c r="AQ709" s="509">
        <f t="shared" si="260"/>
        <v>0</v>
      </c>
      <c r="AR709" s="509">
        <f t="shared" si="261"/>
        <v>0</v>
      </c>
      <c r="AS709" s="510"/>
      <c r="AT709" s="510"/>
      <c r="AU709" s="510"/>
      <c r="AV709" s="510"/>
      <c r="AW709" s="510"/>
      <c r="AX709" s="510"/>
      <c r="AY709" s="509">
        <f t="shared" si="246"/>
        <v>0</v>
      </c>
      <c r="AZ709" s="509">
        <f t="shared" si="247"/>
        <v>0</v>
      </c>
      <c r="BA709" s="372">
        <f t="shared" si="264"/>
        <v>0</v>
      </c>
      <c r="BB709" s="372">
        <f t="shared" si="265"/>
        <v>0</v>
      </c>
      <c r="BC709" s="372">
        <f t="shared" si="248"/>
        <v>0</v>
      </c>
      <c r="BD709" s="372">
        <f t="shared" si="249"/>
        <v>0</v>
      </c>
      <c r="BE709" s="372">
        <f t="shared" si="250"/>
        <v>0</v>
      </c>
      <c r="BF709" s="372">
        <f t="shared" si="251"/>
        <v>0</v>
      </c>
      <c r="BG709" s="511"/>
      <c r="BH709" s="510"/>
      <c r="BI709" s="510"/>
      <c r="BJ709" s="510"/>
      <c r="BK709" s="510"/>
      <c r="BL709" s="512"/>
      <c r="BM709" s="921">
        <f t="shared" si="266"/>
        <v>0</v>
      </c>
      <c r="BN709" s="912"/>
      <c r="BO709" s="912"/>
      <c r="BP709" s="912"/>
      <c r="BQ709" s="912"/>
      <c r="BR709" s="912"/>
      <c r="BS709" s="912"/>
      <c r="BT709" s="912"/>
      <c r="BU709" s="912"/>
      <c r="BV709" s="912"/>
      <c r="BW709" s="912"/>
      <c r="BX709" s="910">
        <f t="shared" si="252"/>
        <v>0</v>
      </c>
      <c r="BY709" s="912"/>
      <c r="BZ709" s="912"/>
      <c r="CA709" s="912"/>
      <c r="CB709" s="922"/>
    </row>
    <row r="710" spans="1:80" ht="22.5" x14ac:dyDescent="0.2">
      <c r="A710" s="501" t="s">
        <v>719</v>
      </c>
      <c r="B710" s="502" t="s">
        <v>137</v>
      </c>
      <c r="C710" s="503" t="s">
        <v>515</v>
      </c>
      <c r="D710" s="503" t="s">
        <v>600</v>
      </c>
      <c r="E710" s="513" t="s">
        <v>299</v>
      </c>
      <c r="F710" s="504" t="s">
        <v>5</v>
      </c>
      <c r="G710" s="505" t="s">
        <v>194</v>
      </c>
      <c r="H710" s="504" t="s">
        <v>117</v>
      </c>
      <c r="I710" s="507">
        <v>9</v>
      </c>
      <c r="J710" s="508" t="s">
        <v>6</v>
      </c>
      <c r="K710" s="509">
        <f t="shared" si="262"/>
        <v>0</v>
      </c>
      <c r="L710" s="509">
        <f t="shared" si="263"/>
        <v>0</v>
      </c>
      <c r="M710" s="510"/>
      <c r="N710" s="510"/>
      <c r="O710" s="510"/>
      <c r="P710" s="510"/>
      <c r="Q710" s="510"/>
      <c r="R710" s="510"/>
      <c r="S710" s="509">
        <f t="shared" si="254"/>
        <v>0</v>
      </c>
      <c r="T710" s="509">
        <f t="shared" si="255"/>
        <v>0</v>
      </c>
      <c r="U710" s="510"/>
      <c r="V710" s="510"/>
      <c r="W710" s="510"/>
      <c r="X710" s="510"/>
      <c r="Y710" s="510"/>
      <c r="Z710" s="510"/>
      <c r="AA710" s="509">
        <f t="shared" si="256"/>
        <v>0</v>
      </c>
      <c r="AB710" s="509">
        <f t="shared" si="257"/>
        <v>0</v>
      </c>
      <c r="AC710" s="510"/>
      <c r="AD710" s="510"/>
      <c r="AE710" s="510"/>
      <c r="AF710" s="510"/>
      <c r="AG710" s="510"/>
      <c r="AH710" s="510"/>
      <c r="AI710" s="509">
        <f t="shared" si="258"/>
        <v>0</v>
      </c>
      <c r="AJ710" s="509">
        <f t="shared" si="259"/>
        <v>0</v>
      </c>
      <c r="AK710" s="510"/>
      <c r="AL710" s="510"/>
      <c r="AM710" s="510"/>
      <c r="AN710" s="510"/>
      <c r="AO710" s="510"/>
      <c r="AP710" s="510"/>
      <c r="AQ710" s="509">
        <f t="shared" si="260"/>
        <v>0</v>
      </c>
      <c r="AR710" s="509">
        <f t="shared" si="261"/>
        <v>0</v>
      </c>
      <c r="AS710" s="510"/>
      <c r="AT710" s="510"/>
      <c r="AU710" s="510"/>
      <c r="AV710" s="510"/>
      <c r="AW710" s="510"/>
      <c r="AX710" s="510"/>
      <c r="AY710" s="509">
        <f t="shared" si="246"/>
        <v>0</v>
      </c>
      <c r="AZ710" s="509">
        <f t="shared" si="247"/>
        <v>0</v>
      </c>
      <c r="BA710" s="372">
        <f t="shared" si="264"/>
        <v>0</v>
      </c>
      <c r="BB710" s="372">
        <f t="shared" si="265"/>
        <v>0</v>
      </c>
      <c r="BC710" s="372">
        <f t="shared" si="248"/>
        <v>0</v>
      </c>
      <c r="BD710" s="372">
        <f t="shared" si="249"/>
        <v>0</v>
      </c>
      <c r="BE710" s="372">
        <f t="shared" si="250"/>
        <v>0</v>
      </c>
      <c r="BF710" s="372">
        <f t="shared" si="251"/>
        <v>0</v>
      </c>
      <c r="BG710" s="511"/>
      <c r="BH710" s="510"/>
      <c r="BI710" s="510"/>
      <c r="BJ710" s="510"/>
      <c r="BK710" s="510"/>
      <c r="BL710" s="512"/>
      <c r="BM710" s="921">
        <f t="shared" si="266"/>
        <v>0</v>
      </c>
      <c r="BN710" s="912"/>
      <c r="BO710" s="912"/>
      <c r="BP710" s="912"/>
      <c r="BQ710" s="912"/>
      <c r="BR710" s="912"/>
      <c r="BS710" s="912"/>
      <c r="BT710" s="912"/>
      <c r="BU710" s="912"/>
      <c r="BV710" s="912"/>
      <c r="BW710" s="912"/>
      <c r="BX710" s="910">
        <f t="shared" si="252"/>
        <v>0</v>
      </c>
      <c r="BY710" s="912"/>
      <c r="BZ710" s="912"/>
      <c r="CA710" s="912"/>
      <c r="CB710" s="922"/>
    </row>
    <row r="711" spans="1:80" ht="22.5" x14ac:dyDescent="0.2">
      <c r="A711" s="501" t="s">
        <v>719</v>
      </c>
      <c r="B711" s="502" t="s">
        <v>137</v>
      </c>
      <c r="C711" s="503" t="s">
        <v>515</v>
      </c>
      <c r="D711" s="503" t="s">
        <v>600</v>
      </c>
      <c r="E711" s="513" t="s">
        <v>299</v>
      </c>
      <c r="F711" s="504" t="s">
        <v>5</v>
      </c>
      <c r="G711" s="505" t="s">
        <v>194</v>
      </c>
      <c r="H711" s="504" t="s">
        <v>117</v>
      </c>
      <c r="I711" s="507">
        <v>9</v>
      </c>
      <c r="J711" s="508" t="s">
        <v>12</v>
      </c>
      <c r="K711" s="509">
        <f t="shared" si="262"/>
        <v>0</v>
      </c>
      <c r="L711" s="509">
        <f t="shared" si="263"/>
        <v>0</v>
      </c>
      <c r="M711" s="510"/>
      <c r="N711" s="510"/>
      <c r="O711" s="510"/>
      <c r="P711" s="510"/>
      <c r="Q711" s="510"/>
      <c r="R711" s="510"/>
      <c r="S711" s="509">
        <f t="shared" si="254"/>
        <v>0</v>
      </c>
      <c r="T711" s="509">
        <f t="shared" si="255"/>
        <v>0</v>
      </c>
      <c r="U711" s="510"/>
      <c r="V711" s="510"/>
      <c r="W711" s="510"/>
      <c r="X711" s="510"/>
      <c r="Y711" s="510"/>
      <c r="Z711" s="510"/>
      <c r="AA711" s="509">
        <f t="shared" si="256"/>
        <v>0</v>
      </c>
      <c r="AB711" s="509">
        <f t="shared" si="257"/>
        <v>0</v>
      </c>
      <c r="AC711" s="510"/>
      <c r="AD711" s="510"/>
      <c r="AE711" s="510"/>
      <c r="AF711" s="510"/>
      <c r="AG711" s="510"/>
      <c r="AH711" s="510"/>
      <c r="AI711" s="509">
        <f t="shared" si="258"/>
        <v>0</v>
      </c>
      <c r="AJ711" s="509">
        <f t="shared" si="259"/>
        <v>0</v>
      </c>
      <c r="AK711" s="510"/>
      <c r="AL711" s="510"/>
      <c r="AM711" s="510"/>
      <c r="AN711" s="510"/>
      <c r="AO711" s="510"/>
      <c r="AP711" s="510"/>
      <c r="AQ711" s="509">
        <f t="shared" si="260"/>
        <v>0</v>
      </c>
      <c r="AR711" s="509">
        <f t="shared" si="261"/>
        <v>0</v>
      </c>
      <c r="AS711" s="510"/>
      <c r="AT711" s="510"/>
      <c r="AU711" s="510"/>
      <c r="AV711" s="510"/>
      <c r="AW711" s="510"/>
      <c r="AX711" s="510"/>
      <c r="AY711" s="509">
        <f t="shared" si="246"/>
        <v>0</v>
      </c>
      <c r="AZ711" s="509">
        <f t="shared" si="247"/>
        <v>0</v>
      </c>
      <c r="BA711" s="372">
        <f t="shared" si="264"/>
        <v>0</v>
      </c>
      <c r="BB711" s="372">
        <f t="shared" si="265"/>
        <v>0</v>
      </c>
      <c r="BC711" s="372">
        <f t="shared" si="248"/>
        <v>0</v>
      </c>
      <c r="BD711" s="372">
        <f t="shared" si="249"/>
        <v>0</v>
      </c>
      <c r="BE711" s="372">
        <f t="shared" si="250"/>
        <v>0</v>
      </c>
      <c r="BF711" s="372">
        <f t="shared" si="251"/>
        <v>0</v>
      </c>
      <c r="BG711" s="511"/>
      <c r="BH711" s="510"/>
      <c r="BI711" s="510"/>
      <c r="BJ711" s="510"/>
      <c r="BK711" s="510"/>
      <c r="BL711" s="512"/>
      <c r="BM711" s="921">
        <f t="shared" si="266"/>
        <v>0</v>
      </c>
      <c r="BN711" s="912"/>
      <c r="BO711" s="912"/>
      <c r="BP711" s="912"/>
      <c r="BQ711" s="912"/>
      <c r="BR711" s="912"/>
      <c r="BS711" s="912"/>
      <c r="BT711" s="912"/>
      <c r="BU711" s="912"/>
      <c r="BV711" s="912"/>
      <c r="BW711" s="912"/>
      <c r="BX711" s="910">
        <f t="shared" si="252"/>
        <v>0</v>
      </c>
      <c r="BY711" s="912"/>
      <c r="BZ711" s="912"/>
      <c r="CA711" s="912"/>
      <c r="CB711" s="922"/>
    </row>
    <row r="712" spans="1:80" ht="22.5" x14ac:dyDescent="0.2">
      <c r="A712" s="501" t="s">
        <v>719</v>
      </c>
      <c r="B712" s="502" t="s">
        <v>137</v>
      </c>
      <c r="C712" s="503" t="s">
        <v>515</v>
      </c>
      <c r="D712" s="503" t="s">
        <v>600</v>
      </c>
      <c r="E712" s="513" t="s">
        <v>299</v>
      </c>
      <c r="F712" s="504" t="s">
        <v>5</v>
      </c>
      <c r="G712" s="505" t="s">
        <v>194</v>
      </c>
      <c r="H712" s="504" t="s">
        <v>117</v>
      </c>
      <c r="I712" s="507">
        <v>11</v>
      </c>
      <c r="J712" s="508" t="s">
        <v>6</v>
      </c>
      <c r="K712" s="509">
        <f t="shared" si="262"/>
        <v>0</v>
      </c>
      <c r="L712" s="509">
        <f t="shared" si="263"/>
        <v>0</v>
      </c>
      <c r="M712" s="510"/>
      <c r="N712" s="510"/>
      <c r="O712" s="510"/>
      <c r="P712" s="510"/>
      <c r="Q712" s="510"/>
      <c r="R712" s="510"/>
      <c r="S712" s="509">
        <f t="shared" si="254"/>
        <v>0</v>
      </c>
      <c r="T712" s="509">
        <f t="shared" si="255"/>
        <v>0</v>
      </c>
      <c r="U712" s="510"/>
      <c r="V712" s="510"/>
      <c r="W712" s="510"/>
      <c r="X712" s="510"/>
      <c r="Y712" s="510"/>
      <c r="Z712" s="510"/>
      <c r="AA712" s="509">
        <f t="shared" si="256"/>
        <v>0</v>
      </c>
      <c r="AB712" s="509">
        <f t="shared" si="257"/>
        <v>0</v>
      </c>
      <c r="AC712" s="510"/>
      <c r="AD712" s="510"/>
      <c r="AE712" s="510"/>
      <c r="AF712" s="510"/>
      <c r="AG712" s="510"/>
      <c r="AH712" s="510"/>
      <c r="AI712" s="509">
        <f t="shared" si="258"/>
        <v>0</v>
      </c>
      <c r="AJ712" s="509">
        <f t="shared" si="259"/>
        <v>0</v>
      </c>
      <c r="AK712" s="510"/>
      <c r="AL712" s="510"/>
      <c r="AM712" s="510"/>
      <c r="AN712" s="510"/>
      <c r="AO712" s="510"/>
      <c r="AP712" s="510"/>
      <c r="AQ712" s="509">
        <f t="shared" si="260"/>
        <v>0</v>
      </c>
      <c r="AR712" s="509">
        <f t="shared" si="261"/>
        <v>0</v>
      </c>
      <c r="AS712" s="510"/>
      <c r="AT712" s="510"/>
      <c r="AU712" s="510"/>
      <c r="AV712" s="510"/>
      <c r="AW712" s="510"/>
      <c r="AX712" s="510"/>
      <c r="AY712" s="509">
        <f t="shared" ref="AY712:AY779" si="267">BA712+BC712+BE712</f>
        <v>0</v>
      </c>
      <c r="AZ712" s="509">
        <f t="shared" ref="AZ712:AZ779" si="268">BB712+BD712+BF712</f>
        <v>0</v>
      </c>
      <c r="BA712" s="372">
        <f t="shared" si="264"/>
        <v>0</v>
      </c>
      <c r="BB712" s="372">
        <f t="shared" si="265"/>
        <v>0</v>
      </c>
      <c r="BC712" s="372">
        <f t="shared" si="248"/>
        <v>0</v>
      </c>
      <c r="BD712" s="372">
        <f t="shared" si="249"/>
        <v>0</v>
      </c>
      <c r="BE712" s="372">
        <f t="shared" si="250"/>
        <v>0</v>
      </c>
      <c r="BF712" s="372">
        <f t="shared" si="251"/>
        <v>0</v>
      </c>
      <c r="BG712" s="511"/>
      <c r="BH712" s="510"/>
      <c r="BI712" s="510"/>
      <c r="BJ712" s="510"/>
      <c r="BK712" s="510"/>
      <c r="BL712" s="512"/>
      <c r="BM712" s="921">
        <f t="shared" si="266"/>
        <v>0</v>
      </c>
      <c r="BN712" s="912"/>
      <c r="BO712" s="912"/>
      <c r="BP712" s="912"/>
      <c r="BQ712" s="912"/>
      <c r="BR712" s="912"/>
      <c r="BS712" s="912"/>
      <c r="BT712" s="912"/>
      <c r="BU712" s="912"/>
      <c r="BV712" s="912"/>
      <c r="BW712" s="912"/>
      <c r="BX712" s="910">
        <f t="shared" si="252"/>
        <v>0</v>
      </c>
      <c r="BY712" s="912"/>
      <c r="BZ712" s="912"/>
      <c r="CA712" s="912"/>
      <c r="CB712" s="922"/>
    </row>
    <row r="713" spans="1:80" ht="22.5" x14ac:dyDescent="0.2">
      <c r="A713" s="501" t="s">
        <v>719</v>
      </c>
      <c r="B713" s="502" t="s">
        <v>137</v>
      </c>
      <c r="C713" s="503" t="s">
        <v>515</v>
      </c>
      <c r="D713" s="503" t="s">
        <v>600</v>
      </c>
      <c r="E713" s="513" t="s">
        <v>299</v>
      </c>
      <c r="F713" s="504" t="s">
        <v>5</v>
      </c>
      <c r="G713" s="505" t="s">
        <v>194</v>
      </c>
      <c r="H713" s="504" t="s">
        <v>117</v>
      </c>
      <c r="I713" s="507">
        <v>11</v>
      </c>
      <c r="J713" s="508" t="s">
        <v>12</v>
      </c>
      <c r="K713" s="509">
        <f t="shared" si="262"/>
        <v>0</v>
      </c>
      <c r="L713" s="509">
        <f t="shared" si="263"/>
        <v>0</v>
      </c>
      <c r="M713" s="510"/>
      <c r="N713" s="510"/>
      <c r="O713" s="510"/>
      <c r="P713" s="510"/>
      <c r="Q713" s="510"/>
      <c r="R713" s="510"/>
      <c r="S713" s="509">
        <f t="shared" si="254"/>
        <v>0</v>
      </c>
      <c r="T713" s="509">
        <f t="shared" si="255"/>
        <v>0</v>
      </c>
      <c r="U713" s="510"/>
      <c r="V713" s="510"/>
      <c r="W713" s="510"/>
      <c r="X713" s="510"/>
      <c r="Y713" s="510"/>
      <c r="Z713" s="510"/>
      <c r="AA713" s="509">
        <f t="shared" si="256"/>
        <v>0</v>
      </c>
      <c r="AB713" s="509">
        <f t="shared" si="257"/>
        <v>0</v>
      </c>
      <c r="AC713" s="510"/>
      <c r="AD713" s="510"/>
      <c r="AE713" s="510"/>
      <c r="AF713" s="510"/>
      <c r="AG713" s="510"/>
      <c r="AH713" s="510"/>
      <c r="AI713" s="509">
        <f t="shared" si="258"/>
        <v>0</v>
      </c>
      <c r="AJ713" s="509">
        <f t="shared" si="259"/>
        <v>0</v>
      </c>
      <c r="AK713" s="510"/>
      <c r="AL713" s="510"/>
      <c r="AM713" s="510"/>
      <c r="AN713" s="510"/>
      <c r="AO713" s="510"/>
      <c r="AP713" s="510"/>
      <c r="AQ713" s="509">
        <f t="shared" si="260"/>
        <v>0</v>
      </c>
      <c r="AR713" s="509">
        <f t="shared" si="261"/>
        <v>0</v>
      </c>
      <c r="AS713" s="510"/>
      <c r="AT713" s="510"/>
      <c r="AU713" s="510"/>
      <c r="AV713" s="510"/>
      <c r="AW713" s="510"/>
      <c r="AX713" s="510"/>
      <c r="AY713" s="509">
        <f t="shared" si="267"/>
        <v>0</v>
      </c>
      <c r="AZ713" s="509">
        <f t="shared" si="268"/>
        <v>0</v>
      </c>
      <c r="BA713" s="372">
        <f t="shared" si="264"/>
        <v>0</v>
      </c>
      <c r="BB713" s="372">
        <f t="shared" si="265"/>
        <v>0</v>
      </c>
      <c r="BC713" s="372">
        <f t="shared" ref="BC713:BC776" si="269">O713+W713+AE713+AM713+AU713</f>
        <v>0</v>
      </c>
      <c r="BD713" s="372">
        <f t="shared" ref="BD713:BD776" si="270">P713+X713+AF713+AN713+AV713</f>
        <v>0</v>
      </c>
      <c r="BE713" s="372">
        <f t="shared" ref="BE713:BE776" si="271">Q713+Y713+AG713+AO713+AW713</f>
        <v>0</v>
      </c>
      <c r="BF713" s="372">
        <f t="shared" ref="BF713:BF776" si="272">R713+Z713+AH713+AP713+AX713</f>
        <v>0</v>
      </c>
      <c r="BG713" s="511"/>
      <c r="BH713" s="510"/>
      <c r="BI713" s="510"/>
      <c r="BJ713" s="510"/>
      <c r="BK713" s="510"/>
      <c r="BL713" s="512"/>
      <c r="BM713" s="921">
        <f t="shared" si="266"/>
        <v>0</v>
      </c>
      <c r="BN713" s="912"/>
      <c r="BO713" s="912"/>
      <c r="BP713" s="912"/>
      <c r="BQ713" s="912"/>
      <c r="BR713" s="912"/>
      <c r="BS713" s="912"/>
      <c r="BT713" s="912"/>
      <c r="BU713" s="912"/>
      <c r="BV713" s="912"/>
      <c r="BW713" s="912"/>
      <c r="BX713" s="910">
        <f t="shared" ref="BX713:BX776" si="273">SUM(BY713:CB713)</f>
        <v>0</v>
      </c>
      <c r="BY713" s="912"/>
      <c r="BZ713" s="912"/>
      <c r="CA713" s="912"/>
      <c r="CB713" s="922"/>
    </row>
    <row r="714" spans="1:80" ht="22.5" x14ac:dyDescent="0.2">
      <c r="A714" s="501" t="s">
        <v>719</v>
      </c>
      <c r="B714" s="502" t="s">
        <v>137</v>
      </c>
      <c r="C714" s="503" t="s">
        <v>515</v>
      </c>
      <c r="D714" s="503" t="s">
        <v>600</v>
      </c>
      <c r="E714" s="513" t="s">
        <v>299</v>
      </c>
      <c r="F714" s="504" t="s">
        <v>5</v>
      </c>
      <c r="G714" s="505" t="s">
        <v>345</v>
      </c>
      <c r="H714" s="514" t="s">
        <v>131</v>
      </c>
      <c r="I714" s="507">
        <v>9</v>
      </c>
      <c r="J714" s="508" t="s">
        <v>6</v>
      </c>
      <c r="K714" s="509">
        <f t="shared" si="262"/>
        <v>0</v>
      </c>
      <c r="L714" s="509">
        <f t="shared" si="263"/>
        <v>0</v>
      </c>
      <c r="M714" s="510"/>
      <c r="N714" s="510"/>
      <c r="O714" s="510"/>
      <c r="P714" s="510"/>
      <c r="Q714" s="510"/>
      <c r="R714" s="510"/>
      <c r="S714" s="509">
        <f t="shared" si="254"/>
        <v>0</v>
      </c>
      <c r="T714" s="509">
        <f t="shared" si="255"/>
        <v>0</v>
      </c>
      <c r="U714" s="510"/>
      <c r="V714" s="510"/>
      <c r="W714" s="510"/>
      <c r="X714" s="510"/>
      <c r="Y714" s="510"/>
      <c r="Z714" s="510"/>
      <c r="AA714" s="509">
        <f t="shared" si="256"/>
        <v>0</v>
      </c>
      <c r="AB714" s="509">
        <f t="shared" si="257"/>
        <v>0</v>
      </c>
      <c r="AC714" s="510"/>
      <c r="AD714" s="510"/>
      <c r="AE714" s="510"/>
      <c r="AF714" s="510"/>
      <c r="AG714" s="510"/>
      <c r="AH714" s="510"/>
      <c r="AI714" s="509">
        <f t="shared" si="258"/>
        <v>0</v>
      </c>
      <c r="AJ714" s="509">
        <f t="shared" si="259"/>
        <v>0</v>
      </c>
      <c r="AK714" s="510"/>
      <c r="AL714" s="510"/>
      <c r="AM714" s="510"/>
      <c r="AN714" s="510"/>
      <c r="AO714" s="510"/>
      <c r="AP714" s="510"/>
      <c r="AQ714" s="509">
        <f t="shared" si="260"/>
        <v>0</v>
      </c>
      <c r="AR714" s="509">
        <f t="shared" si="261"/>
        <v>0</v>
      </c>
      <c r="AS714" s="510"/>
      <c r="AT714" s="510"/>
      <c r="AU714" s="510"/>
      <c r="AV714" s="510"/>
      <c r="AW714" s="510"/>
      <c r="AX714" s="510"/>
      <c r="AY714" s="509">
        <f t="shared" si="267"/>
        <v>0</v>
      </c>
      <c r="AZ714" s="509">
        <f t="shared" si="268"/>
        <v>0</v>
      </c>
      <c r="BA714" s="372">
        <f t="shared" si="264"/>
        <v>0</v>
      </c>
      <c r="BB714" s="372">
        <f t="shared" si="265"/>
        <v>0</v>
      </c>
      <c r="BC714" s="372">
        <f t="shared" si="269"/>
        <v>0</v>
      </c>
      <c r="BD714" s="372">
        <f t="shared" si="270"/>
        <v>0</v>
      </c>
      <c r="BE714" s="372">
        <f t="shared" si="271"/>
        <v>0</v>
      </c>
      <c r="BF714" s="372">
        <f t="shared" si="272"/>
        <v>0</v>
      </c>
      <c r="BG714" s="511"/>
      <c r="BH714" s="510"/>
      <c r="BI714" s="510"/>
      <c r="BJ714" s="510"/>
      <c r="BK714" s="510"/>
      <c r="BL714" s="512"/>
      <c r="BM714" s="921">
        <f t="shared" si="266"/>
        <v>0</v>
      </c>
      <c r="BN714" s="912"/>
      <c r="BO714" s="912"/>
      <c r="BP714" s="912"/>
      <c r="BQ714" s="912"/>
      <c r="BR714" s="912"/>
      <c r="BS714" s="912"/>
      <c r="BT714" s="912"/>
      <c r="BU714" s="912"/>
      <c r="BV714" s="912"/>
      <c r="BW714" s="912"/>
      <c r="BX714" s="910">
        <f t="shared" si="273"/>
        <v>0</v>
      </c>
      <c r="BY714" s="912"/>
      <c r="BZ714" s="912"/>
      <c r="CA714" s="912"/>
      <c r="CB714" s="922"/>
    </row>
    <row r="715" spans="1:80" ht="22.5" x14ac:dyDescent="0.2">
      <c r="A715" s="501" t="s">
        <v>719</v>
      </c>
      <c r="B715" s="502" t="s">
        <v>137</v>
      </c>
      <c r="C715" s="503" t="s">
        <v>515</v>
      </c>
      <c r="D715" s="503" t="s">
        <v>600</v>
      </c>
      <c r="E715" s="513" t="s">
        <v>299</v>
      </c>
      <c r="F715" s="504" t="s">
        <v>5</v>
      </c>
      <c r="G715" s="505" t="s">
        <v>720</v>
      </c>
      <c r="H715" s="514" t="s">
        <v>131</v>
      </c>
      <c r="I715" s="507">
        <v>9</v>
      </c>
      <c r="J715" s="508" t="s">
        <v>12</v>
      </c>
      <c r="K715" s="509">
        <f t="shared" si="262"/>
        <v>0</v>
      </c>
      <c r="L715" s="509">
        <f t="shared" si="263"/>
        <v>0</v>
      </c>
      <c r="M715" s="510"/>
      <c r="N715" s="510"/>
      <c r="O715" s="510"/>
      <c r="P715" s="510"/>
      <c r="Q715" s="510"/>
      <c r="R715" s="510"/>
      <c r="S715" s="509">
        <f t="shared" si="254"/>
        <v>0</v>
      </c>
      <c r="T715" s="509">
        <f t="shared" si="255"/>
        <v>0</v>
      </c>
      <c r="U715" s="510"/>
      <c r="V715" s="510"/>
      <c r="W715" s="510"/>
      <c r="X715" s="510"/>
      <c r="Y715" s="510"/>
      <c r="Z715" s="510"/>
      <c r="AA715" s="509">
        <f t="shared" si="256"/>
        <v>0</v>
      </c>
      <c r="AB715" s="509">
        <f t="shared" si="257"/>
        <v>0</v>
      </c>
      <c r="AC715" s="510"/>
      <c r="AD715" s="510"/>
      <c r="AE715" s="510"/>
      <c r="AF715" s="510"/>
      <c r="AG715" s="510"/>
      <c r="AH715" s="510"/>
      <c r="AI715" s="509">
        <f t="shared" si="258"/>
        <v>0</v>
      </c>
      <c r="AJ715" s="509">
        <f t="shared" si="259"/>
        <v>0</v>
      </c>
      <c r="AK715" s="510"/>
      <c r="AL715" s="510"/>
      <c r="AM715" s="510"/>
      <c r="AN715" s="510"/>
      <c r="AO715" s="510"/>
      <c r="AP715" s="510"/>
      <c r="AQ715" s="509">
        <f t="shared" si="260"/>
        <v>0</v>
      </c>
      <c r="AR715" s="509">
        <f t="shared" si="261"/>
        <v>0</v>
      </c>
      <c r="AS715" s="510"/>
      <c r="AT715" s="510"/>
      <c r="AU715" s="510"/>
      <c r="AV715" s="510"/>
      <c r="AW715" s="510"/>
      <c r="AX715" s="510"/>
      <c r="AY715" s="509">
        <f t="shared" si="267"/>
        <v>0</v>
      </c>
      <c r="AZ715" s="509">
        <f t="shared" si="268"/>
        <v>0</v>
      </c>
      <c r="BA715" s="372">
        <f t="shared" si="264"/>
        <v>0</v>
      </c>
      <c r="BB715" s="372">
        <f t="shared" si="265"/>
        <v>0</v>
      </c>
      <c r="BC715" s="372">
        <f t="shared" si="269"/>
        <v>0</v>
      </c>
      <c r="BD715" s="372">
        <f t="shared" si="270"/>
        <v>0</v>
      </c>
      <c r="BE715" s="372">
        <f t="shared" si="271"/>
        <v>0</v>
      </c>
      <c r="BF715" s="372">
        <f t="shared" si="272"/>
        <v>0</v>
      </c>
      <c r="BG715" s="511"/>
      <c r="BH715" s="510"/>
      <c r="BI715" s="510"/>
      <c r="BJ715" s="510"/>
      <c r="BK715" s="510"/>
      <c r="BL715" s="512"/>
      <c r="BM715" s="921">
        <f t="shared" si="266"/>
        <v>0</v>
      </c>
      <c r="BN715" s="912"/>
      <c r="BO715" s="912"/>
      <c r="BP715" s="912"/>
      <c r="BQ715" s="912"/>
      <c r="BR715" s="912"/>
      <c r="BS715" s="912"/>
      <c r="BT715" s="912"/>
      <c r="BU715" s="912"/>
      <c r="BV715" s="912"/>
      <c r="BW715" s="912"/>
      <c r="BX715" s="910">
        <f t="shared" si="273"/>
        <v>0</v>
      </c>
      <c r="BY715" s="912"/>
      <c r="BZ715" s="912"/>
      <c r="CA715" s="912"/>
      <c r="CB715" s="922"/>
    </row>
    <row r="716" spans="1:80" ht="22.5" x14ac:dyDescent="0.2">
      <c r="A716" s="501" t="s">
        <v>719</v>
      </c>
      <c r="B716" s="502" t="s">
        <v>137</v>
      </c>
      <c r="C716" s="503" t="s">
        <v>515</v>
      </c>
      <c r="D716" s="503" t="s">
        <v>600</v>
      </c>
      <c r="E716" s="513" t="s">
        <v>299</v>
      </c>
      <c r="F716" s="504" t="s">
        <v>5</v>
      </c>
      <c r="G716" s="505" t="s">
        <v>721</v>
      </c>
      <c r="H716" s="514" t="s">
        <v>131</v>
      </c>
      <c r="I716" s="507">
        <v>11</v>
      </c>
      <c r="J716" s="508" t="s">
        <v>6</v>
      </c>
      <c r="K716" s="509">
        <f t="shared" si="262"/>
        <v>0</v>
      </c>
      <c r="L716" s="509">
        <f t="shared" si="263"/>
        <v>0</v>
      </c>
      <c r="M716" s="510"/>
      <c r="N716" s="510"/>
      <c r="O716" s="510"/>
      <c r="P716" s="510"/>
      <c r="Q716" s="510"/>
      <c r="R716" s="510"/>
      <c r="S716" s="509">
        <f t="shared" si="254"/>
        <v>0</v>
      </c>
      <c r="T716" s="509">
        <f t="shared" si="255"/>
        <v>0</v>
      </c>
      <c r="U716" s="510"/>
      <c r="V716" s="510"/>
      <c r="W716" s="510"/>
      <c r="X716" s="510"/>
      <c r="Y716" s="510"/>
      <c r="Z716" s="510"/>
      <c r="AA716" s="509">
        <f t="shared" si="256"/>
        <v>0</v>
      </c>
      <c r="AB716" s="509">
        <f t="shared" si="257"/>
        <v>0</v>
      </c>
      <c r="AC716" s="510"/>
      <c r="AD716" s="510"/>
      <c r="AE716" s="510"/>
      <c r="AF716" s="510"/>
      <c r="AG716" s="510"/>
      <c r="AH716" s="510"/>
      <c r="AI716" s="509">
        <f t="shared" si="258"/>
        <v>0</v>
      </c>
      <c r="AJ716" s="509">
        <f t="shared" si="259"/>
        <v>0</v>
      </c>
      <c r="AK716" s="510"/>
      <c r="AL716" s="510"/>
      <c r="AM716" s="510"/>
      <c r="AN716" s="510"/>
      <c r="AO716" s="510"/>
      <c r="AP716" s="510"/>
      <c r="AQ716" s="509">
        <f t="shared" si="260"/>
        <v>0</v>
      </c>
      <c r="AR716" s="509">
        <f t="shared" si="261"/>
        <v>0</v>
      </c>
      <c r="AS716" s="510"/>
      <c r="AT716" s="510"/>
      <c r="AU716" s="510"/>
      <c r="AV716" s="510"/>
      <c r="AW716" s="510"/>
      <c r="AX716" s="510"/>
      <c r="AY716" s="509">
        <f t="shared" si="267"/>
        <v>0</v>
      </c>
      <c r="AZ716" s="509">
        <f t="shared" si="268"/>
        <v>0</v>
      </c>
      <c r="BA716" s="372">
        <f t="shared" si="264"/>
        <v>0</v>
      </c>
      <c r="BB716" s="372">
        <f t="shared" si="265"/>
        <v>0</v>
      </c>
      <c r="BC716" s="372">
        <f t="shared" si="269"/>
        <v>0</v>
      </c>
      <c r="BD716" s="372">
        <f t="shared" si="270"/>
        <v>0</v>
      </c>
      <c r="BE716" s="372">
        <f t="shared" si="271"/>
        <v>0</v>
      </c>
      <c r="BF716" s="372">
        <f t="shared" si="272"/>
        <v>0</v>
      </c>
      <c r="BG716" s="511"/>
      <c r="BH716" s="510"/>
      <c r="BI716" s="510"/>
      <c r="BJ716" s="510"/>
      <c r="BK716" s="510"/>
      <c r="BL716" s="512"/>
      <c r="BM716" s="921">
        <f t="shared" ref="BM716:BM747" si="274">SUM(BQ726:BR726)</f>
        <v>0</v>
      </c>
      <c r="BN716" s="912"/>
      <c r="BO716" s="912"/>
      <c r="BP716" s="912"/>
      <c r="BQ716" s="912"/>
      <c r="BR716" s="912"/>
      <c r="BS716" s="912"/>
      <c r="BT716" s="912"/>
      <c r="BU716" s="912"/>
      <c r="BV716" s="912"/>
      <c r="BW716" s="912"/>
      <c r="BX716" s="910">
        <f t="shared" si="273"/>
        <v>0</v>
      </c>
      <c r="BY716" s="912"/>
      <c r="BZ716" s="912"/>
      <c r="CA716" s="912"/>
      <c r="CB716" s="922"/>
    </row>
    <row r="717" spans="1:80" ht="22.5" x14ac:dyDescent="0.2">
      <c r="A717" s="501" t="s">
        <v>719</v>
      </c>
      <c r="B717" s="502" t="s">
        <v>137</v>
      </c>
      <c r="C717" s="503" t="s">
        <v>515</v>
      </c>
      <c r="D717" s="503" t="s">
        <v>600</v>
      </c>
      <c r="E717" s="513" t="s">
        <v>299</v>
      </c>
      <c r="F717" s="504" t="s">
        <v>5</v>
      </c>
      <c r="G717" s="505" t="s">
        <v>416</v>
      </c>
      <c r="H717" s="514" t="s">
        <v>131</v>
      </c>
      <c r="I717" s="507">
        <v>11</v>
      </c>
      <c r="J717" s="508" t="s">
        <v>12</v>
      </c>
      <c r="K717" s="509">
        <f t="shared" si="262"/>
        <v>0</v>
      </c>
      <c r="L717" s="509">
        <f t="shared" si="263"/>
        <v>0</v>
      </c>
      <c r="M717" s="510"/>
      <c r="N717" s="510"/>
      <c r="O717" s="510"/>
      <c r="P717" s="510"/>
      <c r="Q717" s="510"/>
      <c r="R717" s="510"/>
      <c r="S717" s="509">
        <f t="shared" si="254"/>
        <v>0</v>
      </c>
      <c r="T717" s="509">
        <f t="shared" si="255"/>
        <v>0</v>
      </c>
      <c r="U717" s="510"/>
      <c r="V717" s="510"/>
      <c r="W717" s="510"/>
      <c r="X717" s="510"/>
      <c r="Y717" s="510"/>
      <c r="Z717" s="510"/>
      <c r="AA717" s="509">
        <f t="shared" si="256"/>
        <v>0</v>
      </c>
      <c r="AB717" s="509">
        <f t="shared" si="257"/>
        <v>0</v>
      </c>
      <c r="AC717" s="510"/>
      <c r="AD717" s="510"/>
      <c r="AE717" s="510"/>
      <c r="AF717" s="510"/>
      <c r="AG717" s="510"/>
      <c r="AH717" s="510"/>
      <c r="AI717" s="509">
        <f t="shared" si="258"/>
        <v>0</v>
      </c>
      <c r="AJ717" s="509">
        <f t="shared" si="259"/>
        <v>0</v>
      </c>
      <c r="AK717" s="510"/>
      <c r="AL717" s="510"/>
      <c r="AM717" s="510"/>
      <c r="AN717" s="510"/>
      <c r="AO717" s="510"/>
      <c r="AP717" s="510"/>
      <c r="AQ717" s="509">
        <f t="shared" si="260"/>
        <v>0</v>
      </c>
      <c r="AR717" s="509">
        <f t="shared" si="261"/>
        <v>0</v>
      </c>
      <c r="AS717" s="510"/>
      <c r="AT717" s="510"/>
      <c r="AU717" s="510"/>
      <c r="AV717" s="510"/>
      <c r="AW717" s="510"/>
      <c r="AX717" s="510"/>
      <c r="AY717" s="509">
        <f t="shared" si="267"/>
        <v>0</v>
      </c>
      <c r="AZ717" s="509">
        <f t="shared" si="268"/>
        <v>0</v>
      </c>
      <c r="BA717" s="372">
        <f t="shared" si="264"/>
        <v>0</v>
      </c>
      <c r="BB717" s="372">
        <f t="shared" si="265"/>
        <v>0</v>
      </c>
      <c r="BC717" s="372">
        <f t="shared" si="269"/>
        <v>0</v>
      </c>
      <c r="BD717" s="372">
        <f t="shared" si="270"/>
        <v>0</v>
      </c>
      <c r="BE717" s="372">
        <f t="shared" si="271"/>
        <v>0</v>
      </c>
      <c r="BF717" s="372">
        <f t="shared" si="272"/>
        <v>0</v>
      </c>
      <c r="BG717" s="511"/>
      <c r="BH717" s="510"/>
      <c r="BI717" s="510"/>
      <c r="BJ717" s="510"/>
      <c r="BK717" s="510"/>
      <c r="BL717" s="512"/>
      <c r="BM717" s="921">
        <f t="shared" si="274"/>
        <v>0</v>
      </c>
      <c r="BN717" s="912"/>
      <c r="BO717" s="912"/>
      <c r="BP717" s="912"/>
      <c r="BQ717" s="912"/>
      <c r="BR717" s="912"/>
      <c r="BS717" s="912"/>
      <c r="BT717" s="912"/>
      <c r="BU717" s="912"/>
      <c r="BV717" s="912"/>
      <c r="BW717" s="912"/>
      <c r="BX717" s="910">
        <f t="shared" si="273"/>
        <v>0</v>
      </c>
      <c r="BY717" s="912"/>
      <c r="BZ717" s="912"/>
      <c r="CA717" s="912"/>
      <c r="CB717" s="922"/>
    </row>
    <row r="718" spans="1:80" ht="22.5" x14ac:dyDescent="0.2">
      <c r="A718" s="501" t="s">
        <v>719</v>
      </c>
      <c r="B718" s="502" t="s">
        <v>137</v>
      </c>
      <c r="C718" s="503" t="s">
        <v>515</v>
      </c>
      <c r="D718" s="503" t="s">
        <v>600</v>
      </c>
      <c r="E718" s="513" t="s">
        <v>299</v>
      </c>
      <c r="F718" s="506" t="s">
        <v>314</v>
      </c>
      <c r="G718" s="505" t="s">
        <v>211</v>
      </c>
      <c r="H718" s="514" t="s">
        <v>73</v>
      </c>
      <c r="I718" s="507">
        <v>9</v>
      </c>
      <c r="J718" s="508" t="s">
        <v>6</v>
      </c>
      <c r="K718" s="509">
        <f t="shared" si="262"/>
        <v>0</v>
      </c>
      <c r="L718" s="509">
        <f t="shared" si="263"/>
        <v>0</v>
      </c>
      <c r="M718" s="510"/>
      <c r="N718" s="510"/>
      <c r="O718" s="510"/>
      <c r="P718" s="510"/>
      <c r="Q718" s="510"/>
      <c r="R718" s="510"/>
      <c r="S718" s="509">
        <f t="shared" si="254"/>
        <v>0</v>
      </c>
      <c r="T718" s="509">
        <f t="shared" si="255"/>
        <v>0</v>
      </c>
      <c r="U718" s="510"/>
      <c r="V718" s="510"/>
      <c r="W718" s="510"/>
      <c r="X718" s="510"/>
      <c r="Y718" s="510"/>
      <c r="Z718" s="510"/>
      <c r="AA718" s="509">
        <f t="shared" si="256"/>
        <v>0</v>
      </c>
      <c r="AB718" s="509">
        <f t="shared" si="257"/>
        <v>0</v>
      </c>
      <c r="AC718" s="510"/>
      <c r="AD718" s="510"/>
      <c r="AE718" s="510"/>
      <c r="AF718" s="510"/>
      <c r="AG718" s="510"/>
      <c r="AH718" s="510"/>
      <c r="AI718" s="509">
        <f t="shared" si="258"/>
        <v>0</v>
      </c>
      <c r="AJ718" s="509">
        <f t="shared" si="259"/>
        <v>0</v>
      </c>
      <c r="AK718" s="510"/>
      <c r="AL718" s="510"/>
      <c r="AM718" s="510"/>
      <c r="AN718" s="510"/>
      <c r="AO718" s="510"/>
      <c r="AP718" s="510"/>
      <c r="AQ718" s="509">
        <f t="shared" si="260"/>
        <v>0</v>
      </c>
      <c r="AR718" s="509">
        <f t="shared" si="261"/>
        <v>0</v>
      </c>
      <c r="AS718" s="510"/>
      <c r="AT718" s="510"/>
      <c r="AU718" s="510"/>
      <c r="AV718" s="510"/>
      <c r="AW718" s="510"/>
      <c r="AX718" s="510"/>
      <c r="AY718" s="509">
        <f t="shared" si="267"/>
        <v>0</v>
      </c>
      <c r="AZ718" s="509">
        <f t="shared" si="268"/>
        <v>0</v>
      </c>
      <c r="BA718" s="372">
        <f t="shared" si="264"/>
        <v>0</v>
      </c>
      <c r="BB718" s="372">
        <f t="shared" si="265"/>
        <v>0</v>
      </c>
      <c r="BC718" s="372">
        <f t="shared" si="269"/>
        <v>0</v>
      </c>
      <c r="BD718" s="372">
        <f t="shared" si="270"/>
        <v>0</v>
      </c>
      <c r="BE718" s="372">
        <f t="shared" si="271"/>
        <v>0</v>
      </c>
      <c r="BF718" s="372">
        <f t="shared" si="272"/>
        <v>0</v>
      </c>
      <c r="BG718" s="511"/>
      <c r="BH718" s="510"/>
      <c r="BI718" s="510"/>
      <c r="BJ718" s="510"/>
      <c r="BK718" s="510"/>
      <c r="BL718" s="512"/>
      <c r="BM718" s="921">
        <f t="shared" si="274"/>
        <v>0</v>
      </c>
      <c r="BN718" s="912"/>
      <c r="BO718" s="912"/>
      <c r="BP718" s="912"/>
      <c r="BQ718" s="912"/>
      <c r="BR718" s="912"/>
      <c r="BS718" s="912"/>
      <c r="BT718" s="912"/>
      <c r="BU718" s="912"/>
      <c r="BV718" s="912"/>
      <c r="BW718" s="912"/>
      <c r="BX718" s="910">
        <f t="shared" si="273"/>
        <v>0</v>
      </c>
      <c r="BY718" s="912"/>
      <c r="BZ718" s="912"/>
      <c r="CA718" s="912"/>
      <c r="CB718" s="922"/>
    </row>
    <row r="719" spans="1:80" ht="22.5" x14ac:dyDescent="0.2">
      <c r="A719" s="501" t="s">
        <v>719</v>
      </c>
      <c r="B719" s="502" t="s">
        <v>137</v>
      </c>
      <c r="C719" s="503" t="s">
        <v>515</v>
      </c>
      <c r="D719" s="503" t="s">
        <v>600</v>
      </c>
      <c r="E719" s="513" t="s">
        <v>299</v>
      </c>
      <c r="F719" s="506" t="s">
        <v>314</v>
      </c>
      <c r="G719" s="505" t="s">
        <v>211</v>
      </c>
      <c r="H719" s="514" t="s">
        <v>73</v>
      </c>
      <c r="I719" s="507">
        <v>9</v>
      </c>
      <c r="J719" s="508" t="s">
        <v>12</v>
      </c>
      <c r="K719" s="509">
        <f t="shared" si="262"/>
        <v>0</v>
      </c>
      <c r="L719" s="509">
        <f t="shared" si="263"/>
        <v>0</v>
      </c>
      <c r="M719" s="510"/>
      <c r="N719" s="510"/>
      <c r="O719" s="510"/>
      <c r="P719" s="510"/>
      <c r="Q719" s="510"/>
      <c r="R719" s="510"/>
      <c r="S719" s="509">
        <f t="shared" si="254"/>
        <v>0</v>
      </c>
      <c r="T719" s="509">
        <f t="shared" si="255"/>
        <v>0</v>
      </c>
      <c r="U719" s="510"/>
      <c r="V719" s="510"/>
      <c r="W719" s="510"/>
      <c r="X719" s="510"/>
      <c r="Y719" s="510"/>
      <c r="Z719" s="510"/>
      <c r="AA719" s="509">
        <f t="shared" si="256"/>
        <v>0</v>
      </c>
      <c r="AB719" s="509">
        <f t="shared" si="257"/>
        <v>0</v>
      </c>
      <c r="AC719" s="510"/>
      <c r="AD719" s="510"/>
      <c r="AE719" s="510"/>
      <c r="AF719" s="510"/>
      <c r="AG719" s="510"/>
      <c r="AH719" s="510"/>
      <c r="AI719" s="509">
        <f t="shared" si="258"/>
        <v>0</v>
      </c>
      <c r="AJ719" s="509">
        <f t="shared" si="259"/>
        <v>0</v>
      </c>
      <c r="AK719" s="510"/>
      <c r="AL719" s="510"/>
      <c r="AM719" s="510"/>
      <c r="AN719" s="510"/>
      <c r="AO719" s="510"/>
      <c r="AP719" s="510"/>
      <c r="AQ719" s="509">
        <f t="shared" si="260"/>
        <v>0</v>
      </c>
      <c r="AR719" s="509">
        <f t="shared" si="261"/>
        <v>0</v>
      </c>
      <c r="AS719" s="510"/>
      <c r="AT719" s="510"/>
      <c r="AU719" s="510"/>
      <c r="AV719" s="510"/>
      <c r="AW719" s="510"/>
      <c r="AX719" s="510"/>
      <c r="AY719" s="509">
        <f t="shared" si="267"/>
        <v>0</v>
      </c>
      <c r="AZ719" s="509">
        <f t="shared" si="268"/>
        <v>0</v>
      </c>
      <c r="BA719" s="372">
        <f t="shared" si="264"/>
        <v>0</v>
      </c>
      <c r="BB719" s="372">
        <f t="shared" si="265"/>
        <v>0</v>
      </c>
      <c r="BC719" s="372">
        <f t="shared" si="269"/>
        <v>0</v>
      </c>
      <c r="BD719" s="372">
        <f t="shared" si="270"/>
        <v>0</v>
      </c>
      <c r="BE719" s="372">
        <f t="shared" si="271"/>
        <v>0</v>
      </c>
      <c r="BF719" s="372">
        <f t="shared" si="272"/>
        <v>0</v>
      </c>
      <c r="BG719" s="511"/>
      <c r="BH719" s="510"/>
      <c r="BI719" s="510"/>
      <c r="BJ719" s="510"/>
      <c r="BK719" s="510"/>
      <c r="BL719" s="512"/>
      <c r="BM719" s="921">
        <f t="shared" si="274"/>
        <v>0</v>
      </c>
      <c r="BN719" s="912"/>
      <c r="BO719" s="912"/>
      <c r="BP719" s="912"/>
      <c r="BQ719" s="912"/>
      <c r="BR719" s="912"/>
      <c r="BS719" s="912"/>
      <c r="BT719" s="912"/>
      <c r="BU719" s="912"/>
      <c r="BV719" s="912"/>
      <c r="BW719" s="912"/>
      <c r="BX719" s="910">
        <f t="shared" si="273"/>
        <v>0</v>
      </c>
      <c r="BY719" s="912"/>
      <c r="BZ719" s="912"/>
      <c r="CA719" s="912"/>
      <c r="CB719" s="922"/>
    </row>
    <row r="720" spans="1:80" ht="22.5" x14ac:dyDescent="0.2">
      <c r="A720" s="501" t="s">
        <v>719</v>
      </c>
      <c r="B720" s="502" t="s">
        <v>137</v>
      </c>
      <c r="C720" s="503" t="s">
        <v>515</v>
      </c>
      <c r="D720" s="503" t="s">
        <v>600</v>
      </c>
      <c r="E720" s="513" t="s">
        <v>299</v>
      </c>
      <c r="F720" s="506" t="s">
        <v>314</v>
      </c>
      <c r="G720" s="505" t="s">
        <v>211</v>
      </c>
      <c r="H720" s="514" t="s">
        <v>73</v>
      </c>
      <c r="I720" s="507">
        <v>11</v>
      </c>
      <c r="J720" s="508" t="s">
        <v>6</v>
      </c>
      <c r="K720" s="509">
        <f t="shared" si="262"/>
        <v>0</v>
      </c>
      <c r="L720" s="509">
        <f t="shared" si="263"/>
        <v>0</v>
      </c>
      <c r="M720" s="510"/>
      <c r="N720" s="510"/>
      <c r="O720" s="510"/>
      <c r="P720" s="510"/>
      <c r="Q720" s="510"/>
      <c r="R720" s="510"/>
      <c r="S720" s="509">
        <f t="shared" si="254"/>
        <v>0</v>
      </c>
      <c r="T720" s="509">
        <f t="shared" si="255"/>
        <v>0</v>
      </c>
      <c r="U720" s="510"/>
      <c r="V720" s="510"/>
      <c r="W720" s="510"/>
      <c r="X720" s="510"/>
      <c r="Y720" s="510"/>
      <c r="Z720" s="510"/>
      <c r="AA720" s="509">
        <f t="shared" si="256"/>
        <v>0</v>
      </c>
      <c r="AB720" s="509">
        <f t="shared" si="257"/>
        <v>0</v>
      </c>
      <c r="AC720" s="510"/>
      <c r="AD720" s="510"/>
      <c r="AE720" s="510"/>
      <c r="AF720" s="510"/>
      <c r="AG720" s="510"/>
      <c r="AH720" s="510"/>
      <c r="AI720" s="509">
        <f t="shared" si="258"/>
        <v>0</v>
      </c>
      <c r="AJ720" s="509">
        <f t="shared" si="259"/>
        <v>0</v>
      </c>
      <c r="AK720" s="510"/>
      <c r="AL720" s="510"/>
      <c r="AM720" s="510"/>
      <c r="AN720" s="510"/>
      <c r="AO720" s="510"/>
      <c r="AP720" s="510"/>
      <c r="AQ720" s="509">
        <f t="shared" si="260"/>
        <v>0</v>
      </c>
      <c r="AR720" s="509">
        <f t="shared" si="261"/>
        <v>0</v>
      </c>
      <c r="AS720" s="510"/>
      <c r="AT720" s="510"/>
      <c r="AU720" s="510"/>
      <c r="AV720" s="510"/>
      <c r="AW720" s="510"/>
      <c r="AX720" s="510"/>
      <c r="AY720" s="509">
        <f t="shared" si="267"/>
        <v>0</v>
      </c>
      <c r="AZ720" s="509">
        <f t="shared" si="268"/>
        <v>0</v>
      </c>
      <c r="BA720" s="372">
        <f t="shared" si="264"/>
        <v>0</v>
      </c>
      <c r="BB720" s="372">
        <f t="shared" si="265"/>
        <v>0</v>
      </c>
      <c r="BC720" s="372">
        <f t="shared" si="269"/>
        <v>0</v>
      </c>
      <c r="BD720" s="372">
        <f t="shared" si="270"/>
        <v>0</v>
      </c>
      <c r="BE720" s="372">
        <f t="shared" si="271"/>
        <v>0</v>
      </c>
      <c r="BF720" s="372">
        <f t="shared" si="272"/>
        <v>0</v>
      </c>
      <c r="BG720" s="511"/>
      <c r="BH720" s="510"/>
      <c r="BI720" s="510"/>
      <c r="BJ720" s="510"/>
      <c r="BK720" s="510"/>
      <c r="BL720" s="512"/>
      <c r="BM720" s="921">
        <f t="shared" si="274"/>
        <v>0</v>
      </c>
      <c r="BN720" s="912"/>
      <c r="BO720" s="912"/>
      <c r="BP720" s="912"/>
      <c r="BQ720" s="912"/>
      <c r="BR720" s="912"/>
      <c r="BS720" s="912"/>
      <c r="BT720" s="912"/>
      <c r="BU720" s="912"/>
      <c r="BV720" s="912"/>
      <c r="BW720" s="912"/>
      <c r="BX720" s="910">
        <f t="shared" si="273"/>
        <v>0</v>
      </c>
      <c r="BY720" s="912"/>
      <c r="BZ720" s="912"/>
      <c r="CA720" s="912"/>
      <c r="CB720" s="922"/>
    </row>
    <row r="721" spans="1:80" ht="22.5" x14ac:dyDescent="0.2">
      <c r="A721" s="501" t="s">
        <v>719</v>
      </c>
      <c r="B721" s="502" t="s">
        <v>137</v>
      </c>
      <c r="C721" s="503" t="s">
        <v>515</v>
      </c>
      <c r="D721" s="503" t="s">
        <v>600</v>
      </c>
      <c r="E721" s="513" t="s">
        <v>299</v>
      </c>
      <c r="F721" s="506" t="s">
        <v>314</v>
      </c>
      <c r="G721" s="505" t="s">
        <v>211</v>
      </c>
      <c r="H721" s="514" t="s">
        <v>73</v>
      </c>
      <c r="I721" s="507">
        <v>11</v>
      </c>
      <c r="J721" s="508" t="s">
        <v>12</v>
      </c>
      <c r="K721" s="509">
        <f t="shared" si="262"/>
        <v>0</v>
      </c>
      <c r="L721" s="509">
        <f t="shared" si="263"/>
        <v>0</v>
      </c>
      <c r="M721" s="510"/>
      <c r="N721" s="510"/>
      <c r="O721" s="510"/>
      <c r="P721" s="510"/>
      <c r="Q721" s="510"/>
      <c r="R721" s="510"/>
      <c r="S721" s="509">
        <f t="shared" si="254"/>
        <v>0</v>
      </c>
      <c r="T721" s="509">
        <f t="shared" si="255"/>
        <v>0</v>
      </c>
      <c r="U721" s="510"/>
      <c r="V721" s="510"/>
      <c r="W721" s="510"/>
      <c r="X721" s="510"/>
      <c r="Y721" s="510"/>
      <c r="Z721" s="510"/>
      <c r="AA721" s="509">
        <f t="shared" si="256"/>
        <v>0</v>
      </c>
      <c r="AB721" s="509">
        <f t="shared" si="257"/>
        <v>0</v>
      </c>
      <c r="AC721" s="510"/>
      <c r="AD721" s="510"/>
      <c r="AE721" s="510"/>
      <c r="AF721" s="510"/>
      <c r="AG721" s="510"/>
      <c r="AH721" s="510"/>
      <c r="AI721" s="509">
        <f t="shared" si="258"/>
        <v>0</v>
      </c>
      <c r="AJ721" s="509">
        <f t="shared" si="259"/>
        <v>0</v>
      </c>
      <c r="AK721" s="510"/>
      <c r="AL721" s="510"/>
      <c r="AM721" s="510"/>
      <c r="AN721" s="510"/>
      <c r="AO721" s="510"/>
      <c r="AP721" s="510"/>
      <c r="AQ721" s="509">
        <f t="shared" si="260"/>
        <v>0</v>
      </c>
      <c r="AR721" s="509">
        <f t="shared" si="261"/>
        <v>0</v>
      </c>
      <c r="AS721" s="510"/>
      <c r="AT721" s="510"/>
      <c r="AU721" s="510"/>
      <c r="AV721" s="510"/>
      <c r="AW721" s="510"/>
      <c r="AX721" s="510"/>
      <c r="AY721" s="509">
        <f t="shared" si="267"/>
        <v>0</v>
      </c>
      <c r="AZ721" s="509">
        <f t="shared" si="268"/>
        <v>0</v>
      </c>
      <c r="BA721" s="372">
        <f t="shared" si="264"/>
        <v>0</v>
      </c>
      <c r="BB721" s="372">
        <f t="shared" si="265"/>
        <v>0</v>
      </c>
      <c r="BC721" s="372">
        <f t="shared" si="269"/>
        <v>0</v>
      </c>
      <c r="BD721" s="372">
        <f t="shared" si="270"/>
        <v>0</v>
      </c>
      <c r="BE721" s="372">
        <f t="shared" si="271"/>
        <v>0</v>
      </c>
      <c r="BF721" s="372">
        <f t="shared" si="272"/>
        <v>0</v>
      </c>
      <c r="BG721" s="511"/>
      <c r="BH721" s="510"/>
      <c r="BI721" s="510"/>
      <c r="BJ721" s="510"/>
      <c r="BK721" s="510"/>
      <c r="BL721" s="512"/>
      <c r="BM721" s="921">
        <f t="shared" si="274"/>
        <v>0</v>
      </c>
      <c r="BN721" s="912"/>
      <c r="BO721" s="912"/>
      <c r="BP721" s="912"/>
      <c r="BQ721" s="912"/>
      <c r="BR721" s="912"/>
      <c r="BS721" s="912"/>
      <c r="BT721" s="912"/>
      <c r="BU721" s="912"/>
      <c r="BV721" s="912"/>
      <c r="BW721" s="912"/>
      <c r="BX721" s="910">
        <f t="shared" si="273"/>
        <v>0</v>
      </c>
      <c r="BY721" s="912"/>
      <c r="BZ721" s="912"/>
      <c r="CA721" s="912"/>
      <c r="CB721" s="922"/>
    </row>
    <row r="722" spans="1:80" ht="22.5" x14ac:dyDescent="0.2">
      <c r="A722" s="515" t="s">
        <v>10</v>
      </c>
      <c r="B722" s="502" t="s">
        <v>128</v>
      </c>
      <c r="C722" s="503" t="s">
        <v>515</v>
      </c>
      <c r="D722" s="503" t="s">
        <v>710</v>
      </c>
      <c r="E722" s="513" t="s">
        <v>311</v>
      </c>
      <c r="F722" s="506" t="s">
        <v>312</v>
      </c>
      <c r="G722" s="505" t="s">
        <v>339</v>
      </c>
      <c r="H722" s="506" t="s">
        <v>67</v>
      </c>
      <c r="I722" s="507">
        <v>11</v>
      </c>
      <c r="J722" s="516" t="s">
        <v>6</v>
      </c>
      <c r="K722" s="509">
        <f t="shared" si="262"/>
        <v>0</v>
      </c>
      <c r="L722" s="509">
        <f t="shared" si="263"/>
        <v>0</v>
      </c>
      <c r="M722" s="510"/>
      <c r="N722" s="510"/>
      <c r="O722" s="510"/>
      <c r="P722" s="510"/>
      <c r="Q722" s="510"/>
      <c r="R722" s="510"/>
      <c r="S722" s="509">
        <f t="shared" si="254"/>
        <v>0</v>
      </c>
      <c r="T722" s="509">
        <f t="shared" si="255"/>
        <v>0</v>
      </c>
      <c r="U722" s="510"/>
      <c r="V722" s="510"/>
      <c r="W722" s="510"/>
      <c r="X722" s="510"/>
      <c r="Y722" s="510"/>
      <c r="Z722" s="510"/>
      <c r="AA722" s="509">
        <f t="shared" si="256"/>
        <v>0</v>
      </c>
      <c r="AB722" s="509">
        <f t="shared" si="257"/>
        <v>0</v>
      </c>
      <c r="AC722" s="510"/>
      <c r="AD722" s="510"/>
      <c r="AE722" s="510"/>
      <c r="AF722" s="510"/>
      <c r="AG722" s="510"/>
      <c r="AH722" s="510"/>
      <c r="AI722" s="509">
        <f t="shared" si="258"/>
        <v>0</v>
      </c>
      <c r="AJ722" s="509">
        <f t="shared" si="259"/>
        <v>0</v>
      </c>
      <c r="AK722" s="510"/>
      <c r="AL722" s="510"/>
      <c r="AM722" s="510"/>
      <c r="AN722" s="510"/>
      <c r="AO722" s="510"/>
      <c r="AP722" s="510"/>
      <c r="AQ722" s="509">
        <f t="shared" si="260"/>
        <v>0</v>
      </c>
      <c r="AR722" s="509">
        <f t="shared" si="261"/>
        <v>0</v>
      </c>
      <c r="AS722" s="510"/>
      <c r="AT722" s="510"/>
      <c r="AU722" s="510"/>
      <c r="AV722" s="510"/>
      <c r="AW722" s="510"/>
      <c r="AX722" s="510"/>
      <c r="AY722" s="509">
        <f t="shared" si="267"/>
        <v>0</v>
      </c>
      <c r="AZ722" s="509">
        <f t="shared" si="268"/>
        <v>0</v>
      </c>
      <c r="BA722" s="372">
        <f t="shared" si="264"/>
        <v>0</v>
      </c>
      <c r="BB722" s="372">
        <f t="shared" si="265"/>
        <v>0</v>
      </c>
      <c r="BC722" s="372">
        <f t="shared" si="269"/>
        <v>0</v>
      </c>
      <c r="BD722" s="372">
        <f t="shared" si="270"/>
        <v>0</v>
      </c>
      <c r="BE722" s="372">
        <f t="shared" si="271"/>
        <v>0</v>
      </c>
      <c r="BF722" s="372">
        <f t="shared" si="272"/>
        <v>0</v>
      </c>
      <c r="BG722" s="511"/>
      <c r="BH722" s="510"/>
      <c r="BI722" s="510"/>
      <c r="BJ722" s="510"/>
      <c r="BK722" s="510"/>
      <c r="BL722" s="512"/>
      <c r="BM722" s="921">
        <f t="shared" si="274"/>
        <v>0</v>
      </c>
      <c r="BN722" s="912"/>
      <c r="BO722" s="912"/>
      <c r="BP722" s="912"/>
      <c r="BQ722" s="912"/>
      <c r="BR722" s="912"/>
      <c r="BS722" s="912"/>
      <c r="BT722" s="912"/>
      <c r="BU722" s="912"/>
      <c r="BV722" s="912"/>
      <c r="BW722" s="912"/>
      <c r="BX722" s="910">
        <f t="shared" si="273"/>
        <v>0</v>
      </c>
      <c r="BY722" s="912"/>
      <c r="BZ722" s="912"/>
      <c r="CA722" s="912"/>
      <c r="CB722" s="922"/>
    </row>
    <row r="723" spans="1:80" ht="22.5" x14ac:dyDescent="0.2">
      <c r="A723" s="515" t="s">
        <v>10</v>
      </c>
      <c r="B723" s="502" t="s">
        <v>128</v>
      </c>
      <c r="C723" s="503" t="s">
        <v>515</v>
      </c>
      <c r="D723" s="503" t="s">
        <v>710</v>
      </c>
      <c r="E723" s="513" t="s">
        <v>311</v>
      </c>
      <c r="F723" s="506" t="s">
        <v>312</v>
      </c>
      <c r="G723" s="505" t="s">
        <v>342</v>
      </c>
      <c r="H723" s="506" t="s">
        <v>88</v>
      </c>
      <c r="I723" s="507">
        <v>11</v>
      </c>
      <c r="J723" s="516" t="s">
        <v>6</v>
      </c>
      <c r="K723" s="509">
        <f t="shared" si="262"/>
        <v>0</v>
      </c>
      <c r="L723" s="509">
        <f t="shared" si="263"/>
        <v>0</v>
      </c>
      <c r="M723" s="510"/>
      <c r="N723" s="510"/>
      <c r="O723" s="510"/>
      <c r="P723" s="510"/>
      <c r="Q723" s="510"/>
      <c r="R723" s="510"/>
      <c r="S723" s="509">
        <f t="shared" si="254"/>
        <v>0</v>
      </c>
      <c r="T723" s="509">
        <f t="shared" si="255"/>
        <v>0</v>
      </c>
      <c r="U723" s="510"/>
      <c r="V723" s="510"/>
      <c r="W723" s="510"/>
      <c r="X723" s="510"/>
      <c r="Y723" s="510"/>
      <c r="Z723" s="510"/>
      <c r="AA723" s="509">
        <f t="shared" si="256"/>
        <v>0</v>
      </c>
      <c r="AB723" s="509">
        <f t="shared" si="257"/>
        <v>0</v>
      </c>
      <c r="AC723" s="510"/>
      <c r="AD723" s="510"/>
      <c r="AE723" s="510"/>
      <c r="AF723" s="510"/>
      <c r="AG723" s="510"/>
      <c r="AH723" s="510"/>
      <c r="AI723" s="509">
        <f t="shared" si="258"/>
        <v>0</v>
      </c>
      <c r="AJ723" s="509">
        <f t="shared" si="259"/>
        <v>0</v>
      </c>
      <c r="AK723" s="510"/>
      <c r="AL723" s="510"/>
      <c r="AM723" s="510"/>
      <c r="AN723" s="510"/>
      <c r="AO723" s="510"/>
      <c r="AP723" s="510"/>
      <c r="AQ723" s="509">
        <f t="shared" si="260"/>
        <v>0</v>
      </c>
      <c r="AR723" s="509">
        <f t="shared" si="261"/>
        <v>0</v>
      </c>
      <c r="AS723" s="510"/>
      <c r="AT723" s="510"/>
      <c r="AU723" s="510"/>
      <c r="AV723" s="510"/>
      <c r="AW723" s="510"/>
      <c r="AX723" s="510"/>
      <c r="AY723" s="509">
        <f t="shared" si="267"/>
        <v>0</v>
      </c>
      <c r="AZ723" s="509">
        <f t="shared" si="268"/>
        <v>0</v>
      </c>
      <c r="BA723" s="372">
        <f t="shared" si="264"/>
        <v>0</v>
      </c>
      <c r="BB723" s="372">
        <f t="shared" si="265"/>
        <v>0</v>
      </c>
      <c r="BC723" s="372">
        <f t="shared" si="269"/>
        <v>0</v>
      </c>
      <c r="BD723" s="372">
        <f t="shared" si="270"/>
        <v>0</v>
      </c>
      <c r="BE723" s="372">
        <f t="shared" si="271"/>
        <v>0</v>
      </c>
      <c r="BF723" s="372">
        <f t="shared" si="272"/>
        <v>0</v>
      </c>
      <c r="BG723" s="511"/>
      <c r="BH723" s="510"/>
      <c r="BI723" s="510"/>
      <c r="BJ723" s="510"/>
      <c r="BK723" s="510"/>
      <c r="BL723" s="512"/>
      <c r="BM723" s="921">
        <f t="shared" si="274"/>
        <v>0</v>
      </c>
      <c r="BN723" s="912"/>
      <c r="BO723" s="912"/>
      <c r="BP723" s="912"/>
      <c r="BQ723" s="912"/>
      <c r="BR723" s="912"/>
      <c r="BS723" s="912"/>
      <c r="BT723" s="912"/>
      <c r="BU723" s="912"/>
      <c r="BV723" s="912"/>
      <c r="BW723" s="912"/>
      <c r="BX723" s="910">
        <f t="shared" si="273"/>
        <v>0</v>
      </c>
      <c r="BY723" s="912"/>
      <c r="BZ723" s="912"/>
      <c r="CA723" s="912"/>
      <c r="CB723" s="922"/>
    </row>
    <row r="724" spans="1:80" ht="22.5" x14ac:dyDescent="0.2">
      <c r="A724" s="515" t="s">
        <v>10</v>
      </c>
      <c r="B724" s="502" t="s">
        <v>128</v>
      </c>
      <c r="C724" s="503" t="s">
        <v>515</v>
      </c>
      <c r="D724" s="503" t="s">
        <v>710</v>
      </c>
      <c r="E724" s="513" t="s">
        <v>340</v>
      </c>
      <c r="F724" s="506" t="s">
        <v>83</v>
      </c>
      <c r="G724" s="505" t="s">
        <v>341</v>
      </c>
      <c r="H724" s="506" t="s">
        <v>83</v>
      </c>
      <c r="I724" s="507">
        <v>11</v>
      </c>
      <c r="J724" s="516" t="s">
        <v>17</v>
      </c>
      <c r="K724" s="509">
        <f t="shared" si="262"/>
        <v>0</v>
      </c>
      <c r="L724" s="509">
        <f t="shared" si="263"/>
        <v>0</v>
      </c>
      <c r="M724" s="510"/>
      <c r="N724" s="510"/>
      <c r="O724" s="510"/>
      <c r="P724" s="510"/>
      <c r="Q724" s="510"/>
      <c r="R724" s="510"/>
      <c r="S724" s="509">
        <f t="shared" ref="S724:S779" si="275">U724+W724+Y724</f>
        <v>0</v>
      </c>
      <c r="T724" s="509">
        <f t="shared" ref="T724:T779" si="276">V724+X724+Z724</f>
        <v>0</v>
      </c>
      <c r="U724" s="510"/>
      <c r="V724" s="510"/>
      <c r="W724" s="510"/>
      <c r="X724" s="510"/>
      <c r="Y724" s="510"/>
      <c r="Z724" s="510"/>
      <c r="AA724" s="509">
        <f t="shared" ref="AA724:AA779" si="277">AC724+AE724+AG724</f>
        <v>0</v>
      </c>
      <c r="AB724" s="509">
        <f t="shared" ref="AB724:AB779" si="278">AD724+AF724+AH724</f>
        <v>0</v>
      </c>
      <c r="AC724" s="510"/>
      <c r="AD724" s="510"/>
      <c r="AE724" s="510"/>
      <c r="AF724" s="510"/>
      <c r="AG724" s="510"/>
      <c r="AH724" s="510"/>
      <c r="AI724" s="509">
        <f t="shared" ref="AI724:AI779" si="279">AK724+AM724+AO724</f>
        <v>0</v>
      </c>
      <c r="AJ724" s="509">
        <f t="shared" ref="AJ724:AJ779" si="280">AL724+AN724+AP724</f>
        <v>0</v>
      </c>
      <c r="AK724" s="510"/>
      <c r="AL724" s="510"/>
      <c r="AM724" s="510"/>
      <c r="AN724" s="510"/>
      <c r="AO724" s="510"/>
      <c r="AP724" s="510"/>
      <c r="AQ724" s="509">
        <f t="shared" ref="AQ724:AQ779" si="281">AS724+AU724+AW724</f>
        <v>0</v>
      </c>
      <c r="AR724" s="509">
        <f t="shared" ref="AR724:AR779" si="282">AT724+AV724+AX724</f>
        <v>0</v>
      </c>
      <c r="AS724" s="510"/>
      <c r="AT724" s="510"/>
      <c r="AU724" s="510"/>
      <c r="AV724" s="510"/>
      <c r="AW724" s="510"/>
      <c r="AX724" s="510"/>
      <c r="AY724" s="509">
        <f t="shared" si="267"/>
        <v>0</v>
      </c>
      <c r="AZ724" s="509">
        <f t="shared" si="268"/>
        <v>0</v>
      </c>
      <c r="BA724" s="372">
        <f t="shared" si="264"/>
        <v>0</v>
      </c>
      <c r="BB724" s="372">
        <f t="shared" si="265"/>
        <v>0</v>
      </c>
      <c r="BC724" s="372">
        <f t="shared" si="269"/>
        <v>0</v>
      </c>
      <c r="BD724" s="372">
        <f t="shared" si="270"/>
        <v>0</v>
      </c>
      <c r="BE724" s="372">
        <f t="shared" si="271"/>
        <v>0</v>
      </c>
      <c r="BF724" s="372">
        <f t="shared" si="272"/>
        <v>0</v>
      </c>
      <c r="BG724" s="511"/>
      <c r="BH724" s="510"/>
      <c r="BI724" s="510"/>
      <c r="BJ724" s="510"/>
      <c r="BK724" s="510"/>
      <c r="BL724" s="512"/>
      <c r="BM724" s="921">
        <f t="shared" si="274"/>
        <v>0</v>
      </c>
      <c r="BN724" s="912"/>
      <c r="BO724" s="912"/>
      <c r="BP724" s="912"/>
      <c r="BQ724" s="912"/>
      <c r="BR724" s="912"/>
      <c r="BS724" s="912"/>
      <c r="BT724" s="912"/>
      <c r="BU724" s="912"/>
      <c r="BV724" s="912"/>
      <c r="BW724" s="912"/>
      <c r="BX724" s="910">
        <f t="shared" si="273"/>
        <v>0</v>
      </c>
      <c r="BY724" s="912"/>
      <c r="BZ724" s="912"/>
      <c r="CA724" s="912"/>
      <c r="CB724" s="922"/>
    </row>
    <row r="725" spans="1:80" ht="22.5" x14ac:dyDescent="0.2">
      <c r="A725" s="515" t="s">
        <v>10</v>
      </c>
      <c r="B725" s="502" t="s">
        <v>128</v>
      </c>
      <c r="C725" s="503" t="s">
        <v>515</v>
      </c>
      <c r="D725" s="503" t="s">
        <v>710</v>
      </c>
      <c r="E725" s="513" t="s">
        <v>340</v>
      </c>
      <c r="F725" s="506" t="s">
        <v>83</v>
      </c>
      <c r="G725" s="505" t="s">
        <v>341</v>
      </c>
      <c r="H725" s="506" t="s">
        <v>83</v>
      </c>
      <c r="I725" s="507">
        <v>11</v>
      </c>
      <c r="J725" s="508" t="s">
        <v>6</v>
      </c>
      <c r="K725" s="509">
        <f t="shared" si="262"/>
        <v>0</v>
      </c>
      <c r="L725" s="509">
        <f t="shared" si="263"/>
        <v>0</v>
      </c>
      <c r="M725" s="510"/>
      <c r="N725" s="510"/>
      <c r="O725" s="510"/>
      <c r="P725" s="510"/>
      <c r="Q725" s="510"/>
      <c r="R725" s="510"/>
      <c r="S725" s="509">
        <f t="shared" si="275"/>
        <v>0</v>
      </c>
      <c r="T725" s="509">
        <f t="shared" si="276"/>
        <v>0</v>
      </c>
      <c r="U725" s="510"/>
      <c r="V725" s="510"/>
      <c r="W725" s="510"/>
      <c r="X725" s="510"/>
      <c r="Y725" s="510"/>
      <c r="Z725" s="510"/>
      <c r="AA725" s="509">
        <f t="shared" si="277"/>
        <v>0</v>
      </c>
      <c r="AB725" s="509">
        <f t="shared" si="278"/>
        <v>0</v>
      </c>
      <c r="AC725" s="510"/>
      <c r="AD725" s="510"/>
      <c r="AE725" s="510"/>
      <c r="AF725" s="510"/>
      <c r="AG725" s="510"/>
      <c r="AH725" s="510"/>
      <c r="AI725" s="509">
        <f t="shared" si="279"/>
        <v>0</v>
      </c>
      <c r="AJ725" s="509">
        <f t="shared" si="280"/>
        <v>0</v>
      </c>
      <c r="AK725" s="510"/>
      <c r="AL725" s="510"/>
      <c r="AM725" s="510"/>
      <c r="AN725" s="510"/>
      <c r="AO725" s="510"/>
      <c r="AP725" s="510"/>
      <c r="AQ725" s="509">
        <f t="shared" si="281"/>
        <v>0</v>
      </c>
      <c r="AR725" s="509">
        <f t="shared" si="282"/>
        <v>0</v>
      </c>
      <c r="AS725" s="510"/>
      <c r="AT725" s="510"/>
      <c r="AU725" s="510"/>
      <c r="AV725" s="510"/>
      <c r="AW725" s="510"/>
      <c r="AX725" s="510"/>
      <c r="AY725" s="509">
        <f t="shared" si="267"/>
        <v>0</v>
      </c>
      <c r="AZ725" s="509">
        <f t="shared" si="268"/>
        <v>0</v>
      </c>
      <c r="BA725" s="372">
        <f t="shared" si="264"/>
        <v>0</v>
      </c>
      <c r="BB725" s="372">
        <f t="shared" si="265"/>
        <v>0</v>
      </c>
      <c r="BC725" s="372">
        <f t="shared" si="269"/>
        <v>0</v>
      </c>
      <c r="BD725" s="372">
        <f t="shared" si="270"/>
        <v>0</v>
      </c>
      <c r="BE725" s="372">
        <f t="shared" si="271"/>
        <v>0</v>
      </c>
      <c r="BF725" s="372">
        <f t="shared" si="272"/>
        <v>0</v>
      </c>
      <c r="BG725" s="511"/>
      <c r="BH725" s="510"/>
      <c r="BI725" s="510"/>
      <c r="BJ725" s="510"/>
      <c r="BK725" s="510"/>
      <c r="BL725" s="512"/>
      <c r="BM725" s="921">
        <f t="shared" si="274"/>
        <v>0</v>
      </c>
      <c r="BN725" s="912"/>
      <c r="BO725" s="912"/>
      <c r="BP725" s="912"/>
      <c r="BQ725" s="912"/>
      <c r="BR725" s="912"/>
      <c r="BS725" s="912"/>
      <c r="BT725" s="912"/>
      <c r="BU725" s="912"/>
      <c r="BV725" s="912"/>
      <c r="BW725" s="912"/>
      <c r="BX725" s="910">
        <f t="shared" si="273"/>
        <v>0</v>
      </c>
      <c r="BY725" s="912"/>
      <c r="BZ725" s="912"/>
      <c r="CA725" s="912"/>
      <c r="CB725" s="922"/>
    </row>
    <row r="726" spans="1:80" ht="33.75" customHeight="1" x14ac:dyDescent="0.2">
      <c r="A726" s="158" t="s">
        <v>9</v>
      </c>
      <c r="B726" s="122" t="s">
        <v>128</v>
      </c>
      <c r="C726" s="123" t="s">
        <v>515</v>
      </c>
      <c r="D726" s="123" t="s">
        <v>598</v>
      </c>
      <c r="E726" s="127" t="s">
        <v>297</v>
      </c>
      <c r="F726" s="126" t="s">
        <v>300</v>
      </c>
      <c r="G726" s="125" t="s">
        <v>362</v>
      </c>
      <c r="H726" s="469" t="s">
        <v>130</v>
      </c>
      <c r="I726" s="470">
        <v>11</v>
      </c>
      <c r="J726" s="471" t="s">
        <v>6</v>
      </c>
      <c r="K726" s="472">
        <f t="shared" si="262"/>
        <v>0</v>
      </c>
      <c r="L726" s="472">
        <f t="shared" si="263"/>
        <v>0</v>
      </c>
      <c r="M726" s="473"/>
      <c r="N726" s="473"/>
      <c r="O726" s="473"/>
      <c r="P726" s="473"/>
      <c r="Q726" s="473"/>
      <c r="R726" s="473"/>
      <c r="S726" s="472">
        <f t="shared" si="275"/>
        <v>0</v>
      </c>
      <c r="T726" s="472">
        <f t="shared" si="276"/>
        <v>0</v>
      </c>
      <c r="U726" s="473"/>
      <c r="V726" s="473"/>
      <c r="W726" s="473"/>
      <c r="X726" s="473"/>
      <c r="Y726" s="473"/>
      <c r="Z726" s="473"/>
      <c r="AA726" s="472">
        <f t="shared" si="277"/>
        <v>0</v>
      </c>
      <c r="AB726" s="472">
        <f t="shared" si="278"/>
        <v>0</v>
      </c>
      <c r="AC726" s="473"/>
      <c r="AD726" s="473"/>
      <c r="AE726" s="473"/>
      <c r="AF726" s="473"/>
      <c r="AG726" s="473"/>
      <c r="AH726" s="473"/>
      <c r="AI726" s="472">
        <f t="shared" si="279"/>
        <v>0</v>
      </c>
      <c r="AJ726" s="472">
        <f t="shared" si="280"/>
        <v>0</v>
      </c>
      <c r="AK726" s="473"/>
      <c r="AL726" s="473"/>
      <c r="AM726" s="473"/>
      <c r="AN726" s="473"/>
      <c r="AO726" s="473"/>
      <c r="AP726" s="473"/>
      <c r="AQ726" s="472">
        <f t="shared" si="281"/>
        <v>0</v>
      </c>
      <c r="AR726" s="472">
        <f t="shared" si="282"/>
        <v>0</v>
      </c>
      <c r="AS726" s="473"/>
      <c r="AT726" s="473"/>
      <c r="AU726" s="473"/>
      <c r="AV726" s="473"/>
      <c r="AW726" s="473"/>
      <c r="AX726" s="473"/>
      <c r="AY726" s="472">
        <f t="shared" si="267"/>
        <v>0</v>
      </c>
      <c r="AZ726" s="472">
        <f t="shared" si="268"/>
        <v>0</v>
      </c>
      <c r="BA726" s="372">
        <f t="shared" si="264"/>
        <v>0</v>
      </c>
      <c r="BB726" s="372">
        <f t="shared" si="265"/>
        <v>0</v>
      </c>
      <c r="BC726" s="372">
        <f t="shared" si="269"/>
        <v>0</v>
      </c>
      <c r="BD726" s="372">
        <f t="shared" si="270"/>
        <v>0</v>
      </c>
      <c r="BE726" s="372">
        <f t="shared" si="271"/>
        <v>0</v>
      </c>
      <c r="BF726" s="372">
        <f t="shared" si="272"/>
        <v>0</v>
      </c>
      <c r="BG726" s="474"/>
      <c r="BH726" s="473"/>
      <c r="BI726" s="473"/>
      <c r="BJ726" s="473"/>
      <c r="BK726" s="473"/>
      <c r="BL726" s="475"/>
      <c r="BM726" s="921">
        <f t="shared" si="274"/>
        <v>0</v>
      </c>
      <c r="BN726" s="912"/>
      <c r="BO726" s="912"/>
      <c r="BP726" s="912"/>
      <c r="BQ726" s="912"/>
      <c r="BR726" s="912"/>
      <c r="BS726" s="912"/>
      <c r="BT726" s="912"/>
      <c r="BU726" s="912"/>
      <c r="BV726" s="912"/>
      <c r="BW726" s="912"/>
      <c r="BX726" s="910">
        <f t="shared" si="273"/>
        <v>0</v>
      </c>
      <c r="BY726" s="912"/>
      <c r="BZ726" s="912"/>
      <c r="CA726" s="912"/>
      <c r="CB726" s="922"/>
    </row>
    <row r="727" spans="1:80" ht="33.75" customHeight="1" x14ac:dyDescent="0.2">
      <c r="A727" s="158" t="s">
        <v>9</v>
      </c>
      <c r="B727" s="122" t="s">
        <v>128</v>
      </c>
      <c r="C727" s="123" t="s">
        <v>515</v>
      </c>
      <c r="D727" s="123" t="s">
        <v>598</v>
      </c>
      <c r="E727" s="127" t="s">
        <v>297</v>
      </c>
      <c r="F727" s="126" t="s">
        <v>300</v>
      </c>
      <c r="G727" s="125" t="s">
        <v>362</v>
      </c>
      <c r="H727" s="469" t="s">
        <v>130</v>
      </c>
      <c r="I727" s="470">
        <v>11</v>
      </c>
      <c r="J727" s="471" t="s">
        <v>12</v>
      </c>
      <c r="K727" s="472">
        <f t="shared" si="262"/>
        <v>0</v>
      </c>
      <c r="L727" s="472">
        <f t="shared" si="263"/>
        <v>0</v>
      </c>
      <c r="M727" s="473"/>
      <c r="N727" s="473"/>
      <c r="O727" s="473"/>
      <c r="P727" s="473"/>
      <c r="Q727" s="473"/>
      <c r="R727" s="473"/>
      <c r="S727" s="472">
        <f t="shared" si="275"/>
        <v>0</v>
      </c>
      <c r="T727" s="472">
        <f t="shared" si="276"/>
        <v>0</v>
      </c>
      <c r="U727" s="473"/>
      <c r="V727" s="473"/>
      <c r="W727" s="473"/>
      <c r="X727" s="473"/>
      <c r="Y727" s="473"/>
      <c r="Z727" s="473"/>
      <c r="AA727" s="472">
        <f t="shared" si="277"/>
        <v>0</v>
      </c>
      <c r="AB727" s="472">
        <f t="shared" si="278"/>
        <v>0</v>
      </c>
      <c r="AC727" s="473"/>
      <c r="AD727" s="473"/>
      <c r="AE727" s="473"/>
      <c r="AF727" s="473"/>
      <c r="AG727" s="473"/>
      <c r="AH727" s="473"/>
      <c r="AI727" s="472">
        <f t="shared" si="279"/>
        <v>0</v>
      </c>
      <c r="AJ727" s="472">
        <f t="shared" si="280"/>
        <v>0</v>
      </c>
      <c r="AK727" s="473"/>
      <c r="AL727" s="473"/>
      <c r="AM727" s="473"/>
      <c r="AN727" s="473"/>
      <c r="AO727" s="473"/>
      <c r="AP727" s="473"/>
      <c r="AQ727" s="472">
        <f t="shared" si="281"/>
        <v>0</v>
      </c>
      <c r="AR727" s="472">
        <f t="shared" si="282"/>
        <v>0</v>
      </c>
      <c r="AS727" s="473"/>
      <c r="AT727" s="473"/>
      <c r="AU727" s="473"/>
      <c r="AV727" s="473"/>
      <c r="AW727" s="473"/>
      <c r="AX727" s="473"/>
      <c r="AY727" s="472">
        <f t="shared" si="267"/>
        <v>0</v>
      </c>
      <c r="AZ727" s="472">
        <f t="shared" si="268"/>
        <v>0</v>
      </c>
      <c r="BA727" s="372">
        <f t="shared" si="264"/>
        <v>0</v>
      </c>
      <c r="BB727" s="372">
        <f t="shared" si="265"/>
        <v>0</v>
      </c>
      <c r="BC727" s="372">
        <f t="shared" si="269"/>
        <v>0</v>
      </c>
      <c r="BD727" s="372">
        <f t="shared" si="270"/>
        <v>0</v>
      </c>
      <c r="BE727" s="372">
        <f t="shared" si="271"/>
        <v>0</v>
      </c>
      <c r="BF727" s="372">
        <f t="shared" si="272"/>
        <v>0</v>
      </c>
      <c r="BG727" s="474"/>
      <c r="BH727" s="473"/>
      <c r="BI727" s="473"/>
      <c r="BJ727" s="473"/>
      <c r="BK727" s="473"/>
      <c r="BL727" s="475"/>
      <c r="BM727" s="921">
        <f t="shared" si="274"/>
        <v>0</v>
      </c>
      <c r="BN727" s="912"/>
      <c r="BO727" s="912"/>
      <c r="BP727" s="912"/>
      <c r="BQ727" s="912"/>
      <c r="BR727" s="912"/>
      <c r="BS727" s="912"/>
      <c r="BT727" s="912"/>
      <c r="BU727" s="912"/>
      <c r="BV727" s="912"/>
      <c r="BW727" s="912"/>
      <c r="BX727" s="910">
        <f t="shared" si="273"/>
        <v>0</v>
      </c>
      <c r="BY727" s="912"/>
      <c r="BZ727" s="912"/>
      <c r="CA727" s="912"/>
      <c r="CB727" s="922"/>
    </row>
    <row r="728" spans="1:80" ht="33.75" customHeight="1" x14ac:dyDescent="0.2">
      <c r="A728" s="158" t="s">
        <v>9</v>
      </c>
      <c r="B728" s="122" t="s">
        <v>128</v>
      </c>
      <c r="C728" s="123" t="s">
        <v>515</v>
      </c>
      <c r="D728" s="123" t="s">
        <v>598</v>
      </c>
      <c r="E728" s="127" t="s">
        <v>297</v>
      </c>
      <c r="F728" s="126" t="s">
        <v>300</v>
      </c>
      <c r="G728" s="125" t="s">
        <v>362</v>
      </c>
      <c r="H728" s="469" t="s">
        <v>130</v>
      </c>
      <c r="I728" s="470">
        <v>9</v>
      </c>
      <c r="J728" s="471" t="s">
        <v>12</v>
      </c>
      <c r="K728" s="472">
        <f t="shared" si="262"/>
        <v>0</v>
      </c>
      <c r="L728" s="472">
        <f t="shared" si="263"/>
        <v>0</v>
      </c>
      <c r="M728" s="473"/>
      <c r="N728" s="473"/>
      <c r="O728" s="473"/>
      <c r="P728" s="473"/>
      <c r="Q728" s="473"/>
      <c r="R728" s="473"/>
      <c r="S728" s="472">
        <f t="shared" si="275"/>
        <v>0</v>
      </c>
      <c r="T728" s="472">
        <f t="shared" si="276"/>
        <v>0</v>
      </c>
      <c r="U728" s="473"/>
      <c r="V728" s="473"/>
      <c r="W728" s="473"/>
      <c r="X728" s="473"/>
      <c r="Y728" s="473"/>
      <c r="Z728" s="473"/>
      <c r="AA728" s="472">
        <f t="shared" si="277"/>
        <v>0</v>
      </c>
      <c r="AB728" s="472">
        <f t="shared" si="278"/>
        <v>0</v>
      </c>
      <c r="AC728" s="473"/>
      <c r="AD728" s="473"/>
      <c r="AE728" s="473"/>
      <c r="AF728" s="473"/>
      <c r="AG728" s="473"/>
      <c r="AH728" s="473"/>
      <c r="AI728" s="472">
        <f t="shared" si="279"/>
        <v>0</v>
      </c>
      <c r="AJ728" s="472">
        <f t="shared" si="280"/>
        <v>0</v>
      </c>
      <c r="AK728" s="473"/>
      <c r="AL728" s="473"/>
      <c r="AM728" s="473"/>
      <c r="AN728" s="473"/>
      <c r="AO728" s="473"/>
      <c r="AP728" s="473"/>
      <c r="AQ728" s="472">
        <f t="shared" si="281"/>
        <v>0</v>
      </c>
      <c r="AR728" s="472">
        <f t="shared" si="282"/>
        <v>0</v>
      </c>
      <c r="AS728" s="473"/>
      <c r="AT728" s="473"/>
      <c r="AU728" s="473"/>
      <c r="AV728" s="473"/>
      <c r="AW728" s="473"/>
      <c r="AX728" s="473"/>
      <c r="AY728" s="472">
        <f t="shared" si="267"/>
        <v>0</v>
      </c>
      <c r="AZ728" s="472">
        <f t="shared" si="268"/>
        <v>0</v>
      </c>
      <c r="BA728" s="372">
        <f t="shared" si="264"/>
        <v>0</v>
      </c>
      <c r="BB728" s="372">
        <f t="shared" si="265"/>
        <v>0</v>
      </c>
      <c r="BC728" s="372">
        <f t="shared" si="269"/>
        <v>0</v>
      </c>
      <c r="BD728" s="372">
        <f t="shared" si="270"/>
        <v>0</v>
      </c>
      <c r="BE728" s="372">
        <f t="shared" si="271"/>
        <v>0</v>
      </c>
      <c r="BF728" s="372">
        <f t="shared" si="272"/>
        <v>0</v>
      </c>
      <c r="BG728" s="474"/>
      <c r="BH728" s="473"/>
      <c r="BI728" s="473"/>
      <c r="BJ728" s="473"/>
      <c r="BK728" s="473"/>
      <c r="BL728" s="475"/>
      <c r="BM728" s="921">
        <f t="shared" si="274"/>
        <v>0</v>
      </c>
      <c r="BN728" s="912"/>
      <c r="BO728" s="912"/>
      <c r="BP728" s="912"/>
      <c r="BQ728" s="912"/>
      <c r="BR728" s="912"/>
      <c r="BS728" s="912"/>
      <c r="BT728" s="912"/>
      <c r="BU728" s="912"/>
      <c r="BV728" s="912"/>
      <c r="BW728" s="912"/>
      <c r="BX728" s="910">
        <f t="shared" si="273"/>
        <v>0</v>
      </c>
      <c r="BY728" s="912"/>
      <c r="BZ728" s="912"/>
      <c r="CA728" s="912"/>
      <c r="CB728" s="922"/>
    </row>
    <row r="729" spans="1:80" ht="33.75" customHeight="1" x14ac:dyDescent="0.2">
      <c r="A729" s="158" t="s">
        <v>9</v>
      </c>
      <c r="B729" s="122" t="s">
        <v>128</v>
      </c>
      <c r="C729" s="123" t="s">
        <v>515</v>
      </c>
      <c r="D729" s="123" t="s">
        <v>598</v>
      </c>
      <c r="E729" s="127" t="s">
        <v>297</v>
      </c>
      <c r="F729" s="126" t="s">
        <v>300</v>
      </c>
      <c r="G729" s="125" t="s">
        <v>362</v>
      </c>
      <c r="H729" s="476" t="s">
        <v>97</v>
      </c>
      <c r="I729" s="470">
        <v>9</v>
      </c>
      <c r="J729" s="471" t="s">
        <v>6</v>
      </c>
      <c r="K729" s="472">
        <f t="shared" si="262"/>
        <v>0</v>
      </c>
      <c r="L729" s="472">
        <f t="shared" si="263"/>
        <v>0</v>
      </c>
      <c r="M729" s="473"/>
      <c r="N729" s="473"/>
      <c r="O729" s="473"/>
      <c r="P729" s="473"/>
      <c r="Q729" s="473"/>
      <c r="R729" s="473"/>
      <c r="S729" s="472">
        <f t="shared" si="275"/>
        <v>0</v>
      </c>
      <c r="T729" s="472">
        <f t="shared" si="276"/>
        <v>0</v>
      </c>
      <c r="U729" s="473"/>
      <c r="V729" s="473"/>
      <c r="W729" s="473"/>
      <c r="X729" s="473"/>
      <c r="Y729" s="473"/>
      <c r="Z729" s="473"/>
      <c r="AA729" s="472">
        <f t="shared" si="277"/>
        <v>0</v>
      </c>
      <c r="AB729" s="472">
        <f t="shared" si="278"/>
        <v>0</v>
      </c>
      <c r="AC729" s="473"/>
      <c r="AD729" s="473"/>
      <c r="AE729" s="473"/>
      <c r="AF729" s="473"/>
      <c r="AG729" s="473"/>
      <c r="AH729" s="473"/>
      <c r="AI729" s="472">
        <f t="shared" si="279"/>
        <v>0</v>
      </c>
      <c r="AJ729" s="472">
        <f t="shared" si="280"/>
        <v>0</v>
      </c>
      <c r="AK729" s="473"/>
      <c r="AL729" s="473"/>
      <c r="AM729" s="473"/>
      <c r="AN729" s="473"/>
      <c r="AO729" s="473"/>
      <c r="AP729" s="473"/>
      <c r="AQ729" s="472">
        <f t="shared" si="281"/>
        <v>0</v>
      </c>
      <c r="AR729" s="472">
        <f t="shared" si="282"/>
        <v>0</v>
      </c>
      <c r="AS729" s="473"/>
      <c r="AT729" s="473"/>
      <c r="AU729" s="473"/>
      <c r="AV729" s="473"/>
      <c r="AW729" s="473"/>
      <c r="AX729" s="473"/>
      <c r="AY729" s="472">
        <f t="shared" si="267"/>
        <v>0</v>
      </c>
      <c r="AZ729" s="472">
        <f t="shared" si="268"/>
        <v>0</v>
      </c>
      <c r="BA729" s="372">
        <f t="shared" si="264"/>
        <v>0</v>
      </c>
      <c r="BB729" s="372">
        <f t="shared" si="265"/>
        <v>0</v>
      </c>
      <c r="BC729" s="372">
        <f t="shared" si="269"/>
        <v>0</v>
      </c>
      <c r="BD729" s="372">
        <f t="shared" si="270"/>
        <v>0</v>
      </c>
      <c r="BE729" s="372">
        <f t="shared" si="271"/>
        <v>0</v>
      </c>
      <c r="BF729" s="372">
        <f t="shared" si="272"/>
        <v>0</v>
      </c>
      <c r="BG729" s="474"/>
      <c r="BH729" s="473"/>
      <c r="BI729" s="473"/>
      <c r="BJ729" s="473"/>
      <c r="BK729" s="473"/>
      <c r="BL729" s="475"/>
      <c r="BM729" s="921">
        <f t="shared" si="274"/>
        <v>0</v>
      </c>
      <c r="BN729" s="912"/>
      <c r="BO729" s="912"/>
      <c r="BP729" s="912"/>
      <c r="BQ729" s="912"/>
      <c r="BR729" s="912"/>
      <c r="BS729" s="912"/>
      <c r="BT729" s="912"/>
      <c r="BU729" s="912"/>
      <c r="BV729" s="912"/>
      <c r="BW729" s="912"/>
      <c r="BX729" s="910">
        <f t="shared" si="273"/>
        <v>0</v>
      </c>
      <c r="BY729" s="912"/>
      <c r="BZ729" s="912"/>
      <c r="CA729" s="912"/>
      <c r="CB729" s="922"/>
    </row>
    <row r="730" spans="1:80" ht="33.75" customHeight="1" x14ac:dyDescent="0.2">
      <c r="A730" s="158" t="s">
        <v>9</v>
      </c>
      <c r="B730" s="122" t="s">
        <v>128</v>
      </c>
      <c r="C730" s="123" t="s">
        <v>515</v>
      </c>
      <c r="D730" s="123" t="s">
        <v>598</v>
      </c>
      <c r="E730" s="127" t="s">
        <v>347</v>
      </c>
      <c r="F730" s="126" t="s">
        <v>348</v>
      </c>
      <c r="G730" s="130" t="s">
        <v>363</v>
      </c>
      <c r="H730" s="476" t="s">
        <v>94</v>
      </c>
      <c r="I730" s="470">
        <v>11</v>
      </c>
      <c r="J730" s="471" t="s">
        <v>6</v>
      </c>
      <c r="K730" s="472">
        <f t="shared" si="262"/>
        <v>0</v>
      </c>
      <c r="L730" s="472">
        <f t="shared" si="263"/>
        <v>0</v>
      </c>
      <c r="M730" s="473"/>
      <c r="N730" s="473"/>
      <c r="O730" s="473"/>
      <c r="P730" s="473"/>
      <c r="Q730" s="473"/>
      <c r="R730" s="473"/>
      <c r="S730" s="472">
        <f t="shared" si="275"/>
        <v>0</v>
      </c>
      <c r="T730" s="472">
        <f t="shared" si="276"/>
        <v>0</v>
      </c>
      <c r="U730" s="473"/>
      <c r="V730" s="473"/>
      <c r="W730" s="473"/>
      <c r="X730" s="473"/>
      <c r="Y730" s="473"/>
      <c r="Z730" s="473"/>
      <c r="AA730" s="472">
        <f t="shared" si="277"/>
        <v>0</v>
      </c>
      <c r="AB730" s="472">
        <f t="shared" si="278"/>
        <v>0</v>
      </c>
      <c r="AC730" s="473"/>
      <c r="AD730" s="473"/>
      <c r="AE730" s="473"/>
      <c r="AF730" s="473"/>
      <c r="AG730" s="473"/>
      <c r="AH730" s="473"/>
      <c r="AI730" s="472">
        <f t="shared" si="279"/>
        <v>0</v>
      </c>
      <c r="AJ730" s="472">
        <f t="shared" si="280"/>
        <v>0</v>
      </c>
      <c r="AK730" s="473"/>
      <c r="AL730" s="473"/>
      <c r="AM730" s="473"/>
      <c r="AN730" s="473"/>
      <c r="AO730" s="473"/>
      <c r="AP730" s="473"/>
      <c r="AQ730" s="472">
        <f t="shared" si="281"/>
        <v>0</v>
      </c>
      <c r="AR730" s="472">
        <f t="shared" si="282"/>
        <v>0</v>
      </c>
      <c r="AS730" s="473"/>
      <c r="AT730" s="473"/>
      <c r="AU730" s="473"/>
      <c r="AV730" s="473"/>
      <c r="AW730" s="473"/>
      <c r="AX730" s="473"/>
      <c r="AY730" s="472">
        <f t="shared" si="267"/>
        <v>0</v>
      </c>
      <c r="AZ730" s="472">
        <f t="shared" si="268"/>
        <v>0</v>
      </c>
      <c r="BA730" s="372">
        <f t="shared" si="264"/>
        <v>0</v>
      </c>
      <c r="BB730" s="372">
        <f t="shared" si="265"/>
        <v>0</v>
      </c>
      <c r="BC730" s="372">
        <f t="shared" si="269"/>
        <v>0</v>
      </c>
      <c r="BD730" s="372">
        <f t="shared" si="270"/>
        <v>0</v>
      </c>
      <c r="BE730" s="372">
        <f t="shared" si="271"/>
        <v>0</v>
      </c>
      <c r="BF730" s="372">
        <f t="shared" si="272"/>
        <v>0</v>
      </c>
      <c r="BG730" s="474"/>
      <c r="BH730" s="473"/>
      <c r="BI730" s="473"/>
      <c r="BJ730" s="473"/>
      <c r="BK730" s="473"/>
      <c r="BL730" s="475"/>
      <c r="BM730" s="921">
        <f t="shared" si="274"/>
        <v>0</v>
      </c>
      <c r="BN730" s="912"/>
      <c r="BO730" s="912"/>
      <c r="BP730" s="912"/>
      <c r="BQ730" s="912"/>
      <c r="BR730" s="912"/>
      <c r="BS730" s="912"/>
      <c r="BT730" s="912"/>
      <c r="BU730" s="912"/>
      <c r="BV730" s="912"/>
      <c r="BW730" s="912"/>
      <c r="BX730" s="910">
        <f t="shared" si="273"/>
        <v>0</v>
      </c>
      <c r="BY730" s="912"/>
      <c r="BZ730" s="912"/>
      <c r="CA730" s="912"/>
      <c r="CB730" s="922"/>
    </row>
    <row r="731" spans="1:80" ht="33.75" customHeight="1" x14ac:dyDescent="0.2">
      <c r="A731" s="158" t="s">
        <v>9</v>
      </c>
      <c r="B731" s="122" t="s">
        <v>128</v>
      </c>
      <c r="C731" s="123" t="s">
        <v>515</v>
      </c>
      <c r="D731" s="123" t="s">
        <v>598</v>
      </c>
      <c r="E731" s="127" t="s">
        <v>347</v>
      </c>
      <c r="F731" s="126" t="s">
        <v>348</v>
      </c>
      <c r="G731" s="130" t="s">
        <v>363</v>
      </c>
      <c r="H731" s="476" t="s">
        <v>94</v>
      </c>
      <c r="I731" s="470">
        <v>9</v>
      </c>
      <c r="J731" s="471" t="s">
        <v>6</v>
      </c>
      <c r="K731" s="472">
        <f t="shared" si="262"/>
        <v>0</v>
      </c>
      <c r="L731" s="472">
        <f t="shared" si="263"/>
        <v>0</v>
      </c>
      <c r="M731" s="473"/>
      <c r="N731" s="473"/>
      <c r="O731" s="473"/>
      <c r="P731" s="473"/>
      <c r="Q731" s="473"/>
      <c r="R731" s="473"/>
      <c r="S731" s="472">
        <f t="shared" si="275"/>
        <v>0</v>
      </c>
      <c r="T731" s="472">
        <f t="shared" si="276"/>
        <v>0</v>
      </c>
      <c r="U731" s="473"/>
      <c r="V731" s="473"/>
      <c r="W731" s="473"/>
      <c r="X731" s="473"/>
      <c r="Y731" s="473"/>
      <c r="Z731" s="473"/>
      <c r="AA731" s="472">
        <f t="shared" si="277"/>
        <v>0</v>
      </c>
      <c r="AB731" s="472">
        <f t="shared" si="278"/>
        <v>0</v>
      </c>
      <c r="AC731" s="473"/>
      <c r="AD731" s="473"/>
      <c r="AE731" s="473"/>
      <c r="AF731" s="473"/>
      <c r="AG731" s="473"/>
      <c r="AH731" s="473"/>
      <c r="AI731" s="472">
        <f t="shared" si="279"/>
        <v>0</v>
      </c>
      <c r="AJ731" s="472">
        <f t="shared" si="280"/>
        <v>0</v>
      </c>
      <c r="AK731" s="473"/>
      <c r="AL731" s="473"/>
      <c r="AM731" s="473"/>
      <c r="AN731" s="473"/>
      <c r="AO731" s="473"/>
      <c r="AP731" s="473"/>
      <c r="AQ731" s="472">
        <f t="shared" si="281"/>
        <v>0</v>
      </c>
      <c r="AR731" s="472">
        <f t="shared" si="282"/>
        <v>0</v>
      </c>
      <c r="AS731" s="473"/>
      <c r="AT731" s="473"/>
      <c r="AU731" s="473"/>
      <c r="AV731" s="473"/>
      <c r="AW731" s="473"/>
      <c r="AX731" s="473"/>
      <c r="AY731" s="472">
        <f t="shared" si="267"/>
        <v>0</v>
      </c>
      <c r="AZ731" s="472">
        <f t="shared" si="268"/>
        <v>0</v>
      </c>
      <c r="BA731" s="372">
        <f t="shared" si="264"/>
        <v>0</v>
      </c>
      <c r="BB731" s="372">
        <f t="shared" si="265"/>
        <v>0</v>
      </c>
      <c r="BC731" s="372">
        <f t="shared" si="269"/>
        <v>0</v>
      </c>
      <c r="BD731" s="372">
        <f t="shared" si="270"/>
        <v>0</v>
      </c>
      <c r="BE731" s="372">
        <f t="shared" si="271"/>
        <v>0</v>
      </c>
      <c r="BF731" s="372">
        <f t="shared" si="272"/>
        <v>0</v>
      </c>
      <c r="BG731" s="474"/>
      <c r="BH731" s="473"/>
      <c r="BI731" s="473"/>
      <c r="BJ731" s="473"/>
      <c r="BK731" s="473"/>
      <c r="BL731" s="475"/>
      <c r="BM731" s="921">
        <f t="shared" si="274"/>
        <v>0</v>
      </c>
      <c r="BN731" s="912"/>
      <c r="BO731" s="912"/>
      <c r="BP731" s="912"/>
      <c r="BQ731" s="912"/>
      <c r="BR731" s="912"/>
      <c r="BS731" s="912"/>
      <c r="BT731" s="912"/>
      <c r="BU731" s="912"/>
      <c r="BV731" s="912"/>
      <c r="BW731" s="912"/>
      <c r="BX731" s="910">
        <f t="shared" si="273"/>
        <v>0</v>
      </c>
      <c r="BY731" s="912"/>
      <c r="BZ731" s="912"/>
      <c r="CA731" s="912"/>
      <c r="CB731" s="922"/>
    </row>
    <row r="732" spans="1:80" ht="33.75" customHeight="1" x14ac:dyDescent="0.2">
      <c r="A732" s="158" t="s">
        <v>9</v>
      </c>
      <c r="B732" s="122" t="s">
        <v>128</v>
      </c>
      <c r="C732" s="123" t="s">
        <v>515</v>
      </c>
      <c r="D732" s="123" t="s">
        <v>598</v>
      </c>
      <c r="E732" s="127" t="s">
        <v>280</v>
      </c>
      <c r="F732" s="126" t="s">
        <v>284</v>
      </c>
      <c r="G732" s="125" t="s">
        <v>364</v>
      </c>
      <c r="H732" s="476" t="s">
        <v>91</v>
      </c>
      <c r="I732" s="470">
        <v>11</v>
      </c>
      <c r="J732" s="471" t="s">
        <v>12</v>
      </c>
      <c r="K732" s="472">
        <f t="shared" si="262"/>
        <v>0</v>
      </c>
      <c r="L732" s="472">
        <f t="shared" si="263"/>
        <v>0</v>
      </c>
      <c r="M732" s="473"/>
      <c r="N732" s="473"/>
      <c r="O732" s="473"/>
      <c r="P732" s="473"/>
      <c r="Q732" s="473"/>
      <c r="R732" s="473"/>
      <c r="S732" s="472">
        <f t="shared" si="275"/>
        <v>0</v>
      </c>
      <c r="T732" s="472">
        <f t="shared" si="276"/>
        <v>0</v>
      </c>
      <c r="U732" s="473"/>
      <c r="V732" s="473"/>
      <c r="W732" s="473"/>
      <c r="X732" s="473"/>
      <c r="Y732" s="473"/>
      <c r="Z732" s="473"/>
      <c r="AA732" s="472">
        <f t="shared" si="277"/>
        <v>0</v>
      </c>
      <c r="AB732" s="472">
        <f t="shared" si="278"/>
        <v>0</v>
      </c>
      <c r="AC732" s="473"/>
      <c r="AD732" s="473"/>
      <c r="AE732" s="473"/>
      <c r="AF732" s="473"/>
      <c r="AG732" s="473"/>
      <c r="AH732" s="473"/>
      <c r="AI732" s="472">
        <f t="shared" si="279"/>
        <v>0</v>
      </c>
      <c r="AJ732" s="472">
        <f t="shared" si="280"/>
        <v>0</v>
      </c>
      <c r="AK732" s="473"/>
      <c r="AL732" s="473"/>
      <c r="AM732" s="473"/>
      <c r="AN732" s="473"/>
      <c r="AO732" s="473"/>
      <c r="AP732" s="473"/>
      <c r="AQ732" s="472">
        <f t="shared" si="281"/>
        <v>0</v>
      </c>
      <c r="AR732" s="472">
        <f t="shared" si="282"/>
        <v>0</v>
      </c>
      <c r="AS732" s="473"/>
      <c r="AT732" s="473"/>
      <c r="AU732" s="473"/>
      <c r="AV732" s="473"/>
      <c r="AW732" s="473"/>
      <c r="AX732" s="473"/>
      <c r="AY732" s="472">
        <f t="shared" si="267"/>
        <v>0</v>
      </c>
      <c r="AZ732" s="472">
        <f t="shared" si="268"/>
        <v>0</v>
      </c>
      <c r="BA732" s="372">
        <f t="shared" si="264"/>
        <v>0</v>
      </c>
      <c r="BB732" s="372">
        <f t="shared" si="265"/>
        <v>0</v>
      </c>
      <c r="BC732" s="372">
        <f t="shared" si="269"/>
        <v>0</v>
      </c>
      <c r="BD732" s="372">
        <f t="shared" si="270"/>
        <v>0</v>
      </c>
      <c r="BE732" s="372">
        <f t="shared" si="271"/>
        <v>0</v>
      </c>
      <c r="BF732" s="372">
        <f t="shared" si="272"/>
        <v>0</v>
      </c>
      <c r="BG732" s="474"/>
      <c r="BH732" s="473"/>
      <c r="BI732" s="473"/>
      <c r="BJ732" s="473"/>
      <c r="BK732" s="473"/>
      <c r="BL732" s="475"/>
      <c r="BM732" s="921">
        <f t="shared" si="274"/>
        <v>0</v>
      </c>
      <c r="BN732" s="912"/>
      <c r="BO732" s="912"/>
      <c r="BP732" s="912"/>
      <c r="BQ732" s="912"/>
      <c r="BR732" s="912"/>
      <c r="BS732" s="912"/>
      <c r="BT732" s="912"/>
      <c r="BU732" s="912"/>
      <c r="BV732" s="912"/>
      <c r="BW732" s="912"/>
      <c r="BX732" s="910">
        <f t="shared" si="273"/>
        <v>0</v>
      </c>
      <c r="BY732" s="912"/>
      <c r="BZ732" s="912"/>
      <c r="CA732" s="912"/>
      <c r="CB732" s="922"/>
    </row>
    <row r="733" spans="1:80" ht="33.75" customHeight="1" x14ac:dyDescent="0.2">
      <c r="A733" s="158" t="s">
        <v>9</v>
      </c>
      <c r="B733" s="122" t="s">
        <v>128</v>
      </c>
      <c r="C733" s="123" t="s">
        <v>515</v>
      </c>
      <c r="D733" s="123" t="s">
        <v>598</v>
      </c>
      <c r="E733" s="127" t="s">
        <v>280</v>
      </c>
      <c r="F733" s="126" t="s">
        <v>284</v>
      </c>
      <c r="G733" s="125" t="s">
        <v>364</v>
      </c>
      <c r="H733" s="476" t="s">
        <v>91</v>
      </c>
      <c r="I733" s="470">
        <v>9</v>
      </c>
      <c r="J733" s="471" t="s">
        <v>6</v>
      </c>
      <c r="K733" s="472">
        <f t="shared" si="262"/>
        <v>0</v>
      </c>
      <c r="L733" s="472">
        <f t="shared" si="263"/>
        <v>0</v>
      </c>
      <c r="M733" s="473"/>
      <c r="N733" s="473"/>
      <c r="O733" s="473"/>
      <c r="P733" s="473"/>
      <c r="Q733" s="473"/>
      <c r="R733" s="473"/>
      <c r="S733" s="472">
        <f t="shared" si="275"/>
        <v>0</v>
      </c>
      <c r="T733" s="472">
        <f t="shared" si="276"/>
        <v>0</v>
      </c>
      <c r="U733" s="473"/>
      <c r="V733" s="473"/>
      <c r="W733" s="473"/>
      <c r="X733" s="473"/>
      <c r="Y733" s="473"/>
      <c r="Z733" s="473"/>
      <c r="AA733" s="472">
        <f t="shared" si="277"/>
        <v>0</v>
      </c>
      <c r="AB733" s="472">
        <f t="shared" si="278"/>
        <v>0</v>
      </c>
      <c r="AC733" s="473"/>
      <c r="AD733" s="473"/>
      <c r="AE733" s="473"/>
      <c r="AF733" s="473"/>
      <c r="AG733" s="473"/>
      <c r="AH733" s="473"/>
      <c r="AI733" s="472">
        <f t="shared" si="279"/>
        <v>0</v>
      </c>
      <c r="AJ733" s="472">
        <f t="shared" si="280"/>
        <v>0</v>
      </c>
      <c r="AK733" s="473"/>
      <c r="AL733" s="473"/>
      <c r="AM733" s="473"/>
      <c r="AN733" s="473"/>
      <c r="AO733" s="473"/>
      <c r="AP733" s="473"/>
      <c r="AQ733" s="472">
        <f t="shared" si="281"/>
        <v>0</v>
      </c>
      <c r="AR733" s="472">
        <f t="shared" si="282"/>
        <v>0</v>
      </c>
      <c r="AS733" s="473"/>
      <c r="AT733" s="473"/>
      <c r="AU733" s="473"/>
      <c r="AV733" s="473"/>
      <c r="AW733" s="473"/>
      <c r="AX733" s="473"/>
      <c r="AY733" s="472">
        <f t="shared" si="267"/>
        <v>0</v>
      </c>
      <c r="AZ733" s="472">
        <f t="shared" si="268"/>
        <v>0</v>
      </c>
      <c r="BA733" s="372">
        <f t="shared" si="264"/>
        <v>0</v>
      </c>
      <c r="BB733" s="372">
        <f t="shared" si="265"/>
        <v>0</v>
      </c>
      <c r="BC733" s="372">
        <f t="shared" si="269"/>
        <v>0</v>
      </c>
      <c r="BD733" s="372">
        <f t="shared" si="270"/>
        <v>0</v>
      </c>
      <c r="BE733" s="372">
        <f t="shared" si="271"/>
        <v>0</v>
      </c>
      <c r="BF733" s="372">
        <f t="shared" si="272"/>
        <v>0</v>
      </c>
      <c r="BG733" s="474"/>
      <c r="BH733" s="473"/>
      <c r="BI733" s="473"/>
      <c r="BJ733" s="473"/>
      <c r="BK733" s="473"/>
      <c r="BL733" s="475"/>
      <c r="BM733" s="921">
        <f t="shared" si="274"/>
        <v>0</v>
      </c>
      <c r="BN733" s="912"/>
      <c r="BO733" s="912"/>
      <c r="BP733" s="912"/>
      <c r="BQ733" s="912"/>
      <c r="BR733" s="912"/>
      <c r="BS733" s="912"/>
      <c r="BT733" s="912"/>
      <c r="BU733" s="912"/>
      <c r="BV733" s="912"/>
      <c r="BW733" s="912"/>
      <c r="BX733" s="910">
        <f t="shared" si="273"/>
        <v>0</v>
      </c>
      <c r="BY733" s="912"/>
      <c r="BZ733" s="912"/>
      <c r="CA733" s="912"/>
      <c r="CB733" s="922"/>
    </row>
    <row r="734" spans="1:80" ht="33.75" customHeight="1" x14ac:dyDescent="0.2">
      <c r="A734" s="158" t="s">
        <v>9</v>
      </c>
      <c r="B734" s="122" t="s">
        <v>128</v>
      </c>
      <c r="C734" s="123" t="s">
        <v>515</v>
      </c>
      <c r="D734" s="123" t="s">
        <v>598</v>
      </c>
      <c r="E734" s="127" t="s">
        <v>280</v>
      </c>
      <c r="F734" s="126" t="s">
        <v>284</v>
      </c>
      <c r="G734" s="125" t="s">
        <v>364</v>
      </c>
      <c r="H734" s="476" t="s">
        <v>91</v>
      </c>
      <c r="I734" s="470">
        <v>11</v>
      </c>
      <c r="J734" s="471" t="s">
        <v>6</v>
      </c>
      <c r="K734" s="472">
        <f t="shared" si="262"/>
        <v>0</v>
      </c>
      <c r="L734" s="472">
        <f t="shared" si="263"/>
        <v>0</v>
      </c>
      <c r="M734" s="473"/>
      <c r="N734" s="473"/>
      <c r="O734" s="473"/>
      <c r="P734" s="473"/>
      <c r="Q734" s="473"/>
      <c r="R734" s="473"/>
      <c r="S734" s="472">
        <f t="shared" si="275"/>
        <v>0</v>
      </c>
      <c r="T734" s="472">
        <f t="shared" si="276"/>
        <v>0</v>
      </c>
      <c r="U734" s="473"/>
      <c r="V734" s="473"/>
      <c r="W734" s="473"/>
      <c r="X734" s="473"/>
      <c r="Y734" s="473"/>
      <c r="Z734" s="473"/>
      <c r="AA734" s="472">
        <f t="shared" si="277"/>
        <v>0</v>
      </c>
      <c r="AB734" s="472">
        <f t="shared" si="278"/>
        <v>0</v>
      </c>
      <c r="AC734" s="473"/>
      <c r="AD734" s="473"/>
      <c r="AE734" s="473"/>
      <c r="AF734" s="473"/>
      <c r="AG734" s="473"/>
      <c r="AH734" s="473"/>
      <c r="AI734" s="472">
        <f t="shared" si="279"/>
        <v>0</v>
      </c>
      <c r="AJ734" s="472">
        <f t="shared" si="280"/>
        <v>0</v>
      </c>
      <c r="AK734" s="473"/>
      <c r="AL734" s="473"/>
      <c r="AM734" s="473"/>
      <c r="AN734" s="473"/>
      <c r="AO734" s="473"/>
      <c r="AP734" s="473"/>
      <c r="AQ734" s="472">
        <f t="shared" si="281"/>
        <v>0</v>
      </c>
      <c r="AR734" s="472">
        <f t="shared" si="282"/>
        <v>0</v>
      </c>
      <c r="AS734" s="473"/>
      <c r="AT734" s="473"/>
      <c r="AU734" s="473"/>
      <c r="AV734" s="473"/>
      <c r="AW734" s="473"/>
      <c r="AX734" s="473"/>
      <c r="AY734" s="472">
        <f t="shared" si="267"/>
        <v>0</v>
      </c>
      <c r="AZ734" s="472">
        <f t="shared" si="268"/>
        <v>0</v>
      </c>
      <c r="BA734" s="372">
        <f t="shared" si="264"/>
        <v>0</v>
      </c>
      <c r="BB734" s="372">
        <f t="shared" si="265"/>
        <v>0</v>
      </c>
      <c r="BC734" s="372">
        <f t="shared" si="269"/>
        <v>0</v>
      </c>
      <c r="BD734" s="372">
        <f t="shared" si="270"/>
        <v>0</v>
      </c>
      <c r="BE734" s="372">
        <f t="shared" si="271"/>
        <v>0</v>
      </c>
      <c r="BF734" s="372">
        <f t="shared" si="272"/>
        <v>0</v>
      </c>
      <c r="BG734" s="474"/>
      <c r="BH734" s="473"/>
      <c r="BI734" s="473"/>
      <c r="BJ734" s="473"/>
      <c r="BK734" s="473"/>
      <c r="BL734" s="475"/>
      <c r="BM734" s="921">
        <f t="shared" si="274"/>
        <v>0</v>
      </c>
      <c r="BN734" s="912"/>
      <c r="BO734" s="912"/>
      <c r="BP734" s="912"/>
      <c r="BQ734" s="912"/>
      <c r="BR734" s="912"/>
      <c r="BS734" s="912"/>
      <c r="BT734" s="912"/>
      <c r="BU734" s="912"/>
      <c r="BV734" s="912"/>
      <c r="BW734" s="912"/>
      <c r="BX734" s="910">
        <f t="shared" si="273"/>
        <v>0</v>
      </c>
      <c r="BY734" s="912"/>
      <c r="BZ734" s="912"/>
      <c r="CA734" s="912"/>
      <c r="CB734" s="922"/>
    </row>
    <row r="735" spans="1:80" ht="33.75" customHeight="1" x14ac:dyDescent="0.2">
      <c r="A735" s="158" t="s">
        <v>9</v>
      </c>
      <c r="B735" s="122" t="s">
        <v>128</v>
      </c>
      <c r="C735" s="123" t="s">
        <v>515</v>
      </c>
      <c r="D735" s="123" t="s">
        <v>598</v>
      </c>
      <c r="E735" s="127" t="s">
        <v>280</v>
      </c>
      <c r="F735" s="126" t="s">
        <v>284</v>
      </c>
      <c r="G735" s="125" t="s">
        <v>364</v>
      </c>
      <c r="H735" s="476" t="s">
        <v>91</v>
      </c>
      <c r="I735" s="470">
        <v>9</v>
      </c>
      <c r="J735" s="471" t="s">
        <v>12</v>
      </c>
      <c r="K735" s="472">
        <f t="shared" si="262"/>
        <v>0</v>
      </c>
      <c r="L735" s="472">
        <f t="shared" si="263"/>
        <v>0</v>
      </c>
      <c r="M735" s="473"/>
      <c r="N735" s="473"/>
      <c r="O735" s="473"/>
      <c r="P735" s="473"/>
      <c r="Q735" s="473"/>
      <c r="R735" s="473"/>
      <c r="S735" s="472">
        <f t="shared" si="275"/>
        <v>0</v>
      </c>
      <c r="T735" s="472">
        <f t="shared" si="276"/>
        <v>0</v>
      </c>
      <c r="U735" s="473"/>
      <c r="V735" s="473"/>
      <c r="W735" s="473"/>
      <c r="X735" s="473"/>
      <c r="Y735" s="473"/>
      <c r="Z735" s="473"/>
      <c r="AA735" s="472">
        <f t="shared" si="277"/>
        <v>0</v>
      </c>
      <c r="AB735" s="472">
        <f t="shared" si="278"/>
        <v>0</v>
      </c>
      <c r="AC735" s="473"/>
      <c r="AD735" s="473"/>
      <c r="AE735" s="473"/>
      <c r="AF735" s="473"/>
      <c r="AG735" s="473"/>
      <c r="AH735" s="473"/>
      <c r="AI735" s="472">
        <f t="shared" si="279"/>
        <v>0</v>
      </c>
      <c r="AJ735" s="472">
        <f t="shared" si="280"/>
        <v>0</v>
      </c>
      <c r="AK735" s="473"/>
      <c r="AL735" s="473"/>
      <c r="AM735" s="473"/>
      <c r="AN735" s="473"/>
      <c r="AO735" s="473"/>
      <c r="AP735" s="473"/>
      <c r="AQ735" s="472">
        <f t="shared" si="281"/>
        <v>0</v>
      </c>
      <c r="AR735" s="472">
        <f t="shared" si="282"/>
        <v>0</v>
      </c>
      <c r="AS735" s="473"/>
      <c r="AT735" s="473"/>
      <c r="AU735" s="473"/>
      <c r="AV735" s="473"/>
      <c r="AW735" s="473"/>
      <c r="AX735" s="473"/>
      <c r="AY735" s="472">
        <f t="shared" si="267"/>
        <v>0</v>
      </c>
      <c r="AZ735" s="472">
        <f t="shared" si="268"/>
        <v>0</v>
      </c>
      <c r="BA735" s="372">
        <f t="shared" si="264"/>
        <v>0</v>
      </c>
      <c r="BB735" s="372">
        <f t="shared" si="265"/>
        <v>0</v>
      </c>
      <c r="BC735" s="372">
        <f t="shared" si="269"/>
        <v>0</v>
      </c>
      <c r="BD735" s="372">
        <f t="shared" si="270"/>
        <v>0</v>
      </c>
      <c r="BE735" s="372">
        <f t="shared" si="271"/>
        <v>0</v>
      </c>
      <c r="BF735" s="372">
        <f t="shared" si="272"/>
        <v>0</v>
      </c>
      <c r="BG735" s="474"/>
      <c r="BH735" s="473"/>
      <c r="BI735" s="473"/>
      <c r="BJ735" s="473"/>
      <c r="BK735" s="473"/>
      <c r="BL735" s="475"/>
      <c r="BM735" s="921">
        <f t="shared" si="274"/>
        <v>0</v>
      </c>
      <c r="BN735" s="912"/>
      <c r="BO735" s="912"/>
      <c r="BP735" s="912"/>
      <c r="BQ735" s="912"/>
      <c r="BR735" s="912"/>
      <c r="BS735" s="912"/>
      <c r="BT735" s="912"/>
      <c r="BU735" s="912"/>
      <c r="BV735" s="912"/>
      <c r="BW735" s="912"/>
      <c r="BX735" s="910">
        <f t="shared" si="273"/>
        <v>0</v>
      </c>
      <c r="BY735" s="912"/>
      <c r="BZ735" s="912"/>
      <c r="CA735" s="912"/>
      <c r="CB735" s="922"/>
    </row>
    <row r="736" spans="1:80" ht="33.75" customHeight="1" x14ac:dyDescent="0.2">
      <c r="A736" s="158" t="s">
        <v>9</v>
      </c>
      <c r="B736" s="122" t="s">
        <v>128</v>
      </c>
      <c r="C736" s="123" t="s">
        <v>515</v>
      </c>
      <c r="D736" s="123" t="s">
        <v>598</v>
      </c>
      <c r="E736" s="127" t="s">
        <v>282</v>
      </c>
      <c r="F736" s="126" t="s">
        <v>288</v>
      </c>
      <c r="G736" s="130" t="s">
        <v>355</v>
      </c>
      <c r="H736" s="476" t="s">
        <v>93</v>
      </c>
      <c r="I736" s="470">
        <v>11</v>
      </c>
      <c r="J736" s="471" t="s">
        <v>6</v>
      </c>
      <c r="K736" s="472">
        <f t="shared" si="262"/>
        <v>0</v>
      </c>
      <c r="L736" s="472">
        <f t="shared" si="263"/>
        <v>0</v>
      </c>
      <c r="M736" s="473"/>
      <c r="N736" s="473"/>
      <c r="O736" s="473"/>
      <c r="P736" s="473"/>
      <c r="Q736" s="473"/>
      <c r="R736" s="473"/>
      <c r="S736" s="472">
        <f t="shared" si="275"/>
        <v>0</v>
      </c>
      <c r="T736" s="472">
        <f t="shared" si="276"/>
        <v>0</v>
      </c>
      <c r="U736" s="473"/>
      <c r="V736" s="473"/>
      <c r="W736" s="473"/>
      <c r="X736" s="473"/>
      <c r="Y736" s="473"/>
      <c r="Z736" s="473"/>
      <c r="AA736" s="472">
        <f t="shared" si="277"/>
        <v>0</v>
      </c>
      <c r="AB736" s="472">
        <f t="shared" si="278"/>
        <v>0</v>
      </c>
      <c r="AC736" s="473"/>
      <c r="AD736" s="473"/>
      <c r="AE736" s="473"/>
      <c r="AF736" s="473"/>
      <c r="AG736" s="473"/>
      <c r="AH736" s="473"/>
      <c r="AI736" s="472">
        <f t="shared" si="279"/>
        <v>0</v>
      </c>
      <c r="AJ736" s="472">
        <f t="shared" si="280"/>
        <v>0</v>
      </c>
      <c r="AK736" s="473"/>
      <c r="AL736" s="473"/>
      <c r="AM736" s="473"/>
      <c r="AN736" s="473"/>
      <c r="AO736" s="473"/>
      <c r="AP736" s="473"/>
      <c r="AQ736" s="472">
        <f t="shared" si="281"/>
        <v>0</v>
      </c>
      <c r="AR736" s="472">
        <f t="shared" si="282"/>
        <v>0</v>
      </c>
      <c r="AS736" s="473"/>
      <c r="AT736" s="473"/>
      <c r="AU736" s="473"/>
      <c r="AV736" s="473"/>
      <c r="AW736" s="473"/>
      <c r="AX736" s="473"/>
      <c r="AY736" s="472">
        <f t="shared" si="267"/>
        <v>0</v>
      </c>
      <c r="AZ736" s="472">
        <f t="shared" si="268"/>
        <v>0</v>
      </c>
      <c r="BA736" s="372">
        <f t="shared" si="264"/>
        <v>0</v>
      </c>
      <c r="BB736" s="372">
        <f t="shared" si="265"/>
        <v>0</v>
      </c>
      <c r="BC736" s="372">
        <f t="shared" si="269"/>
        <v>0</v>
      </c>
      <c r="BD736" s="372">
        <f t="shared" si="270"/>
        <v>0</v>
      </c>
      <c r="BE736" s="372">
        <f t="shared" si="271"/>
        <v>0</v>
      </c>
      <c r="BF736" s="372">
        <f t="shared" si="272"/>
        <v>0</v>
      </c>
      <c r="BG736" s="474"/>
      <c r="BH736" s="473"/>
      <c r="BI736" s="473"/>
      <c r="BJ736" s="473"/>
      <c r="BK736" s="473"/>
      <c r="BL736" s="475"/>
      <c r="BM736" s="921">
        <f t="shared" si="274"/>
        <v>0</v>
      </c>
      <c r="BN736" s="912"/>
      <c r="BO736" s="912"/>
      <c r="BP736" s="912"/>
      <c r="BQ736" s="912"/>
      <c r="BR736" s="912"/>
      <c r="BS736" s="912"/>
      <c r="BT736" s="912"/>
      <c r="BU736" s="912"/>
      <c r="BV736" s="912"/>
      <c r="BW736" s="912"/>
      <c r="BX736" s="910">
        <f t="shared" si="273"/>
        <v>0</v>
      </c>
      <c r="BY736" s="912"/>
      <c r="BZ736" s="912"/>
      <c r="CA736" s="912"/>
      <c r="CB736" s="922"/>
    </row>
    <row r="737" spans="1:80" ht="33.75" customHeight="1" x14ac:dyDescent="0.2">
      <c r="A737" s="158" t="s">
        <v>9</v>
      </c>
      <c r="B737" s="122" t="s">
        <v>128</v>
      </c>
      <c r="C737" s="123" t="s">
        <v>515</v>
      </c>
      <c r="D737" s="123" t="s">
        <v>598</v>
      </c>
      <c r="E737" s="127" t="s">
        <v>282</v>
      </c>
      <c r="F737" s="126" t="s">
        <v>288</v>
      </c>
      <c r="G737" s="130" t="s">
        <v>355</v>
      </c>
      <c r="H737" s="476" t="s">
        <v>93</v>
      </c>
      <c r="I737" s="470">
        <v>9</v>
      </c>
      <c r="J737" s="471" t="s">
        <v>12</v>
      </c>
      <c r="K737" s="472">
        <f t="shared" si="262"/>
        <v>0</v>
      </c>
      <c r="L737" s="472">
        <f t="shared" si="263"/>
        <v>0</v>
      </c>
      <c r="M737" s="473"/>
      <c r="N737" s="473"/>
      <c r="O737" s="473"/>
      <c r="P737" s="473"/>
      <c r="Q737" s="473"/>
      <c r="R737" s="473"/>
      <c r="S737" s="472">
        <f t="shared" si="275"/>
        <v>0</v>
      </c>
      <c r="T737" s="472">
        <f t="shared" si="276"/>
        <v>0</v>
      </c>
      <c r="U737" s="473"/>
      <c r="V737" s="473"/>
      <c r="W737" s="473"/>
      <c r="X737" s="473"/>
      <c r="Y737" s="473"/>
      <c r="Z737" s="473"/>
      <c r="AA737" s="472">
        <f t="shared" si="277"/>
        <v>0</v>
      </c>
      <c r="AB737" s="472">
        <f t="shared" si="278"/>
        <v>0</v>
      </c>
      <c r="AC737" s="473"/>
      <c r="AD737" s="473"/>
      <c r="AE737" s="473"/>
      <c r="AF737" s="473"/>
      <c r="AG737" s="473"/>
      <c r="AH737" s="473"/>
      <c r="AI737" s="472">
        <f t="shared" si="279"/>
        <v>0</v>
      </c>
      <c r="AJ737" s="472">
        <f t="shared" si="280"/>
        <v>0</v>
      </c>
      <c r="AK737" s="473"/>
      <c r="AL737" s="473"/>
      <c r="AM737" s="473"/>
      <c r="AN737" s="473"/>
      <c r="AO737" s="473"/>
      <c r="AP737" s="473"/>
      <c r="AQ737" s="472">
        <f t="shared" si="281"/>
        <v>0</v>
      </c>
      <c r="AR737" s="472">
        <f t="shared" si="282"/>
        <v>0</v>
      </c>
      <c r="AS737" s="473"/>
      <c r="AT737" s="473"/>
      <c r="AU737" s="473"/>
      <c r="AV737" s="473"/>
      <c r="AW737" s="473"/>
      <c r="AX737" s="473"/>
      <c r="AY737" s="472">
        <f t="shared" si="267"/>
        <v>0</v>
      </c>
      <c r="AZ737" s="472">
        <f t="shared" si="268"/>
        <v>0</v>
      </c>
      <c r="BA737" s="372">
        <f t="shared" si="264"/>
        <v>0</v>
      </c>
      <c r="BB737" s="372">
        <f t="shared" si="265"/>
        <v>0</v>
      </c>
      <c r="BC737" s="372">
        <f t="shared" si="269"/>
        <v>0</v>
      </c>
      <c r="BD737" s="372">
        <f t="shared" si="270"/>
        <v>0</v>
      </c>
      <c r="BE737" s="372">
        <f t="shared" si="271"/>
        <v>0</v>
      </c>
      <c r="BF737" s="372">
        <f t="shared" si="272"/>
        <v>0</v>
      </c>
      <c r="BG737" s="474"/>
      <c r="BH737" s="473"/>
      <c r="BI737" s="473"/>
      <c r="BJ737" s="473"/>
      <c r="BK737" s="473"/>
      <c r="BL737" s="475"/>
      <c r="BM737" s="921">
        <f t="shared" si="274"/>
        <v>0</v>
      </c>
      <c r="BN737" s="912"/>
      <c r="BO737" s="912"/>
      <c r="BP737" s="912"/>
      <c r="BQ737" s="912"/>
      <c r="BR737" s="912"/>
      <c r="BS737" s="912"/>
      <c r="BT737" s="912"/>
      <c r="BU737" s="912"/>
      <c r="BV737" s="912"/>
      <c r="BW737" s="912"/>
      <c r="BX737" s="910">
        <f t="shared" si="273"/>
        <v>0</v>
      </c>
      <c r="BY737" s="912"/>
      <c r="BZ737" s="912"/>
      <c r="CA737" s="912"/>
      <c r="CB737" s="922"/>
    </row>
    <row r="738" spans="1:80" ht="33.75" customHeight="1" x14ac:dyDescent="0.2">
      <c r="A738" s="158" t="s">
        <v>9</v>
      </c>
      <c r="B738" s="122" t="s">
        <v>128</v>
      </c>
      <c r="C738" s="123" t="s">
        <v>515</v>
      </c>
      <c r="D738" s="123" t="s">
        <v>598</v>
      </c>
      <c r="E738" s="127" t="s">
        <v>282</v>
      </c>
      <c r="F738" s="126" t="s">
        <v>288</v>
      </c>
      <c r="G738" s="130" t="s">
        <v>355</v>
      </c>
      <c r="H738" s="476" t="s">
        <v>93</v>
      </c>
      <c r="I738" s="470">
        <v>11</v>
      </c>
      <c r="J738" s="471" t="s">
        <v>12</v>
      </c>
      <c r="K738" s="472">
        <f t="shared" si="262"/>
        <v>0</v>
      </c>
      <c r="L738" s="472">
        <f t="shared" si="263"/>
        <v>0</v>
      </c>
      <c r="M738" s="473"/>
      <c r="N738" s="473"/>
      <c r="O738" s="473"/>
      <c r="P738" s="473"/>
      <c r="Q738" s="473"/>
      <c r="R738" s="473"/>
      <c r="S738" s="472">
        <f t="shared" si="275"/>
        <v>0</v>
      </c>
      <c r="T738" s="472">
        <f t="shared" si="276"/>
        <v>0</v>
      </c>
      <c r="U738" s="473"/>
      <c r="V738" s="473"/>
      <c r="W738" s="473"/>
      <c r="X738" s="473"/>
      <c r="Y738" s="473"/>
      <c r="Z738" s="473"/>
      <c r="AA738" s="472">
        <f t="shared" si="277"/>
        <v>0</v>
      </c>
      <c r="AB738" s="472">
        <f t="shared" si="278"/>
        <v>0</v>
      </c>
      <c r="AC738" s="473"/>
      <c r="AD738" s="473"/>
      <c r="AE738" s="473"/>
      <c r="AF738" s="473"/>
      <c r="AG738" s="473"/>
      <c r="AH738" s="473"/>
      <c r="AI738" s="472">
        <f t="shared" si="279"/>
        <v>0</v>
      </c>
      <c r="AJ738" s="472">
        <f t="shared" si="280"/>
        <v>0</v>
      </c>
      <c r="AK738" s="473"/>
      <c r="AL738" s="473"/>
      <c r="AM738" s="473"/>
      <c r="AN738" s="473"/>
      <c r="AO738" s="473"/>
      <c r="AP738" s="473"/>
      <c r="AQ738" s="472">
        <f t="shared" si="281"/>
        <v>0</v>
      </c>
      <c r="AR738" s="472">
        <f t="shared" si="282"/>
        <v>0</v>
      </c>
      <c r="AS738" s="473"/>
      <c r="AT738" s="473"/>
      <c r="AU738" s="473"/>
      <c r="AV738" s="473"/>
      <c r="AW738" s="473"/>
      <c r="AX738" s="473"/>
      <c r="AY738" s="472">
        <f t="shared" si="267"/>
        <v>0</v>
      </c>
      <c r="AZ738" s="472">
        <f t="shared" si="268"/>
        <v>0</v>
      </c>
      <c r="BA738" s="372">
        <f t="shared" si="264"/>
        <v>0</v>
      </c>
      <c r="BB738" s="372">
        <f t="shared" si="265"/>
        <v>0</v>
      </c>
      <c r="BC738" s="372">
        <f t="shared" si="269"/>
        <v>0</v>
      </c>
      <c r="BD738" s="372">
        <f t="shared" si="270"/>
        <v>0</v>
      </c>
      <c r="BE738" s="372">
        <f t="shared" si="271"/>
        <v>0</v>
      </c>
      <c r="BF738" s="372">
        <f t="shared" si="272"/>
        <v>0</v>
      </c>
      <c r="BG738" s="474"/>
      <c r="BH738" s="473"/>
      <c r="BI738" s="473"/>
      <c r="BJ738" s="473"/>
      <c r="BK738" s="473"/>
      <c r="BL738" s="475"/>
      <c r="BM738" s="921">
        <f t="shared" si="274"/>
        <v>0</v>
      </c>
      <c r="BN738" s="912"/>
      <c r="BO738" s="912"/>
      <c r="BP738" s="912"/>
      <c r="BQ738" s="912"/>
      <c r="BR738" s="912"/>
      <c r="BS738" s="912"/>
      <c r="BT738" s="912"/>
      <c r="BU738" s="912"/>
      <c r="BV738" s="912"/>
      <c r="BW738" s="912"/>
      <c r="BX738" s="910">
        <f t="shared" si="273"/>
        <v>0</v>
      </c>
      <c r="BY738" s="912"/>
      <c r="BZ738" s="912"/>
      <c r="CA738" s="912"/>
      <c r="CB738" s="922"/>
    </row>
    <row r="739" spans="1:80" ht="33.75" customHeight="1" x14ac:dyDescent="0.2">
      <c r="A739" s="158" t="s">
        <v>9</v>
      </c>
      <c r="B739" s="122" t="s">
        <v>128</v>
      </c>
      <c r="C739" s="123" t="s">
        <v>515</v>
      </c>
      <c r="D739" s="123" t="s">
        <v>598</v>
      </c>
      <c r="E739" s="127" t="s">
        <v>282</v>
      </c>
      <c r="F739" s="126" t="s">
        <v>288</v>
      </c>
      <c r="G739" s="130" t="s">
        <v>355</v>
      </c>
      <c r="H739" s="476" t="s">
        <v>93</v>
      </c>
      <c r="I739" s="470">
        <v>9</v>
      </c>
      <c r="J739" s="471" t="s">
        <v>6</v>
      </c>
      <c r="K739" s="472">
        <f t="shared" si="262"/>
        <v>0</v>
      </c>
      <c r="L739" s="472">
        <f t="shared" si="263"/>
        <v>0</v>
      </c>
      <c r="M739" s="473"/>
      <c r="N739" s="473"/>
      <c r="O739" s="473"/>
      <c r="P739" s="473"/>
      <c r="Q739" s="473"/>
      <c r="R739" s="473"/>
      <c r="S739" s="472">
        <f t="shared" si="275"/>
        <v>0</v>
      </c>
      <c r="T739" s="472">
        <f t="shared" si="276"/>
        <v>0</v>
      </c>
      <c r="U739" s="473"/>
      <c r="V739" s="473"/>
      <c r="W739" s="473"/>
      <c r="X739" s="473"/>
      <c r="Y739" s="473"/>
      <c r="Z739" s="473"/>
      <c r="AA739" s="472">
        <f t="shared" si="277"/>
        <v>0</v>
      </c>
      <c r="AB739" s="472">
        <f t="shared" si="278"/>
        <v>0</v>
      </c>
      <c r="AC739" s="473"/>
      <c r="AD739" s="473"/>
      <c r="AE739" s="473"/>
      <c r="AF739" s="473"/>
      <c r="AG739" s="473"/>
      <c r="AH739" s="473"/>
      <c r="AI739" s="472">
        <f t="shared" si="279"/>
        <v>0</v>
      </c>
      <c r="AJ739" s="472">
        <f t="shared" si="280"/>
        <v>0</v>
      </c>
      <c r="AK739" s="473"/>
      <c r="AL739" s="473"/>
      <c r="AM739" s="473"/>
      <c r="AN739" s="473"/>
      <c r="AO739" s="473"/>
      <c r="AP739" s="473"/>
      <c r="AQ739" s="472">
        <f t="shared" si="281"/>
        <v>0</v>
      </c>
      <c r="AR739" s="472">
        <f t="shared" si="282"/>
        <v>0</v>
      </c>
      <c r="AS739" s="473"/>
      <c r="AT739" s="473"/>
      <c r="AU739" s="473"/>
      <c r="AV739" s="473"/>
      <c r="AW739" s="473"/>
      <c r="AX739" s="473"/>
      <c r="AY739" s="472">
        <f t="shared" si="267"/>
        <v>0</v>
      </c>
      <c r="AZ739" s="472">
        <f t="shared" si="268"/>
        <v>0</v>
      </c>
      <c r="BA739" s="372">
        <f t="shared" si="264"/>
        <v>0</v>
      </c>
      <c r="BB739" s="372">
        <f t="shared" si="265"/>
        <v>0</v>
      </c>
      <c r="BC739" s="372">
        <f t="shared" si="269"/>
        <v>0</v>
      </c>
      <c r="BD739" s="372">
        <f t="shared" si="270"/>
        <v>0</v>
      </c>
      <c r="BE739" s="372">
        <f t="shared" si="271"/>
        <v>0</v>
      </c>
      <c r="BF739" s="372">
        <f t="shared" si="272"/>
        <v>0</v>
      </c>
      <c r="BG739" s="474"/>
      <c r="BH739" s="473"/>
      <c r="BI739" s="473"/>
      <c r="BJ739" s="473"/>
      <c r="BK739" s="473"/>
      <c r="BL739" s="475"/>
      <c r="BM739" s="921">
        <f t="shared" si="274"/>
        <v>0</v>
      </c>
      <c r="BN739" s="912"/>
      <c r="BO739" s="912"/>
      <c r="BP739" s="912"/>
      <c r="BQ739" s="912"/>
      <c r="BR739" s="912"/>
      <c r="BS739" s="912"/>
      <c r="BT739" s="912"/>
      <c r="BU739" s="912"/>
      <c r="BV739" s="912"/>
      <c r="BW739" s="912"/>
      <c r="BX739" s="910">
        <f t="shared" si="273"/>
        <v>0</v>
      </c>
      <c r="BY739" s="912"/>
      <c r="BZ739" s="912"/>
      <c r="CA739" s="912"/>
      <c r="CB739" s="922"/>
    </row>
    <row r="740" spans="1:80" ht="33.75" customHeight="1" x14ac:dyDescent="0.2">
      <c r="A740" s="158" t="s">
        <v>9</v>
      </c>
      <c r="B740" s="122" t="s">
        <v>128</v>
      </c>
      <c r="C740" s="123" t="s">
        <v>515</v>
      </c>
      <c r="D740" s="123" t="s">
        <v>598</v>
      </c>
      <c r="E740" s="127" t="s">
        <v>282</v>
      </c>
      <c r="F740" s="126" t="s">
        <v>288</v>
      </c>
      <c r="G740" s="125" t="s">
        <v>365</v>
      </c>
      <c r="H740" s="469" t="s">
        <v>129</v>
      </c>
      <c r="I740" s="470">
        <v>11</v>
      </c>
      <c r="J740" s="471" t="s">
        <v>6</v>
      </c>
      <c r="K740" s="472">
        <f t="shared" si="262"/>
        <v>0</v>
      </c>
      <c r="L740" s="472">
        <f t="shared" si="263"/>
        <v>0</v>
      </c>
      <c r="M740" s="473"/>
      <c r="N740" s="473"/>
      <c r="O740" s="473"/>
      <c r="P740" s="473"/>
      <c r="Q740" s="473"/>
      <c r="R740" s="473"/>
      <c r="S740" s="472">
        <f t="shared" si="275"/>
        <v>0</v>
      </c>
      <c r="T740" s="472">
        <f t="shared" si="276"/>
        <v>0</v>
      </c>
      <c r="U740" s="473"/>
      <c r="V740" s="473"/>
      <c r="W740" s="473"/>
      <c r="X740" s="473"/>
      <c r="Y740" s="473"/>
      <c r="Z740" s="473"/>
      <c r="AA740" s="472">
        <f t="shared" si="277"/>
        <v>0</v>
      </c>
      <c r="AB740" s="472">
        <f t="shared" si="278"/>
        <v>0</v>
      </c>
      <c r="AC740" s="473"/>
      <c r="AD740" s="473"/>
      <c r="AE740" s="473"/>
      <c r="AF740" s="473"/>
      <c r="AG740" s="473"/>
      <c r="AH740" s="473"/>
      <c r="AI740" s="472">
        <f t="shared" si="279"/>
        <v>0</v>
      </c>
      <c r="AJ740" s="472">
        <f t="shared" si="280"/>
        <v>0</v>
      </c>
      <c r="AK740" s="473"/>
      <c r="AL740" s="473"/>
      <c r="AM740" s="473"/>
      <c r="AN740" s="473"/>
      <c r="AO740" s="473"/>
      <c r="AP740" s="473"/>
      <c r="AQ740" s="472">
        <f t="shared" si="281"/>
        <v>0</v>
      </c>
      <c r="AR740" s="472">
        <f t="shared" si="282"/>
        <v>0</v>
      </c>
      <c r="AS740" s="473"/>
      <c r="AT740" s="473"/>
      <c r="AU740" s="473"/>
      <c r="AV740" s="473"/>
      <c r="AW740" s="473"/>
      <c r="AX740" s="473"/>
      <c r="AY740" s="472">
        <f t="shared" si="267"/>
        <v>0</v>
      </c>
      <c r="AZ740" s="472">
        <f t="shared" si="268"/>
        <v>0</v>
      </c>
      <c r="BA740" s="372">
        <f t="shared" si="264"/>
        <v>0</v>
      </c>
      <c r="BB740" s="372">
        <f t="shared" si="265"/>
        <v>0</v>
      </c>
      <c r="BC740" s="372">
        <f t="shared" si="269"/>
        <v>0</v>
      </c>
      <c r="BD740" s="372">
        <f t="shared" si="270"/>
        <v>0</v>
      </c>
      <c r="BE740" s="372">
        <f t="shared" si="271"/>
        <v>0</v>
      </c>
      <c r="BF740" s="372">
        <f t="shared" si="272"/>
        <v>0</v>
      </c>
      <c r="BG740" s="474"/>
      <c r="BH740" s="473"/>
      <c r="BI740" s="473"/>
      <c r="BJ740" s="473"/>
      <c r="BK740" s="473"/>
      <c r="BL740" s="475"/>
      <c r="BM740" s="921">
        <f t="shared" si="274"/>
        <v>0</v>
      </c>
      <c r="BN740" s="912"/>
      <c r="BO740" s="912"/>
      <c r="BP740" s="912"/>
      <c r="BQ740" s="912"/>
      <c r="BR740" s="912"/>
      <c r="BS740" s="912"/>
      <c r="BT740" s="912"/>
      <c r="BU740" s="912"/>
      <c r="BV740" s="912"/>
      <c r="BW740" s="912"/>
      <c r="BX740" s="910">
        <f t="shared" si="273"/>
        <v>0</v>
      </c>
      <c r="BY740" s="912"/>
      <c r="BZ740" s="912"/>
      <c r="CA740" s="912"/>
      <c r="CB740" s="922"/>
    </row>
    <row r="741" spans="1:80" ht="33.75" customHeight="1" x14ac:dyDescent="0.2">
      <c r="A741" s="158" t="s">
        <v>9</v>
      </c>
      <c r="B741" s="122" t="s">
        <v>128</v>
      </c>
      <c r="C741" s="123" t="s">
        <v>515</v>
      </c>
      <c r="D741" s="123" t="s">
        <v>598</v>
      </c>
      <c r="E741" s="127" t="s">
        <v>282</v>
      </c>
      <c r="F741" s="126" t="s">
        <v>288</v>
      </c>
      <c r="G741" s="125" t="s">
        <v>365</v>
      </c>
      <c r="H741" s="469" t="s">
        <v>129</v>
      </c>
      <c r="I741" s="470">
        <v>9</v>
      </c>
      <c r="J741" s="471" t="s">
        <v>12</v>
      </c>
      <c r="K741" s="472">
        <f t="shared" si="262"/>
        <v>0</v>
      </c>
      <c r="L741" s="472">
        <f t="shared" si="263"/>
        <v>0</v>
      </c>
      <c r="M741" s="473"/>
      <c r="N741" s="473"/>
      <c r="O741" s="473"/>
      <c r="P741" s="473"/>
      <c r="Q741" s="473"/>
      <c r="R741" s="473"/>
      <c r="S741" s="472">
        <f t="shared" si="275"/>
        <v>0</v>
      </c>
      <c r="T741" s="472">
        <f t="shared" si="276"/>
        <v>0</v>
      </c>
      <c r="U741" s="473"/>
      <c r="V741" s="473"/>
      <c r="W741" s="473"/>
      <c r="X741" s="473"/>
      <c r="Y741" s="473"/>
      <c r="Z741" s="473"/>
      <c r="AA741" s="472">
        <f t="shared" si="277"/>
        <v>0</v>
      </c>
      <c r="AB741" s="472">
        <f t="shared" si="278"/>
        <v>0</v>
      </c>
      <c r="AC741" s="473"/>
      <c r="AD741" s="473"/>
      <c r="AE741" s="473"/>
      <c r="AF741" s="473"/>
      <c r="AG741" s="473"/>
      <c r="AH741" s="473"/>
      <c r="AI741" s="472">
        <f t="shared" si="279"/>
        <v>0</v>
      </c>
      <c r="AJ741" s="472">
        <f t="shared" si="280"/>
        <v>0</v>
      </c>
      <c r="AK741" s="473"/>
      <c r="AL741" s="473"/>
      <c r="AM741" s="473"/>
      <c r="AN741" s="473"/>
      <c r="AO741" s="473"/>
      <c r="AP741" s="473"/>
      <c r="AQ741" s="472">
        <f t="shared" si="281"/>
        <v>0</v>
      </c>
      <c r="AR741" s="472">
        <f t="shared" si="282"/>
        <v>0</v>
      </c>
      <c r="AS741" s="473"/>
      <c r="AT741" s="473"/>
      <c r="AU741" s="473"/>
      <c r="AV741" s="473"/>
      <c r="AW741" s="473"/>
      <c r="AX741" s="473"/>
      <c r="AY741" s="472">
        <f t="shared" si="267"/>
        <v>0</v>
      </c>
      <c r="AZ741" s="472">
        <f t="shared" si="268"/>
        <v>0</v>
      </c>
      <c r="BA741" s="372">
        <f t="shared" si="264"/>
        <v>0</v>
      </c>
      <c r="BB741" s="372">
        <f t="shared" si="265"/>
        <v>0</v>
      </c>
      <c r="BC741" s="372">
        <f t="shared" si="269"/>
        <v>0</v>
      </c>
      <c r="BD741" s="372">
        <f t="shared" si="270"/>
        <v>0</v>
      </c>
      <c r="BE741" s="372">
        <f t="shared" si="271"/>
        <v>0</v>
      </c>
      <c r="BF741" s="372">
        <f t="shared" si="272"/>
        <v>0</v>
      </c>
      <c r="BG741" s="474"/>
      <c r="BH741" s="473"/>
      <c r="BI741" s="473"/>
      <c r="BJ741" s="473"/>
      <c r="BK741" s="473"/>
      <c r="BL741" s="475"/>
      <c r="BM741" s="921">
        <f t="shared" si="274"/>
        <v>0</v>
      </c>
      <c r="BN741" s="912"/>
      <c r="BO741" s="912"/>
      <c r="BP741" s="912"/>
      <c r="BQ741" s="912"/>
      <c r="BR741" s="912"/>
      <c r="BS741" s="912"/>
      <c r="BT741" s="912"/>
      <c r="BU741" s="912"/>
      <c r="BV741" s="912"/>
      <c r="BW741" s="912"/>
      <c r="BX741" s="910">
        <f t="shared" si="273"/>
        <v>0</v>
      </c>
      <c r="BY741" s="912"/>
      <c r="BZ741" s="912"/>
      <c r="CA741" s="912"/>
      <c r="CB741" s="922"/>
    </row>
    <row r="742" spans="1:80" ht="33.75" customHeight="1" x14ac:dyDescent="0.2">
      <c r="A742" s="158" t="s">
        <v>9</v>
      </c>
      <c r="B742" s="122" t="s">
        <v>128</v>
      </c>
      <c r="C742" s="123" t="s">
        <v>515</v>
      </c>
      <c r="D742" s="123" t="s">
        <v>598</v>
      </c>
      <c r="E742" s="127" t="s">
        <v>282</v>
      </c>
      <c r="F742" s="126" t="s">
        <v>288</v>
      </c>
      <c r="G742" s="125" t="s">
        <v>365</v>
      </c>
      <c r="H742" s="469" t="s">
        <v>129</v>
      </c>
      <c r="I742" s="470">
        <v>11</v>
      </c>
      <c r="J742" s="471" t="s">
        <v>12</v>
      </c>
      <c r="K742" s="472">
        <f t="shared" si="262"/>
        <v>0</v>
      </c>
      <c r="L742" s="472">
        <f t="shared" si="263"/>
        <v>0</v>
      </c>
      <c r="M742" s="473"/>
      <c r="N742" s="473"/>
      <c r="O742" s="473"/>
      <c r="P742" s="473"/>
      <c r="Q742" s="473"/>
      <c r="R742" s="473"/>
      <c r="S742" s="472">
        <f t="shared" si="275"/>
        <v>0</v>
      </c>
      <c r="T742" s="472">
        <f t="shared" si="276"/>
        <v>0</v>
      </c>
      <c r="U742" s="473"/>
      <c r="V742" s="473"/>
      <c r="W742" s="473"/>
      <c r="X742" s="473"/>
      <c r="Y742" s="473"/>
      <c r="Z742" s="473"/>
      <c r="AA742" s="472">
        <f t="shared" si="277"/>
        <v>0</v>
      </c>
      <c r="AB742" s="472">
        <f t="shared" si="278"/>
        <v>0</v>
      </c>
      <c r="AC742" s="473"/>
      <c r="AD742" s="473"/>
      <c r="AE742" s="473"/>
      <c r="AF742" s="473"/>
      <c r="AG742" s="473"/>
      <c r="AH742" s="473"/>
      <c r="AI742" s="472">
        <f t="shared" si="279"/>
        <v>0</v>
      </c>
      <c r="AJ742" s="472">
        <f t="shared" si="280"/>
        <v>0</v>
      </c>
      <c r="AK742" s="473"/>
      <c r="AL742" s="473"/>
      <c r="AM742" s="473"/>
      <c r="AN742" s="473"/>
      <c r="AO742" s="473"/>
      <c r="AP742" s="473"/>
      <c r="AQ742" s="472">
        <f t="shared" si="281"/>
        <v>0</v>
      </c>
      <c r="AR742" s="472">
        <f t="shared" si="282"/>
        <v>0</v>
      </c>
      <c r="AS742" s="473"/>
      <c r="AT742" s="473"/>
      <c r="AU742" s="473"/>
      <c r="AV742" s="473"/>
      <c r="AW742" s="473"/>
      <c r="AX742" s="473"/>
      <c r="AY742" s="472">
        <f t="shared" si="267"/>
        <v>0</v>
      </c>
      <c r="AZ742" s="472">
        <f t="shared" si="268"/>
        <v>0</v>
      </c>
      <c r="BA742" s="372">
        <f t="shared" si="264"/>
        <v>0</v>
      </c>
      <c r="BB742" s="372">
        <f t="shared" si="265"/>
        <v>0</v>
      </c>
      <c r="BC742" s="372">
        <f t="shared" si="269"/>
        <v>0</v>
      </c>
      <c r="BD742" s="372">
        <f t="shared" si="270"/>
        <v>0</v>
      </c>
      <c r="BE742" s="372">
        <f t="shared" si="271"/>
        <v>0</v>
      </c>
      <c r="BF742" s="372">
        <f t="shared" si="272"/>
        <v>0</v>
      </c>
      <c r="BG742" s="474"/>
      <c r="BH742" s="473"/>
      <c r="BI742" s="473"/>
      <c r="BJ742" s="473"/>
      <c r="BK742" s="473"/>
      <c r="BL742" s="475"/>
      <c r="BM742" s="921">
        <f t="shared" si="274"/>
        <v>0</v>
      </c>
      <c r="BN742" s="912"/>
      <c r="BO742" s="912"/>
      <c r="BP742" s="912"/>
      <c r="BQ742" s="912"/>
      <c r="BR742" s="912"/>
      <c r="BS742" s="912"/>
      <c r="BT742" s="912"/>
      <c r="BU742" s="912"/>
      <c r="BV742" s="912"/>
      <c r="BW742" s="912"/>
      <c r="BX742" s="910">
        <f t="shared" si="273"/>
        <v>0</v>
      </c>
      <c r="BY742" s="912"/>
      <c r="BZ742" s="912"/>
      <c r="CA742" s="912"/>
      <c r="CB742" s="922"/>
    </row>
    <row r="743" spans="1:80" ht="33.75" customHeight="1" x14ac:dyDescent="0.2">
      <c r="A743" s="158" t="s">
        <v>9</v>
      </c>
      <c r="B743" s="122" t="s">
        <v>128</v>
      </c>
      <c r="C743" s="123" t="s">
        <v>515</v>
      </c>
      <c r="D743" s="123" t="s">
        <v>598</v>
      </c>
      <c r="E743" s="127" t="s">
        <v>282</v>
      </c>
      <c r="F743" s="126" t="s">
        <v>288</v>
      </c>
      <c r="G743" s="125" t="s">
        <v>365</v>
      </c>
      <c r="H743" s="469" t="s">
        <v>129</v>
      </c>
      <c r="I743" s="470">
        <v>9</v>
      </c>
      <c r="J743" s="471" t="s">
        <v>6</v>
      </c>
      <c r="K743" s="472">
        <f t="shared" si="262"/>
        <v>0</v>
      </c>
      <c r="L743" s="472">
        <f t="shared" si="263"/>
        <v>0</v>
      </c>
      <c r="M743" s="473"/>
      <c r="N743" s="473"/>
      <c r="O743" s="473"/>
      <c r="P743" s="473"/>
      <c r="Q743" s="473"/>
      <c r="R743" s="473"/>
      <c r="S743" s="472">
        <f t="shared" si="275"/>
        <v>0</v>
      </c>
      <c r="T743" s="472">
        <f t="shared" si="276"/>
        <v>0</v>
      </c>
      <c r="U743" s="473"/>
      <c r="V743" s="473"/>
      <c r="W743" s="473"/>
      <c r="X743" s="473"/>
      <c r="Y743" s="473"/>
      <c r="Z743" s="473"/>
      <c r="AA743" s="472">
        <f t="shared" si="277"/>
        <v>0</v>
      </c>
      <c r="AB743" s="472">
        <f t="shared" si="278"/>
        <v>0</v>
      </c>
      <c r="AC743" s="473"/>
      <c r="AD743" s="473"/>
      <c r="AE743" s="473"/>
      <c r="AF743" s="473"/>
      <c r="AG743" s="473"/>
      <c r="AH743" s="473"/>
      <c r="AI743" s="472">
        <f t="shared" si="279"/>
        <v>0</v>
      </c>
      <c r="AJ743" s="472">
        <f t="shared" si="280"/>
        <v>0</v>
      </c>
      <c r="AK743" s="473"/>
      <c r="AL743" s="473"/>
      <c r="AM743" s="473"/>
      <c r="AN743" s="473"/>
      <c r="AO743" s="473"/>
      <c r="AP743" s="473"/>
      <c r="AQ743" s="472">
        <f t="shared" si="281"/>
        <v>0</v>
      </c>
      <c r="AR743" s="472">
        <f t="shared" si="282"/>
        <v>0</v>
      </c>
      <c r="AS743" s="473"/>
      <c r="AT743" s="473"/>
      <c r="AU743" s="473"/>
      <c r="AV743" s="473"/>
      <c r="AW743" s="473"/>
      <c r="AX743" s="473"/>
      <c r="AY743" s="472">
        <f t="shared" si="267"/>
        <v>0</v>
      </c>
      <c r="AZ743" s="472">
        <f t="shared" si="268"/>
        <v>0</v>
      </c>
      <c r="BA743" s="372">
        <f t="shared" si="264"/>
        <v>0</v>
      </c>
      <c r="BB743" s="372">
        <f t="shared" si="265"/>
        <v>0</v>
      </c>
      <c r="BC743" s="372">
        <f t="shared" si="269"/>
        <v>0</v>
      </c>
      <c r="BD743" s="372">
        <f t="shared" si="270"/>
        <v>0</v>
      </c>
      <c r="BE743" s="372">
        <f t="shared" si="271"/>
        <v>0</v>
      </c>
      <c r="BF743" s="372">
        <f t="shared" si="272"/>
        <v>0</v>
      </c>
      <c r="BG743" s="474"/>
      <c r="BH743" s="473"/>
      <c r="BI743" s="473"/>
      <c r="BJ743" s="473"/>
      <c r="BK743" s="473"/>
      <c r="BL743" s="475"/>
      <c r="BM743" s="921">
        <f t="shared" si="274"/>
        <v>0</v>
      </c>
      <c r="BN743" s="912"/>
      <c r="BO743" s="912"/>
      <c r="BP743" s="912"/>
      <c r="BQ743" s="912"/>
      <c r="BR743" s="912"/>
      <c r="BS743" s="912"/>
      <c r="BT743" s="912"/>
      <c r="BU743" s="912"/>
      <c r="BV743" s="912"/>
      <c r="BW743" s="912"/>
      <c r="BX743" s="910">
        <f t="shared" si="273"/>
        <v>0</v>
      </c>
      <c r="BY743" s="912"/>
      <c r="BZ743" s="912"/>
      <c r="CA743" s="912"/>
      <c r="CB743" s="922"/>
    </row>
    <row r="744" spans="1:80" ht="33.75" customHeight="1" x14ac:dyDescent="0.2">
      <c r="A744" s="158" t="s">
        <v>9</v>
      </c>
      <c r="B744" s="122" t="s">
        <v>128</v>
      </c>
      <c r="C744" s="123" t="s">
        <v>515</v>
      </c>
      <c r="D744" s="123" t="s">
        <v>598</v>
      </c>
      <c r="E744" s="127" t="s">
        <v>360</v>
      </c>
      <c r="F744" s="126" t="s">
        <v>361</v>
      </c>
      <c r="G744" s="125" t="s">
        <v>366</v>
      </c>
      <c r="H744" s="476" t="s">
        <v>95</v>
      </c>
      <c r="I744" s="470">
        <v>11</v>
      </c>
      <c r="J744" s="471" t="s">
        <v>6</v>
      </c>
      <c r="K744" s="472">
        <f t="shared" si="262"/>
        <v>0</v>
      </c>
      <c r="L744" s="472">
        <f t="shared" si="263"/>
        <v>0</v>
      </c>
      <c r="M744" s="473"/>
      <c r="N744" s="473"/>
      <c r="O744" s="473"/>
      <c r="P744" s="473"/>
      <c r="Q744" s="473"/>
      <c r="R744" s="473"/>
      <c r="S744" s="472">
        <f t="shared" si="275"/>
        <v>0</v>
      </c>
      <c r="T744" s="472">
        <f t="shared" si="276"/>
        <v>0</v>
      </c>
      <c r="U744" s="473"/>
      <c r="V744" s="473"/>
      <c r="W744" s="473"/>
      <c r="X744" s="473"/>
      <c r="Y744" s="473"/>
      <c r="Z744" s="473"/>
      <c r="AA744" s="472">
        <f t="shared" si="277"/>
        <v>0</v>
      </c>
      <c r="AB744" s="472">
        <f t="shared" si="278"/>
        <v>0</v>
      </c>
      <c r="AC744" s="473"/>
      <c r="AD744" s="473"/>
      <c r="AE744" s="473"/>
      <c r="AF744" s="473"/>
      <c r="AG744" s="473"/>
      <c r="AH744" s="473"/>
      <c r="AI744" s="472">
        <f t="shared" si="279"/>
        <v>0</v>
      </c>
      <c r="AJ744" s="472">
        <f t="shared" si="280"/>
        <v>0</v>
      </c>
      <c r="AK744" s="473"/>
      <c r="AL744" s="473"/>
      <c r="AM744" s="473"/>
      <c r="AN744" s="473"/>
      <c r="AO744" s="473"/>
      <c r="AP744" s="473"/>
      <c r="AQ744" s="472">
        <f t="shared" si="281"/>
        <v>0</v>
      </c>
      <c r="AR744" s="472">
        <f t="shared" si="282"/>
        <v>0</v>
      </c>
      <c r="AS744" s="473"/>
      <c r="AT744" s="473"/>
      <c r="AU744" s="473"/>
      <c r="AV744" s="473"/>
      <c r="AW744" s="473"/>
      <c r="AX744" s="473"/>
      <c r="AY744" s="472">
        <f t="shared" si="267"/>
        <v>0</v>
      </c>
      <c r="AZ744" s="472">
        <f t="shared" si="268"/>
        <v>0</v>
      </c>
      <c r="BA744" s="372">
        <f t="shared" si="264"/>
        <v>0</v>
      </c>
      <c r="BB744" s="372">
        <f t="shared" si="265"/>
        <v>0</v>
      </c>
      <c r="BC744" s="372">
        <f t="shared" si="269"/>
        <v>0</v>
      </c>
      <c r="BD744" s="372">
        <f t="shared" si="270"/>
        <v>0</v>
      </c>
      <c r="BE744" s="372">
        <f t="shared" si="271"/>
        <v>0</v>
      </c>
      <c r="BF744" s="372">
        <f t="shared" si="272"/>
        <v>0</v>
      </c>
      <c r="BG744" s="474"/>
      <c r="BH744" s="473"/>
      <c r="BI744" s="473"/>
      <c r="BJ744" s="473"/>
      <c r="BK744" s="473"/>
      <c r="BL744" s="475"/>
      <c r="BM744" s="921">
        <f t="shared" si="274"/>
        <v>0</v>
      </c>
      <c r="BN744" s="912"/>
      <c r="BO744" s="912"/>
      <c r="BP744" s="912"/>
      <c r="BQ744" s="912"/>
      <c r="BR744" s="912"/>
      <c r="BS744" s="912"/>
      <c r="BT744" s="912"/>
      <c r="BU744" s="912"/>
      <c r="BV744" s="912"/>
      <c r="BW744" s="912"/>
      <c r="BX744" s="910">
        <f t="shared" si="273"/>
        <v>0</v>
      </c>
      <c r="BY744" s="912"/>
      <c r="BZ744" s="912"/>
      <c r="CA744" s="912"/>
      <c r="CB744" s="922"/>
    </row>
    <row r="745" spans="1:80" ht="33.75" customHeight="1" x14ac:dyDescent="0.2">
      <c r="A745" s="158" t="s">
        <v>9</v>
      </c>
      <c r="B745" s="122" t="s">
        <v>128</v>
      </c>
      <c r="C745" s="123" t="s">
        <v>515</v>
      </c>
      <c r="D745" s="123" t="s">
        <v>598</v>
      </c>
      <c r="E745" s="127" t="s">
        <v>360</v>
      </c>
      <c r="F745" s="126" t="s">
        <v>361</v>
      </c>
      <c r="G745" s="125" t="s">
        <v>366</v>
      </c>
      <c r="H745" s="476" t="s">
        <v>95</v>
      </c>
      <c r="I745" s="470">
        <v>9</v>
      </c>
      <c r="J745" s="470" t="s">
        <v>12</v>
      </c>
      <c r="K745" s="472">
        <f t="shared" si="262"/>
        <v>0</v>
      </c>
      <c r="L745" s="472">
        <f t="shared" si="263"/>
        <v>0</v>
      </c>
      <c r="M745" s="473"/>
      <c r="N745" s="473"/>
      <c r="O745" s="473"/>
      <c r="P745" s="473"/>
      <c r="Q745" s="473"/>
      <c r="R745" s="473"/>
      <c r="S745" s="472">
        <f t="shared" si="275"/>
        <v>0</v>
      </c>
      <c r="T745" s="472">
        <f t="shared" si="276"/>
        <v>0</v>
      </c>
      <c r="U745" s="473"/>
      <c r="V745" s="473"/>
      <c r="W745" s="473"/>
      <c r="X745" s="473"/>
      <c r="Y745" s="473"/>
      <c r="Z745" s="473"/>
      <c r="AA745" s="472">
        <f t="shared" si="277"/>
        <v>0</v>
      </c>
      <c r="AB745" s="472">
        <f t="shared" si="278"/>
        <v>0</v>
      </c>
      <c r="AC745" s="473"/>
      <c r="AD745" s="473"/>
      <c r="AE745" s="473"/>
      <c r="AF745" s="473"/>
      <c r="AG745" s="473"/>
      <c r="AH745" s="473"/>
      <c r="AI745" s="472">
        <f t="shared" si="279"/>
        <v>0</v>
      </c>
      <c r="AJ745" s="472">
        <f t="shared" si="280"/>
        <v>0</v>
      </c>
      <c r="AK745" s="473"/>
      <c r="AL745" s="473"/>
      <c r="AM745" s="473"/>
      <c r="AN745" s="473"/>
      <c r="AO745" s="473"/>
      <c r="AP745" s="473"/>
      <c r="AQ745" s="472">
        <f t="shared" si="281"/>
        <v>0</v>
      </c>
      <c r="AR745" s="472">
        <f t="shared" si="282"/>
        <v>0</v>
      </c>
      <c r="AS745" s="473"/>
      <c r="AT745" s="473"/>
      <c r="AU745" s="473"/>
      <c r="AV745" s="473"/>
      <c r="AW745" s="473"/>
      <c r="AX745" s="473"/>
      <c r="AY745" s="472">
        <f t="shared" si="267"/>
        <v>0</v>
      </c>
      <c r="AZ745" s="472">
        <f t="shared" si="268"/>
        <v>0</v>
      </c>
      <c r="BA745" s="372">
        <f t="shared" si="264"/>
        <v>0</v>
      </c>
      <c r="BB745" s="372">
        <f t="shared" si="265"/>
        <v>0</v>
      </c>
      <c r="BC745" s="372">
        <f t="shared" si="269"/>
        <v>0</v>
      </c>
      <c r="BD745" s="372">
        <f t="shared" si="270"/>
        <v>0</v>
      </c>
      <c r="BE745" s="372">
        <f t="shared" si="271"/>
        <v>0</v>
      </c>
      <c r="BF745" s="372">
        <f t="shared" si="272"/>
        <v>0</v>
      </c>
      <c r="BG745" s="474"/>
      <c r="BH745" s="473"/>
      <c r="BI745" s="473"/>
      <c r="BJ745" s="473"/>
      <c r="BK745" s="473"/>
      <c r="BL745" s="475"/>
      <c r="BM745" s="921">
        <f t="shared" si="274"/>
        <v>0</v>
      </c>
      <c r="BN745" s="912"/>
      <c r="BO745" s="912"/>
      <c r="BP745" s="912"/>
      <c r="BQ745" s="912"/>
      <c r="BR745" s="912"/>
      <c r="BS745" s="912"/>
      <c r="BT745" s="912"/>
      <c r="BU745" s="912"/>
      <c r="BV745" s="912"/>
      <c r="BW745" s="912"/>
      <c r="BX745" s="910">
        <f t="shared" si="273"/>
        <v>0</v>
      </c>
      <c r="BY745" s="912"/>
      <c r="BZ745" s="912"/>
      <c r="CA745" s="912"/>
      <c r="CB745" s="922"/>
    </row>
    <row r="746" spans="1:80" ht="33.75" customHeight="1" x14ac:dyDescent="0.2">
      <c r="A746" s="158" t="s">
        <v>9</v>
      </c>
      <c r="B746" s="122" t="s">
        <v>128</v>
      </c>
      <c r="C746" s="123" t="s">
        <v>515</v>
      </c>
      <c r="D746" s="123" t="s">
        <v>598</v>
      </c>
      <c r="E746" s="127" t="s">
        <v>360</v>
      </c>
      <c r="F746" s="126" t="s">
        <v>361</v>
      </c>
      <c r="G746" s="125" t="s">
        <v>366</v>
      </c>
      <c r="H746" s="476" t="s">
        <v>95</v>
      </c>
      <c r="I746" s="470">
        <v>11</v>
      </c>
      <c r="J746" s="471" t="s">
        <v>12</v>
      </c>
      <c r="K746" s="472">
        <f t="shared" ref="K746:K779" si="283">M746+O746+Q746</f>
        <v>0</v>
      </c>
      <c r="L746" s="472">
        <f t="shared" ref="L746:L779" si="284">N746+P746+R746</f>
        <v>0</v>
      </c>
      <c r="M746" s="473"/>
      <c r="N746" s="473"/>
      <c r="O746" s="473"/>
      <c r="P746" s="473"/>
      <c r="Q746" s="473"/>
      <c r="R746" s="473"/>
      <c r="S746" s="472">
        <f t="shared" si="275"/>
        <v>0</v>
      </c>
      <c r="T746" s="472">
        <f t="shared" si="276"/>
        <v>0</v>
      </c>
      <c r="U746" s="473"/>
      <c r="V746" s="473"/>
      <c r="W746" s="473"/>
      <c r="X746" s="473"/>
      <c r="Y746" s="473"/>
      <c r="Z746" s="473"/>
      <c r="AA746" s="472">
        <f t="shared" si="277"/>
        <v>0</v>
      </c>
      <c r="AB746" s="472">
        <f t="shared" si="278"/>
        <v>0</v>
      </c>
      <c r="AC746" s="473"/>
      <c r="AD746" s="473"/>
      <c r="AE746" s="473"/>
      <c r="AF746" s="473"/>
      <c r="AG746" s="473"/>
      <c r="AH746" s="473"/>
      <c r="AI746" s="472">
        <f t="shared" si="279"/>
        <v>0</v>
      </c>
      <c r="AJ746" s="472">
        <f t="shared" si="280"/>
        <v>0</v>
      </c>
      <c r="AK746" s="473"/>
      <c r="AL746" s="473"/>
      <c r="AM746" s="473"/>
      <c r="AN746" s="473"/>
      <c r="AO746" s="473"/>
      <c r="AP746" s="473"/>
      <c r="AQ746" s="472">
        <f t="shared" si="281"/>
        <v>0</v>
      </c>
      <c r="AR746" s="472">
        <f t="shared" si="282"/>
        <v>0</v>
      </c>
      <c r="AS746" s="473"/>
      <c r="AT746" s="473"/>
      <c r="AU746" s="473"/>
      <c r="AV746" s="473"/>
      <c r="AW746" s="473"/>
      <c r="AX746" s="473"/>
      <c r="AY746" s="472">
        <f t="shared" si="267"/>
        <v>0</v>
      </c>
      <c r="AZ746" s="472">
        <f t="shared" si="268"/>
        <v>0</v>
      </c>
      <c r="BA746" s="372">
        <f t="shared" si="264"/>
        <v>0</v>
      </c>
      <c r="BB746" s="372">
        <f t="shared" si="265"/>
        <v>0</v>
      </c>
      <c r="BC746" s="372">
        <f t="shared" si="269"/>
        <v>0</v>
      </c>
      <c r="BD746" s="372">
        <f t="shared" si="270"/>
        <v>0</v>
      </c>
      <c r="BE746" s="372">
        <f t="shared" si="271"/>
        <v>0</v>
      </c>
      <c r="BF746" s="372">
        <f t="shared" si="272"/>
        <v>0</v>
      </c>
      <c r="BG746" s="474"/>
      <c r="BH746" s="473"/>
      <c r="BI746" s="473"/>
      <c r="BJ746" s="473"/>
      <c r="BK746" s="473"/>
      <c r="BL746" s="475"/>
      <c r="BM746" s="921">
        <f t="shared" si="274"/>
        <v>0</v>
      </c>
      <c r="BN746" s="912"/>
      <c r="BO746" s="912"/>
      <c r="BP746" s="912"/>
      <c r="BQ746" s="912"/>
      <c r="BR746" s="912"/>
      <c r="BS746" s="912"/>
      <c r="BT746" s="912"/>
      <c r="BU746" s="912"/>
      <c r="BV746" s="912"/>
      <c r="BW746" s="912"/>
      <c r="BX746" s="910">
        <f t="shared" si="273"/>
        <v>0</v>
      </c>
      <c r="BY746" s="912"/>
      <c r="BZ746" s="912"/>
      <c r="CA746" s="912"/>
      <c r="CB746" s="922"/>
    </row>
    <row r="747" spans="1:80" ht="33.75" customHeight="1" x14ac:dyDescent="0.2">
      <c r="A747" s="158" t="s">
        <v>9</v>
      </c>
      <c r="B747" s="122" t="s">
        <v>128</v>
      </c>
      <c r="C747" s="123" t="s">
        <v>515</v>
      </c>
      <c r="D747" s="123" t="s">
        <v>598</v>
      </c>
      <c r="E747" s="127" t="s">
        <v>360</v>
      </c>
      <c r="F747" s="126" t="s">
        <v>361</v>
      </c>
      <c r="G747" s="125" t="s">
        <v>366</v>
      </c>
      <c r="H747" s="476" t="s">
        <v>95</v>
      </c>
      <c r="I747" s="470">
        <v>9</v>
      </c>
      <c r="J747" s="471" t="s">
        <v>6</v>
      </c>
      <c r="K747" s="472">
        <f t="shared" si="283"/>
        <v>0</v>
      </c>
      <c r="L747" s="472">
        <f t="shared" si="284"/>
        <v>0</v>
      </c>
      <c r="M747" s="473"/>
      <c r="N747" s="473"/>
      <c r="O747" s="473"/>
      <c r="P747" s="473"/>
      <c r="Q747" s="473"/>
      <c r="R747" s="473"/>
      <c r="S747" s="472">
        <f t="shared" si="275"/>
        <v>0</v>
      </c>
      <c r="T747" s="472">
        <f t="shared" si="276"/>
        <v>0</v>
      </c>
      <c r="U747" s="473"/>
      <c r="V747" s="473"/>
      <c r="W747" s="473"/>
      <c r="X747" s="473"/>
      <c r="Y747" s="473"/>
      <c r="Z747" s="473"/>
      <c r="AA747" s="472">
        <f t="shared" si="277"/>
        <v>0</v>
      </c>
      <c r="AB747" s="472">
        <f t="shared" si="278"/>
        <v>0</v>
      </c>
      <c r="AC747" s="473"/>
      <c r="AD747" s="473"/>
      <c r="AE747" s="473"/>
      <c r="AF747" s="473"/>
      <c r="AG747" s="473"/>
      <c r="AH747" s="473"/>
      <c r="AI747" s="472">
        <f t="shared" si="279"/>
        <v>0</v>
      </c>
      <c r="AJ747" s="472">
        <f t="shared" si="280"/>
        <v>0</v>
      </c>
      <c r="AK747" s="473"/>
      <c r="AL747" s="473"/>
      <c r="AM747" s="473"/>
      <c r="AN747" s="473"/>
      <c r="AO747" s="473"/>
      <c r="AP747" s="473"/>
      <c r="AQ747" s="472">
        <f t="shared" si="281"/>
        <v>0</v>
      </c>
      <c r="AR747" s="472">
        <f t="shared" si="282"/>
        <v>0</v>
      </c>
      <c r="AS747" s="473"/>
      <c r="AT747" s="473"/>
      <c r="AU747" s="473"/>
      <c r="AV747" s="473"/>
      <c r="AW747" s="473"/>
      <c r="AX747" s="473"/>
      <c r="AY747" s="472">
        <f t="shared" si="267"/>
        <v>0</v>
      </c>
      <c r="AZ747" s="472">
        <f t="shared" si="268"/>
        <v>0</v>
      </c>
      <c r="BA747" s="372">
        <f t="shared" ref="BA747:BA779" si="285">M747+U747+AC747+AK747+AS747</f>
        <v>0</v>
      </c>
      <c r="BB747" s="372">
        <f t="shared" ref="BB747:BB779" si="286">N747+V747+AD747+AL747+AT747</f>
        <v>0</v>
      </c>
      <c r="BC747" s="372">
        <f t="shared" si="269"/>
        <v>0</v>
      </c>
      <c r="BD747" s="372">
        <f t="shared" si="270"/>
        <v>0</v>
      </c>
      <c r="BE747" s="372">
        <f t="shared" si="271"/>
        <v>0</v>
      </c>
      <c r="BF747" s="372">
        <f t="shared" si="272"/>
        <v>0</v>
      </c>
      <c r="BG747" s="474"/>
      <c r="BH747" s="473"/>
      <c r="BI747" s="473"/>
      <c r="BJ747" s="473"/>
      <c r="BK747" s="473"/>
      <c r="BL747" s="475"/>
      <c r="BM747" s="921">
        <f t="shared" si="274"/>
        <v>0</v>
      </c>
      <c r="BN747" s="912"/>
      <c r="BO747" s="912"/>
      <c r="BP747" s="912"/>
      <c r="BQ747" s="912"/>
      <c r="BR747" s="912"/>
      <c r="BS747" s="912"/>
      <c r="BT747" s="912"/>
      <c r="BU747" s="912"/>
      <c r="BV747" s="912"/>
      <c r="BW747" s="912"/>
      <c r="BX747" s="910">
        <f t="shared" si="273"/>
        <v>0</v>
      </c>
      <c r="BY747" s="912"/>
      <c r="BZ747" s="912"/>
      <c r="CA747" s="912"/>
      <c r="CB747" s="922"/>
    </row>
    <row r="748" spans="1:80" ht="33.75" customHeight="1" x14ac:dyDescent="0.2">
      <c r="A748" s="515" t="s">
        <v>125</v>
      </c>
      <c r="B748" s="502" t="s">
        <v>128</v>
      </c>
      <c r="C748" s="503" t="s">
        <v>515</v>
      </c>
      <c r="D748" s="503" t="s">
        <v>598</v>
      </c>
      <c r="E748" s="518" t="s">
        <v>297</v>
      </c>
      <c r="F748" s="506" t="s">
        <v>300</v>
      </c>
      <c r="G748" s="505" t="s">
        <v>240</v>
      </c>
      <c r="H748" s="506" t="s">
        <v>63</v>
      </c>
      <c r="I748" s="507">
        <v>9</v>
      </c>
      <c r="J748" s="508" t="s">
        <v>6</v>
      </c>
      <c r="K748" s="509">
        <f t="shared" si="283"/>
        <v>0</v>
      </c>
      <c r="L748" s="509">
        <f t="shared" si="284"/>
        <v>0</v>
      </c>
      <c r="M748" s="510"/>
      <c r="N748" s="510"/>
      <c r="O748" s="510"/>
      <c r="P748" s="510"/>
      <c r="Q748" s="510"/>
      <c r="R748" s="510"/>
      <c r="S748" s="509">
        <f t="shared" si="275"/>
        <v>0</v>
      </c>
      <c r="T748" s="509">
        <f t="shared" si="276"/>
        <v>0</v>
      </c>
      <c r="U748" s="510"/>
      <c r="V748" s="510"/>
      <c r="W748" s="510"/>
      <c r="X748" s="510"/>
      <c r="Y748" s="510"/>
      <c r="Z748" s="510"/>
      <c r="AA748" s="509">
        <f t="shared" si="277"/>
        <v>0</v>
      </c>
      <c r="AB748" s="509">
        <f t="shared" si="278"/>
        <v>0</v>
      </c>
      <c r="AC748" s="510"/>
      <c r="AD748" s="510"/>
      <c r="AE748" s="510"/>
      <c r="AF748" s="510"/>
      <c r="AG748" s="510"/>
      <c r="AH748" s="510"/>
      <c r="AI748" s="509">
        <f t="shared" si="279"/>
        <v>0</v>
      </c>
      <c r="AJ748" s="509">
        <f t="shared" si="280"/>
        <v>0</v>
      </c>
      <c r="AK748" s="510"/>
      <c r="AL748" s="510"/>
      <c r="AM748" s="510"/>
      <c r="AN748" s="510"/>
      <c r="AO748" s="510"/>
      <c r="AP748" s="510"/>
      <c r="AQ748" s="509">
        <f t="shared" si="281"/>
        <v>0</v>
      </c>
      <c r="AR748" s="509">
        <f t="shared" si="282"/>
        <v>0</v>
      </c>
      <c r="AS748" s="510"/>
      <c r="AT748" s="510"/>
      <c r="AU748" s="510"/>
      <c r="AV748" s="510"/>
      <c r="AW748" s="510"/>
      <c r="AX748" s="510"/>
      <c r="AY748" s="509">
        <f t="shared" si="267"/>
        <v>0</v>
      </c>
      <c r="AZ748" s="509">
        <f t="shared" si="268"/>
        <v>0</v>
      </c>
      <c r="BA748" s="372">
        <f t="shared" si="285"/>
        <v>0</v>
      </c>
      <c r="BB748" s="372">
        <f t="shared" si="286"/>
        <v>0</v>
      </c>
      <c r="BC748" s="372">
        <f t="shared" si="269"/>
        <v>0</v>
      </c>
      <c r="BD748" s="372">
        <f t="shared" si="270"/>
        <v>0</v>
      </c>
      <c r="BE748" s="372">
        <f t="shared" si="271"/>
        <v>0</v>
      </c>
      <c r="BF748" s="372">
        <f t="shared" si="272"/>
        <v>0</v>
      </c>
      <c r="BG748" s="511"/>
      <c r="BH748" s="510"/>
      <c r="BI748" s="510"/>
      <c r="BJ748" s="510"/>
      <c r="BK748" s="510"/>
      <c r="BL748" s="512"/>
      <c r="BM748" s="921">
        <f t="shared" ref="BM748:BM779" si="287">SUM(BQ758:BR758)</f>
        <v>0</v>
      </c>
      <c r="BN748" s="912"/>
      <c r="BO748" s="912"/>
      <c r="BP748" s="912"/>
      <c r="BQ748" s="912"/>
      <c r="BR748" s="912"/>
      <c r="BS748" s="912"/>
      <c r="BT748" s="912"/>
      <c r="BU748" s="912"/>
      <c r="BV748" s="912"/>
      <c r="BW748" s="912"/>
      <c r="BX748" s="910">
        <f t="shared" si="273"/>
        <v>0</v>
      </c>
      <c r="BY748" s="912"/>
      <c r="BZ748" s="912"/>
      <c r="CA748" s="912"/>
      <c r="CB748" s="922"/>
    </row>
    <row r="749" spans="1:80" ht="25.5" customHeight="1" x14ac:dyDescent="0.2">
      <c r="A749" s="515" t="s">
        <v>125</v>
      </c>
      <c r="B749" s="502" t="s">
        <v>128</v>
      </c>
      <c r="C749" s="503" t="s">
        <v>515</v>
      </c>
      <c r="D749" s="503" t="s">
        <v>598</v>
      </c>
      <c r="E749" s="518" t="s">
        <v>297</v>
      </c>
      <c r="F749" s="506" t="s">
        <v>300</v>
      </c>
      <c r="G749" s="505" t="s">
        <v>240</v>
      </c>
      <c r="H749" s="506" t="s">
        <v>63</v>
      </c>
      <c r="I749" s="507">
        <v>11</v>
      </c>
      <c r="J749" s="516" t="s">
        <v>6</v>
      </c>
      <c r="K749" s="509">
        <f t="shared" si="283"/>
        <v>0</v>
      </c>
      <c r="L749" s="509">
        <f t="shared" si="284"/>
        <v>0</v>
      </c>
      <c r="M749" s="510"/>
      <c r="N749" s="510"/>
      <c r="O749" s="510"/>
      <c r="P749" s="510"/>
      <c r="Q749" s="510"/>
      <c r="R749" s="510"/>
      <c r="S749" s="509">
        <f t="shared" si="275"/>
        <v>0</v>
      </c>
      <c r="T749" s="509">
        <f t="shared" si="276"/>
        <v>0</v>
      </c>
      <c r="U749" s="510"/>
      <c r="V749" s="510"/>
      <c r="W749" s="510"/>
      <c r="X749" s="510"/>
      <c r="Y749" s="510"/>
      <c r="Z749" s="510"/>
      <c r="AA749" s="509">
        <f t="shared" si="277"/>
        <v>0</v>
      </c>
      <c r="AB749" s="509">
        <f t="shared" si="278"/>
        <v>0</v>
      </c>
      <c r="AC749" s="510"/>
      <c r="AD749" s="510"/>
      <c r="AE749" s="510"/>
      <c r="AF749" s="510"/>
      <c r="AG749" s="510"/>
      <c r="AH749" s="510"/>
      <c r="AI749" s="509">
        <f t="shared" si="279"/>
        <v>0</v>
      </c>
      <c r="AJ749" s="509">
        <f t="shared" si="280"/>
        <v>0</v>
      </c>
      <c r="AK749" s="510"/>
      <c r="AL749" s="510"/>
      <c r="AM749" s="510"/>
      <c r="AN749" s="510"/>
      <c r="AO749" s="510"/>
      <c r="AP749" s="510"/>
      <c r="AQ749" s="509">
        <f t="shared" si="281"/>
        <v>0</v>
      </c>
      <c r="AR749" s="509">
        <f t="shared" si="282"/>
        <v>0</v>
      </c>
      <c r="AS749" s="510"/>
      <c r="AT749" s="510"/>
      <c r="AU749" s="510"/>
      <c r="AV749" s="510"/>
      <c r="AW749" s="510"/>
      <c r="AX749" s="510"/>
      <c r="AY749" s="509">
        <f t="shared" si="267"/>
        <v>0</v>
      </c>
      <c r="AZ749" s="509">
        <f t="shared" si="268"/>
        <v>0</v>
      </c>
      <c r="BA749" s="372">
        <f t="shared" si="285"/>
        <v>0</v>
      </c>
      <c r="BB749" s="372">
        <f t="shared" si="286"/>
        <v>0</v>
      </c>
      <c r="BC749" s="372">
        <f t="shared" si="269"/>
        <v>0</v>
      </c>
      <c r="BD749" s="372">
        <f t="shared" si="270"/>
        <v>0</v>
      </c>
      <c r="BE749" s="372">
        <f t="shared" si="271"/>
        <v>0</v>
      </c>
      <c r="BF749" s="372">
        <f t="shared" si="272"/>
        <v>0</v>
      </c>
      <c r="BG749" s="511"/>
      <c r="BH749" s="510"/>
      <c r="BI749" s="510"/>
      <c r="BJ749" s="510"/>
      <c r="BK749" s="510"/>
      <c r="BL749" s="512"/>
      <c r="BM749" s="921">
        <f t="shared" si="287"/>
        <v>0</v>
      </c>
      <c r="BN749" s="912"/>
      <c r="BO749" s="912"/>
      <c r="BP749" s="912"/>
      <c r="BQ749" s="912"/>
      <c r="BR749" s="912"/>
      <c r="BS749" s="912"/>
      <c r="BT749" s="912"/>
      <c r="BU749" s="912"/>
      <c r="BV749" s="912"/>
      <c r="BW749" s="912"/>
      <c r="BX749" s="910">
        <f t="shared" si="273"/>
        <v>0</v>
      </c>
      <c r="BY749" s="912"/>
      <c r="BZ749" s="912"/>
      <c r="CA749" s="912"/>
      <c r="CB749" s="922"/>
    </row>
    <row r="750" spans="1:80" ht="33.75" customHeight="1" x14ac:dyDescent="0.2">
      <c r="A750" s="515" t="s">
        <v>125</v>
      </c>
      <c r="B750" s="502" t="s">
        <v>128</v>
      </c>
      <c r="C750" s="503" t="s">
        <v>515</v>
      </c>
      <c r="D750" s="503" t="s">
        <v>600</v>
      </c>
      <c r="E750" s="518" t="s">
        <v>283</v>
      </c>
      <c r="F750" s="518" t="s">
        <v>5</v>
      </c>
      <c r="G750" s="505" t="s">
        <v>345</v>
      </c>
      <c r="H750" s="514" t="s">
        <v>131</v>
      </c>
      <c r="I750" s="507">
        <v>11</v>
      </c>
      <c r="J750" s="516" t="s">
        <v>12</v>
      </c>
      <c r="K750" s="509">
        <f t="shared" si="283"/>
        <v>0</v>
      </c>
      <c r="L750" s="509">
        <f t="shared" si="284"/>
        <v>0</v>
      </c>
      <c r="M750" s="510"/>
      <c r="N750" s="510"/>
      <c r="O750" s="510"/>
      <c r="P750" s="510"/>
      <c r="Q750" s="510"/>
      <c r="R750" s="510"/>
      <c r="S750" s="509">
        <f t="shared" si="275"/>
        <v>0</v>
      </c>
      <c r="T750" s="509">
        <f t="shared" si="276"/>
        <v>0</v>
      </c>
      <c r="U750" s="510"/>
      <c r="V750" s="510"/>
      <c r="W750" s="510"/>
      <c r="X750" s="510"/>
      <c r="Y750" s="510"/>
      <c r="Z750" s="510"/>
      <c r="AA750" s="509">
        <f t="shared" si="277"/>
        <v>0</v>
      </c>
      <c r="AB750" s="509">
        <f t="shared" si="278"/>
        <v>0</v>
      </c>
      <c r="AC750" s="510"/>
      <c r="AD750" s="510"/>
      <c r="AE750" s="510"/>
      <c r="AF750" s="510"/>
      <c r="AG750" s="510"/>
      <c r="AH750" s="510"/>
      <c r="AI750" s="509">
        <f t="shared" si="279"/>
        <v>0</v>
      </c>
      <c r="AJ750" s="509">
        <f t="shared" si="280"/>
        <v>0</v>
      </c>
      <c r="AK750" s="510"/>
      <c r="AL750" s="510"/>
      <c r="AM750" s="510"/>
      <c r="AN750" s="510"/>
      <c r="AO750" s="510"/>
      <c r="AP750" s="510"/>
      <c r="AQ750" s="509">
        <f t="shared" si="281"/>
        <v>0</v>
      </c>
      <c r="AR750" s="509">
        <f t="shared" si="282"/>
        <v>0</v>
      </c>
      <c r="AS750" s="510"/>
      <c r="AT750" s="510"/>
      <c r="AU750" s="510"/>
      <c r="AV750" s="510"/>
      <c r="AW750" s="510"/>
      <c r="AX750" s="510"/>
      <c r="AY750" s="509">
        <f t="shared" si="267"/>
        <v>0</v>
      </c>
      <c r="AZ750" s="509">
        <f t="shared" si="268"/>
        <v>0</v>
      </c>
      <c r="BA750" s="372">
        <f t="shared" si="285"/>
        <v>0</v>
      </c>
      <c r="BB750" s="372">
        <f t="shared" si="286"/>
        <v>0</v>
      </c>
      <c r="BC750" s="372">
        <f t="shared" si="269"/>
        <v>0</v>
      </c>
      <c r="BD750" s="372">
        <f t="shared" si="270"/>
        <v>0</v>
      </c>
      <c r="BE750" s="372">
        <f t="shared" si="271"/>
        <v>0</v>
      </c>
      <c r="BF750" s="372">
        <f t="shared" si="272"/>
        <v>0</v>
      </c>
      <c r="BG750" s="511"/>
      <c r="BH750" s="510"/>
      <c r="BI750" s="510"/>
      <c r="BJ750" s="510"/>
      <c r="BK750" s="510"/>
      <c r="BL750" s="512"/>
      <c r="BM750" s="921">
        <f t="shared" si="287"/>
        <v>0</v>
      </c>
      <c r="BN750" s="912"/>
      <c r="BO750" s="912"/>
      <c r="BP750" s="912"/>
      <c r="BQ750" s="912"/>
      <c r="BR750" s="912"/>
      <c r="BS750" s="912"/>
      <c r="BT750" s="912"/>
      <c r="BU750" s="912"/>
      <c r="BV750" s="912"/>
      <c r="BW750" s="912"/>
      <c r="BX750" s="910">
        <f t="shared" si="273"/>
        <v>0</v>
      </c>
      <c r="BY750" s="912"/>
      <c r="BZ750" s="912"/>
      <c r="CA750" s="912"/>
      <c r="CB750" s="922"/>
    </row>
    <row r="751" spans="1:80" ht="33.75" customHeight="1" x14ac:dyDescent="0.2">
      <c r="A751" s="515" t="s">
        <v>125</v>
      </c>
      <c r="B751" s="502" t="s">
        <v>128</v>
      </c>
      <c r="C751" s="503" t="s">
        <v>515</v>
      </c>
      <c r="D751" s="503" t="s">
        <v>598</v>
      </c>
      <c r="E751" s="513" t="s">
        <v>285</v>
      </c>
      <c r="F751" s="506" t="s">
        <v>286</v>
      </c>
      <c r="G751" s="505" t="s">
        <v>207</v>
      </c>
      <c r="H751" s="514" t="s">
        <v>208</v>
      </c>
      <c r="I751" s="507">
        <v>9</v>
      </c>
      <c r="J751" s="516" t="s">
        <v>6</v>
      </c>
      <c r="K751" s="509">
        <f t="shared" si="283"/>
        <v>0</v>
      </c>
      <c r="L751" s="509">
        <f t="shared" si="284"/>
        <v>0</v>
      </c>
      <c r="M751" s="510"/>
      <c r="N751" s="510"/>
      <c r="O751" s="510"/>
      <c r="P751" s="510"/>
      <c r="Q751" s="510"/>
      <c r="R751" s="510"/>
      <c r="S751" s="509">
        <f t="shared" si="275"/>
        <v>0</v>
      </c>
      <c r="T751" s="509">
        <f t="shared" si="276"/>
        <v>0</v>
      </c>
      <c r="U751" s="510"/>
      <c r="V751" s="510"/>
      <c r="W751" s="510"/>
      <c r="X751" s="510"/>
      <c r="Y751" s="510"/>
      <c r="Z751" s="510"/>
      <c r="AA751" s="509">
        <f t="shared" si="277"/>
        <v>0</v>
      </c>
      <c r="AB751" s="509">
        <f t="shared" si="278"/>
        <v>0</v>
      </c>
      <c r="AC751" s="510"/>
      <c r="AD751" s="510"/>
      <c r="AE751" s="510"/>
      <c r="AF751" s="510"/>
      <c r="AG751" s="510"/>
      <c r="AH751" s="510"/>
      <c r="AI751" s="509">
        <f t="shared" si="279"/>
        <v>0</v>
      </c>
      <c r="AJ751" s="509">
        <f t="shared" si="280"/>
        <v>0</v>
      </c>
      <c r="AK751" s="510"/>
      <c r="AL751" s="510"/>
      <c r="AM751" s="510"/>
      <c r="AN751" s="510"/>
      <c r="AO751" s="510"/>
      <c r="AP751" s="510"/>
      <c r="AQ751" s="509">
        <f t="shared" si="281"/>
        <v>0</v>
      </c>
      <c r="AR751" s="509">
        <f t="shared" si="282"/>
        <v>0</v>
      </c>
      <c r="AS751" s="510"/>
      <c r="AT751" s="510"/>
      <c r="AU751" s="510"/>
      <c r="AV751" s="510"/>
      <c r="AW751" s="510"/>
      <c r="AX751" s="510"/>
      <c r="AY751" s="509">
        <f t="shared" si="267"/>
        <v>0</v>
      </c>
      <c r="AZ751" s="509">
        <f t="shared" si="268"/>
        <v>0</v>
      </c>
      <c r="BA751" s="372">
        <f t="shared" si="285"/>
        <v>0</v>
      </c>
      <c r="BB751" s="372">
        <f t="shared" si="286"/>
        <v>0</v>
      </c>
      <c r="BC751" s="372">
        <f t="shared" si="269"/>
        <v>0</v>
      </c>
      <c r="BD751" s="372">
        <f t="shared" si="270"/>
        <v>0</v>
      </c>
      <c r="BE751" s="372">
        <f t="shared" si="271"/>
        <v>0</v>
      </c>
      <c r="BF751" s="372">
        <f t="shared" si="272"/>
        <v>0</v>
      </c>
      <c r="BG751" s="511"/>
      <c r="BH751" s="510"/>
      <c r="BI751" s="510"/>
      <c r="BJ751" s="510"/>
      <c r="BK751" s="510"/>
      <c r="BL751" s="512"/>
      <c r="BM751" s="921">
        <f t="shared" si="287"/>
        <v>0</v>
      </c>
      <c r="BN751" s="912"/>
      <c r="BO751" s="912"/>
      <c r="BP751" s="912"/>
      <c r="BQ751" s="912"/>
      <c r="BR751" s="912"/>
      <c r="BS751" s="912"/>
      <c r="BT751" s="912"/>
      <c r="BU751" s="912"/>
      <c r="BV751" s="912"/>
      <c r="BW751" s="912"/>
      <c r="BX751" s="910">
        <f t="shared" si="273"/>
        <v>0</v>
      </c>
      <c r="BY751" s="912"/>
      <c r="BZ751" s="912"/>
      <c r="CA751" s="912"/>
      <c r="CB751" s="922"/>
    </row>
    <row r="752" spans="1:80" ht="25.5" customHeight="1" x14ac:dyDescent="0.2">
      <c r="A752" s="515" t="s">
        <v>125</v>
      </c>
      <c r="B752" s="502" t="s">
        <v>128</v>
      </c>
      <c r="C752" s="503" t="s">
        <v>515</v>
      </c>
      <c r="D752" s="503" t="s">
        <v>598</v>
      </c>
      <c r="E752" s="513" t="s">
        <v>285</v>
      </c>
      <c r="F752" s="506" t="s">
        <v>286</v>
      </c>
      <c r="G752" s="505" t="s">
        <v>409</v>
      </c>
      <c r="H752" s="514" t="s">
        <v>408</v>
      </c>
      <c r="I752" s="507">
        <v>9</v>
      </c>
      <c r="J752" s="516" t="s">
        <v>6</v>
      </c>
      <c r="K752" s="509">
        <f t="shared" si="283"/>
        <v>0</v>
      </c>
      <c r="L752" s="509">
        <f t="shared" si="284"/>
        <v>0</v>
      </c>
      <c r="M752" s="510"/>
      <c r="N752" s="510"/>
      <c r="O752" s="510"/>
      <c r="P752" s="510"/>
      <c r="Q752" s="510"/>
      <c r="R752" s="510"/>
      <c r="S752" s="509">
        <f t="shared" si="275"/>
        <v>0</v>
      </c>
      <c r="T752" s="509">
        <f t="shared" si="276"/>
        <v>0</v>
      </c>
      <c r="U752" s="510"/>
      <c r="V752" s="510"/>
      <c r="W752" s="510"/>
      <c r="X752" s="510"/>
      <c r="Y752" s="510"/>
      <c r="Z752" s="510"/>
      <c r="AA752" s="509">
        <f t="shared" si="277"/>
        <v>0</v>
      </c>
      <c r="AB752" s="509">
        <f t="shared" si="278"/>
        <v>0</v>
      </c>
      <c r="AC752" s="510"/>
      <c r="AD752" s="510"/>
      <c r="AE752" s="510"/>
      <c r="AF752" s="510"/>
      <c r="AG752" s="510"/>
      <c r="AH752" s="510"/>
      <c r="AI752" s="509">
        <f t="shared" si="279"/>
        <v>0</v>
      </c>
      <c r="AJ752" s="509">
        <f t="shared" si="280"/>
        <v>0</v>
      </c>
      <c r="AK752" s="510"/>
      <c r="AL752" s="510"/>
      <c r="AM752" s="510"/>
      <c r="AN752" s="510"/>
      <c r="AO752" s="510"/>
      <c r="AP752" s="510"/>
      <c r="AQ752" s="509">
        <f t="shared" si="281"/>
        <v>0</v>
      </c>
      <c r="AR752" s="509">
        <f t="shared" si="282"/>
        <v>0</v>
      </c>
      <c r="AS752" s="510"/>
      <c r="AT752" s="510"/>
      <c r="AU752" s="510"/>
      <c r="AV752" s="510"/>
      <c r="AW752" s="510"/>
      <c r="AX752" s="510"/>
      <c r="AY752" s="509">
        <f t="shared" si="267"/>
        <v>0</v>
      </c>
      <c r="AZ752" s="509">
        <f t="shared" si="268"/>
        <v>0</v>
      </c>
      <c r="BA752" s="372">
        <f t="shared" si="285"/>
        <v>0</v>
      </c>
      <c r="BB752" s="372">
        <f t="shared" si="286"/>
        <v>0</v>
      </c>
      <c r="BC752" s="372">
        <f t="shared" si="269"/>
        <v>0</v>
      </c>
      <c r="BD752" s="372">
        <f t="shared" si="270"/>
        <v>0</v>
      </c>
      <c r="BE752" s="372">
        <f t="shared" si="271"/>
        <v>0</v>
      </c>
      <c r="BF752" s="372">
        <f t="shared" si="272"/>
        <v>0</v>
      </c>
      <c r="BG752" s="511"/>
      <c r="BH752" s="510"/>
      <c r="BI752" s="510"/>
      <c r="BJ752" s="510"/>
      <c r="BK752" s="510"/>
      <c r="BL752" s="512"/>
      <c r="BM752" s="921">
        <f t="shared" si="287"/>
        <v>0</v>
      </c>
      <c r="BN752" s="912"/>
      <c r="BO752" s="912"/>
      <c r="BP752" s="912"/>
      <c r="BQ752" s="912"/>
      <c r="BR752" s="912"/>
      <c r="BS752" s="912"/>
      <c r="BT752" s="912"/>
      <c r="BU752" s="912"/>
      <c r="BV752" s="912"/>
      <c r="BW752" s="912"/>
      <c r="BX752" s="910">
        <f t="shared" si="273"/>
        <v>0</v>
      </c>
      <c r="BY752" s="912"/>
      <c r="BZ752" s="912"/>
      <c r="CA752" s="912"/>
      <c r="CB752" s="922"/>
    </row>
    <row r="753" spans="1:80" ht="25.5" customHeight="1" x14ac:dyDescent="0.2">
      <c r="A753" s="515" t="s">
        <v>125</v>
      </c>
      <c r="B753" s="502" t="s">
        <v>128</v>
      </c>
      <c r="C753" s="503" t="s">
        <v>515</v>
      </c>
      <c r="D753" s="503" t="s">
        <v>598</v>
      </c>
      <c r="E753" s="513" t="s">
        <v>285</v>
      </c>
      <c r="F753" s="506" t="s">
        <v>286</v>
      </c>
      <c r="G753" s="505" t="s">
        <v>409</v>
      </c>
      <c r="H753" s="514" t="s">
        <v>408</v>
      </c>
      <c r="I753" s="507">
        <v>11</v>
      </c>
      <c r="J753" s="507" t="s">
        <v>12</v>
      </c>
      <c r="K753" s="509">
        <f t="shared" si="283"/>
        <v>0</v>
      </c>
      <c r="L753" s="509">
        <f t="shared" si="284"/>
        <v>0</v>
      </c>
      <c r="M753" s="510"/>
      <c r="N753" s="510"/>
      <c r="O753" s="510"/>
      <c r="P753" s="510"/>
      <c r="Q753" s="510"/>
      <c r="R753" s="510"/>
      <c r="S753" s="509">
        <f t="shared" si="275"/>
        <v>0</v>
      </c>
      <c r="T753" s="509">
        <f t="shared" si="276"/>
        <v>0</v>
      </c>
      <c r="U753" s="510"/>
      <c r="V753" s="510"/>
      <c r="W753" s="510"/>
      <c r="X753" s="510"/>
      <c r="Y753" s="510"/>
      <c r="Z753" s="510"/>
      <c r="AA753" s="509">
        <f t="shared" si="277"/>
        <v>0</v>
      </c>
      <c r="AB753" s="509">
        <f t="shared" si="278"/>
        <v>0</v>
      </c>
      <c r="AC753" s="510"/>
      <c r="AD753" s="510"/>
      <c r="AE753" s="510"/>
      <c r="AF753" s="510"/>
      <c r="AG753" s="510"/>
      <c r="AH753" s="510"/>
      <c r="AI753" s="509">
        <f t="shared" si="279"/>
        <v>0</v>
      </c>
      <c r="AJ753" s="509">
        <f t="shared" si="280"/>
        <v>0</v>
      </c>
      <c r="AK753" s="510"/>
      <c r="AL753" s="510"/>
      <c r="AM753" s="510"/>
      <c r="AN753" s="510"/>
      <c r="AO753" s="510"/>
      <c r="AP753" s="510"/>
      <c r="AQ753" s="509">
        <f t="shared" si="281"/>
        <v>0</v>
      </c>
      <c r="AR753" s="509">
        <f t="shared" si="282"/>
        <v>0</v>
      </c>
      <c r="AS753" s="510"/>
      <c r="AT753" s="510"/>
      <c r="AU753" s="510"/>
      <c r="AV753" s="510"/>
      <c r="AW753" s="510"/>
      <c r="AX753" s="510"/>
      <c r="AY753" s="509">
        <f t="shared" si="267"/>
        <v>0</v>
      </c>
      <c r="AZ753" s="509">
        <f t="shared" si="268"/>
        <v>0</v>
      </c>
      <c r="BA753" s="372">
        <f t="shared" si="285"/>
        <v>0</v>
      </c>
      <c r="BB753" s="372">
        <f t="shared" si="286"/>
        <v>0</v>
      </c>
      <c r="BC753" s="372">
        <f t="shared" si="269"/>
        <v>0</v>
      </c>
      <c r="BD753" s="372">
        <f t="shared" si="270"/>
        <v>0</v>
      </c>
      <c r="BE753" s="372">
        <f t="shared" si="271"/>
        <v>0</v>
      </c>
      <c r="BF753" s="372">
        <f t="shared" si="272"/>
        <v>0</v>
      </c>
      <c r="BG753" s="511"/>
      <c r="BH753" s="510"/>
      <c r="BI753" s="510"/>
      <c r="BJ753" s="510"/>
      <c r="BK753" s="510"/>
      <c r="BL753" s="512"/>
      <c r="BM753" s="921">
        <f t="shared" si="287"/>
        <v>0</v>
      </c>
      <c r="BN753" s="912"/>
      <c r="BO753" s="912"/>
      <c r="BP753" s="912"/>
      <c r="BQ753" s="912"/>
      <c r="BR753" s="912"/>
      <c r="BS753" s="912"/>
      <c r="BT753" s="912"/>
      <c r="BU753" s="912"/>
      <c r="BV753" s="912"/>
      <c r="BW753" s="912"/>
      <c r="BX753" s="910">
        <f t="shared" si="273"/>
        <v>0</v>
      </c>
      <c r="BY753" s="912"/>
      <c r="BZ753" s="912"/>
      <c r="CA753" s="912"/>
      <c r="CB753" s="922"/>
    </row>
    <row r="754" spans="1:80" ht="25.5" customHeight="1" x14ac:dyDescent="0.2">
      <c r="A754" s="515" t="s">
        <v>125</v>
      </c>
      <c r="B754" s="502" t="s">
        <v>128</v>
      </c>
      <c r="C754" s="503" t="s">
        <v>515</v>
      </c>
      <c r="D754" s="503" t="s">
        <v>598</v>
      </c>
      <c r="E754" s="522" t="s">
        <v>296</v>
      </c>
      <c r="F754" s="506" t="s">
        <v>7</v>
      </c>
      <c r="G754" s="505" t="s">
        <v>224</v>
      </c>
      <c r="H754" s="506" t="s">
        <v>134</v>
      </c>
      <c r="I754" s="507">
        <v>9</v>
      </c>
      <c r="J754" s="507" t="s">
        <v>6</v>
      </c>
      <c r="K754" s="509">
        <f t="shared" si="283"/>
        <v>0</v>
      </c>
      <c r="L754" s="509">
        <f t="shared" si="284"/>
        <v>0</v>
      </c>
      <c r="M754" s="510"/>
      <c r="N754" s="510"/>
      <c r="O754" s="510"/>
      <c r="P754" s="510"/>
      <c r="Q754" s="510"/>
      <c r="R754" s="510"/>
      <c r="S754" s="509">
        <f t="shared" si="275"/>
        <v>0</v>
      </c>
      <c r="T754" s="509">
        <f t="shared" si="276"/>
        <v>0</v>
      </c>
      <c r="U754" s="510"/>
      <c r="V754" s="510"/>
      <c r="W754" s="510"/>
      <c r="X754" s="510"/>
      <c r="Y754" s="510"/>
      <c r="Z754" s="510"/>
      <c r="AA754" s="509">
        <f t="shared" si="277"/>
        <v>0</v>
      </c>
      <c r="AB754" s="509">
        <f t="shared" si="278"/>
        <v>0</v>
      </c>
      <c r="AC754" s="510"/>
      <c r="AD754" s="510"/>
      <c r="AE754" s="510"/>
      <c r="AF754" s="510"/>
      <c r="AG754" s="510"/>
      <c r="AH754" s="510"/>
      <c r="AI754" s="509">
        <f t="shared" si="279"/>
        <v>0</v>
      </c>
      <c r="AJ754" s="509">
        <f t="shared" si="280"/>
        <v>0</v>
      </c>
      <c r="AK754" s="510"/>
      <c r="AL754" s="510"/>
      <c r="AM754" s="510"/>
      <c r="AN754" s="510"/>
      <c r="AO754" s="510"/>
      <c r="AP754" s="510"/>
      <c r="AQ754" s="509">
        <f t="shared" si="281"/>
        <v>0</v>
      </c>
      <c r="AR754" s="509">
        <f t="shared" si="282"/>
        <v>0</v>
      </c>
      <c r="AS754" s="510"/>
      <c r="AT754" s="510"/>
      <c r="AU754" s="510"/>
      <c r="AV754" s="510"/>
      <c r="AW754" s="510"/>
      <c r="AX754" s="510"/>
      <c r="AY754" s="509">
        <f t="shared" si="267"/>
        <v>0</v>
      </c>
      <c r="AZ754" s="509">
        <f t="shared" si="268"/>
        <v>0</v>
      </c>
      <c r="BA754" s="372">
        <f t="shared" si="285"/>
        <v>0</v>
      </c>
      <c r="BB754" s="372">
        <f t="shared" si="286"/>
        <v>0</v>
      </c>
      <c r="BC754" s="372">
        <f t="shared" si="269"/>
        <v>0</v>
      </c>
      <c r="BD754" s="372">
        <f t="shared" si="270"/>
        <v>0</v>
      </c>
      <c r="BE754" s="372">
        <f t="shared" si="271"/>
        <v>0</v>
      </c>
      <c r="BF754" s="372">
        <f t="shared" si="272"/>
        <v>0</v>
      </c>
      <c r="BG754" s="511"/>
      <c r="BH754" s="510"/>
      <c r="BI754" s="510"/>
      <c r="BJ754" s="510"/>
      <c r="BK754" s="510"/>
      <c r="BL754" s="512"/>
      <c r="BM754" s="921">
        <f t="shared" si="287"/>
        <v>0</v>
      </c>
      <c r="BN754" s="912"/>
      <c r="BO754" s="912"/>
      <c r="BP754" s="912"/>
      <c r="BQ754" s="912"/>
      <c r="BR754" s="912"/>
      <c r="BS754" s="912"/>
      <c r="BT754" s="912"/>
      <c r="BU754" s="912"/>
      <c r="BV754" s="912"/>
      <c r="BW754" s="912"/>
      <c r="BX754" s="910">
        <f t="shared" si="273"/>
        <v>0</v>
      </c>
      <c r="BY754" s="912"/>
      <c r="BZ754" s="912"/>
      <c r="CA754" s="912"/>
      <c r="CB754" s="922"/>
    </row>
    <row r="755" spans="1:80" ht="25.5" customHeight="1" x14ac:dyDescent="0.2">
      <c r="A755" s="515" t="s">
        <v>125</v>
      </c>
      <c r="B755" s="502" t="s">
        <v>128</v>
      </c>
      <c r="C755" s="503" t="s">
        <v>515</v>
      </c>
      <c r="D755" s="503" t="s">
        <v>600</v>
      </c>
      <c r="E755" s="514" t="s">
        <v>283</v>
      </c>
      <c r="F755" s="514" t="s">
        <v>5</v>
      </c>
      <c r="G755" s="505" t="s">
        <v>345</v>
      </c>
      <c r="H755" s="514" t="s">
        <v>131</v>
      </c>
      <c r="I755" s="507">
        <v>11</v>
      </c>
      <c r="J755" s="507" t="s">
        <v>6</v>
      </c>
      <c r="K755" s="509">
        <f t="shared" si="283"/>
        <v>0</v>
      </c>
      <c r="L755" s="509">
        <f t="shared" si="284"/>
        <v>0</v>
      </c>
      <c r="M755" s="510"/>
      <c r="N755" s="510"/>
      <c r="O755" s="510"/>
      <c r="P755" s="510"/>
      <c r="Q755" s="510"/>
      <c r="R755" s="510"/>
      <c r="S755" s="509">
        <f t="shared" si="275"/>
        <v>0</v>
      </c>
      <c r="T755" s="509">
        <f t="shared" si="276"/>
        <v>0</v>
      </c>
      <c r="U755" s="510"/>
      <c r="V755" s="510"/>
      <c r="W755" s="510"/>
      <c r="X755" s="510"/>
      <c r="Y755" s="510"/>
      <c r="Z755" s="510"/>
      <c r="AA755" s="509">
        <f t="shared" si="277"/>
        <v>0</v>
      </c>
      <c r="AB755" s="509">
        <f t="shared" si="278"/>
        <v>0</v>
      </c>
      <c r="AC755" s="510"/>
      <c r="AD755" s="510"/>
      <c r="AE755" s="510"/>
      <c r="AF755" s="510"/>
      <c r="AG755" s="510"/>
      <c r="AH755" s="510"/>
      <c r="AI755" s="509">
        <f t="shared" si="279"/>
        <v>0</v>
      </c>
      <c r="AJ755" s="509">
        <f t="shared" si="280"/>
        <v>0</v>
      </c>
      <c r="AK755" s="510"/>
      <c r="AL755" s="510"/>
      <c r="AM755" s="510"/>
      <c r="AN755" s="510"/>
      <c r="AO755" s="510"/>
      <c r="AP755" s="510"/>
      <c r="AQ755" s="509">
        <f t="shared" si="281"/>
        <v>0</v>
      </c>
      <c r="AR755" s="509">
        <f t="shared" si="282"/>
        <v>0</v>
      </c>
      <c r="AS755" s="510"/>
      <c r="AT755" s="510"/>
      <c r="AU755" s="510"/>
      <c r="AV755" s="510"/>
      <c r="AW755" s="510"/>
      <c r="AX755" s="510"/>
      <c r="AY755" s="509">
        <f t="shared" si="267"/>
        <v>0</v>
      </c>
      <c r="AZ755" s="509">
        <f t="shared" si="268"/>
        <v>0</v>
      </c>
      <c r="BA755" s="372">
        <f t="shared" si="285"/>
        <v>0</v>
      </c>
      <c r="BB755" s="372">
        <f t="shared" si="286"/>
        <v>0</v>
      </c>
      <c r="BC755" s="372">
        <f t="shared" si="269"/>
        <v>0</v>
      </c>
      <c r="BD755" s="372">
        <f t="shared" si="270"/>
        <v>0</v>
      </c>
      <c r="BE755" s="372">
        <f t="shared" si="271"/>
        <v>0</v>
      </c>
      <c r="BF755" s="372">
        <f t="shared" si="272"/>
        <v>0</v>
      </c>
      <c r="BG755" s="511"/>
      <c r="BH755" s="510"/>
      <c r="BI755" s="510"/>
      <c r="BJ755" s="510"/>
      <c r="BK755" s="510"/>
      <c r="BL755" s="512"/>
      <c r="BM755" s="921">
        <f t="shared" si="287"/>
        <v>0</v>
      </c>
      <c r="BN755" s="912"/>
      <c r="BO755" s="912"/>
      <c r="BP755" s="912"/>
      <c r="BQ755" s="912"/>
      <c r="BR755" s="912"/>
      <c r="BS755" s="912"/>
      <c r="BT755" s="912"/>
      <c r="BU755" s="912"/>
      <c r="BV755" s="912"/>
      <c r="BW755" s="912"/>
      <c r="BX755" s="910">
        <f t="shared" si="273"/>
        <v>0</v>
      </c>
      <c r="BY755" s="912"/>
      <c r="BZ755" s="912"/>
      <c r="CA755" s="912"/>
      <c r="CB755" s="922"/>
    </row>
    <row r="756" spans="1:80" ht="25.5" customHeight="1" x14ac:dyDescent="0.2">
      <c r="A756" s="515" t="s">
        <v>125</v>
      </c>
      <c r="B756" s="502" t="s">
        <v>128</v>
      </c>
      <c r="C756" s="503" t="s">
        <v>515</v>
      </c>
      <c r="D756" s="503" t="s">
        <v>598</v>
      </c>
      <c r="E756" s="514" t="s">
        <v>360</v>
      </c>
      <c r="F756" s="514" t="s">
        <v>361</v>
      </c>
      <c r="G756" s="505" t="s">
        <v>766</v>
      </c>
      <c r="H756" s="514" t="s">
        <v>767</v>
      </c>
      <c r="I756" s="507">
        <v>9</v>
      </c>
      <c r="J756" s="507" t="s">
        <v>6</v>
      </c>
      <c r="K756" s="509">
        <f t="shared" si="283"/>
        <v>0</v>
      </c>
      <c r="L756" s="509">
        <f t="shared" si="284"/>
        <v>0</v>
      </c>
      <c r="M756" s="510"/>
      <c r="N756" s="510"/>
      <c r="O756" s="510"/>
      <c r="P756" s="510"/>
      <c r="Q756" s="510"/>
      <c r="R756" s="510"/>
      <c r="S756" s="509">
        <f t="shared" si="275"/>
        <v>0</v>
      </c>
      <c r="T756" s="509">
        <f t="shared" si="276"/>
        <v>0</v>
      </c>
      <c r="U756" s="510"/>
      <c r="V756" s="510"/>
      <c r="W756" s="510"/>
      <c r="X756" s="510"/>
      <c r="Y756" s="510"/>
      <c r="Z756" s="510"/>
      <c r="AA756" s="509">
        <f t="shared" si="277"/>
        <v>0</v>
      </c>
      <c r="AB756" s="509">
        <f t="shared" si="278"/>
        <v>0</v>
      </c>
      <c r="AC756" s="510"/>
      <c r="AD756" s="510"/>
      <c r="AE756" s="510"/>
      <c r="AF756" s="510"/>
      <c r="AG756" s="510"/>
      <c r="AH756" s="510"/>
      <c r="AI756" s="509">
        <f t="shared" si="279"/>
        <v>0</v>
      </c>
      <c r="AJ756" s="509">
        <f t="shared" si="280"/>
        <v>0</v>
      </c>
      <c r="AK756" s="510"/>
      <c r="AL756" s="510"/>
      <c r="AM756" s="510"/>
      <c r="AN756" s="510"/>
      <c r="AO756" s="510"/>
      <c r="AP756" s="510"/>
      <c r="AQ756" s="509">
        <f t="shared" si="281"/>
        <v>0</v>
      </c>
      <c r="AR756" s="509">
        <f t="shared" si="282"/>
        <v>0</v>
      </c>
      <c r="AS756" s="510"/>
      <c r="AT756" s="510"/>
      <c r="AU756" s="510"/>
      <c r="AV756" s="510"/>
      <c r="AW756" s="510"/>
      <c r="AX756" s="510"/>
      <c r="AY756" s="509">
        <f t="shared" si="267"/>
        <v>0</v>
      </c>
      <c r="AZ756" s="509">
        <f t="shared" si="268"/>
        <v>0</v>
      </c>
      <c r="BA756" s="372">
        <f t="shared" si="285"/>
        <v>0</v>
      </c>
      <c r="BB756" s="372">
        <f t="shared" si="286"/>
        <v>0</v>
      </c>
      <c r="BC756" s="372">
        <f t="shared" si="269"/>
        <v>0</v>
      </c>
      <c r="BD756" s="372">
        <f t="shared" si="270"/>
        <v>0</v>
      </c>
      <c r="BE756" s="372">
        <f t="shared" si="271"/>
        <v>0</v>
      </c>
      <c r="BF756" s="372">
        <f t="shared" si="272"/>
        <v>0</v>
      </c>
      <c r="BG756" s="511"/>
      <c r="BH756" s="510"/>
      <c r="BI756" s="510"/>
      <c r="BJ756" s="510"/>
      <c r="BK756" s="510"/>
      <c r="BL756" s="512"/>
      <c r="BM756" s="921">
        <f t="shared" si="287"/>
        <v>0</v>
      </c>
      <c r="BN756" s="912"/>
      <c r="BO756" s="912"/>
      <c r="BP756" s="912"/>
      <c r="BQ756" s="912"/>
      <c r="BR756" s="912"/>
      <c r="BS756" s="912"/>
      <c r="BT756" s="912"/>
      <c r="BU756" s="912"/>
      <c r="BV756" s="912"/>
      <c r="BW756" s="912"/>
      <c r="BX756" s="910">
        <f t="shared" si="273"/>
        <v>0</v>
      </c>
      <c r="BY756" s="912"/>
      <c r="BZ756" s="912"/>
      <c r="CA756" s="912"/>
      <c r="CB756" s="922"/>
    </row>
    <row r="757" spans="1:80" ht="25.5" customHeight="1" x14ac:dyDescent="0.2">
      <c r="A757" s="517" t="s">
        <v>624</v>
      </c>
      <c r="B757" s="502" t="s">
        <v>128</v>
      </c>
      <c r="C757" s="503" t="s">
        <v>515</v>
      </c>
      <c r="D757" s="503" t="s">
        <v>600</v>
      </c>
      <c r="E757" s="518" t="s">
        <v>283</v>
      </c>
      <c r="F757" s="518" t="s">
        <v>5</v>
      </c>
      <c r="G757" s="519" t="s">
        <v>345</v>
      </c>
      <c r="H757" s="504" t="s">
        <v>131</v>
      </c>
      <c r="I757" s="507">
        <v>9</v>
      </c>
      <c r="J757" s="508" t="s">
        <v>12</v>
      </c>
      <c r="K757" s="509">
        <f t="shared" si="283"/>
        <v>0</v>
      </c>
      <c r="L757" s="509">
        <f t="shared" si="284"/>
        <v>0</v>
      </c>
      <c r="M757" s="510"/>
      <c r="N757" s="510"/>
      <c r="O757" s="510"/>
      <c r="P757" s="510"/>
      <c r="Q757" s="510"/>
      <c r="R757" s="510"/>
      <c r="S757" s="509">
        <f t="shared" si="275"/>
        <v>0</v>
      </c>
      <c r="T757" s="509">
        <f t="shared" si="276"/>
        <v>0</v>
      </c>
      <c r="U757" s="510"/>
      <c r="V757" s="510"/>
      <c r="W757" s="510"/>
      <c r="X757" s="510"/>
      <c r="Y757" s="510"/>
      <c r="Z757" s="510"/>
      <c r="AA757" s="509">
        <f t="shared" si="277"/>
        <v>0</v>
      </c>
      <c r="AB757" s="509">
        <f t="shared" si="278"/>
        <v>0</v>
      </c>
      <c r="AC757" s="510"/>
      <c r="AD757" s="510"/>
      <c r="AE757" s="510"/>
      <c r="AF757" s="510"/>
      <c r="AG757" s="510"/>
      <c r="AH757" s="510"/>
      <c r="AI757" s="509">
        <f t="shared" si="279"/>
        <v>0</v>
      </c>
      <c r="AJ757" s="509">
        <f t="shared" si="280"/>
        <v>0</v>
      </c>
      <c r="AK757" s="510"/>
      <c r="AL757" s="510"/>
      <c r="AM757" s="510"/>
      <c r="AN757" s="510"/>
      <c r="AO757" s="510"/>
      <c r="AP757" s="510"/>
      <c r="AQ757" s="509">
        <f t="shared" si="281"/>
        <v>0</v>
      </c>
      <c r="AR757" s="509">
        <f t="shared" si="282"/>
        <v>0</v>
      </c>
      <c r="AS757" s="510"/>
      <c r="AT757" s="510"/>
      <c r="AU757" s="510"/>
      <c r="AV757" s="510"/>
      <c r="AW757" s="510"/>
      <c r="AX757" s="510"/>
      <c r="AY757" s="509">
        <f t="shared" si="267"/>
        <v>0</v>
      </c>
      <c r="AZ757" s="509">
        <f t="shared" si="268"/>
        <v>0</v>
      </c>
      <c r="BA757" s="372">
        <f t="shared" si="285"/>
        <v>0</v>
      </c>
      <c r="BB757" s="372">
        <f t="shared" si="286"/>
        <v>0</v>
      </c>
      <c r="BC757" s="372">
        <f t="shared" si="269"/>
        <v>0</v>
      </c>
      <c r="BD757" s="372">
        <f t="shared" si="270"/>
        <v>0</v>
      </c>
      <c r="BE757" s="372">
        <f t="shared" si="271"/>
        <v>0</v>
      </c>
      <c r="BF757" s="372">
        <f t="shared" si="272"/>
        <v>0</v>
      </c>
      <c r="BG757" s="511"/>
      <c r="BH757" s="510"/>
      <c r="BI757" s="510"/>
      <c r="BJ757" s="510"/>
      <c r="BK757" s="510"/>
      <c r="BL757" s="512"/>
      <c r="BM757" s="921">
        <f t="shared" si="287"/>
        <v>0</v>
      </c>
      <c r="BN757" s="912"/>
      <c r="BO757" s="912"/>
      <c r="BP757" s="912"/>
      <c r="BQ757" s="912"/>
      <c r="BR757" s="912"/>
      <c r="BS757" s="912"/>
      <c r="BT757" s="912"/>
      <c r="BU757" s="912"/>
      <c r="BV757" s="912"/>
      <c r="BW757" s="912"/>
      <c r="BX757" s="910">
        <f t="shared" si="273"/>
        <v>0</v>
      </c>
      <c r="BY757" s="912"/>
      <c r="BZ757" s="912"/>
      <c r="CA757" s="912"/>
      <c r="CB757" s="922"/>
    </row>
    <row r="758" spans="1:80" ht="25.5" customHeight="1" x14ac:dyDescent="0.2">
      <c r="A758" s="517" t="s">
        <v>624</v>
      </c>
      <c r="B758" s="502" t="s">
        <v>128</v>
      </c>
      <c r="C758" s="503" t="s">
        <v>515</v>
      </c>
      <c r="D758" s="503" t="s">
        <v>600</v>
      </c>
      <c r="E758" s="518" t="s">
        <v>283</v>
      </c>
      <c r="F758" s="518" t="s">
        <v>5</v>
      </c>
      <c r="G758" s="519" t="s">
        <v>345</v>
      </c>
      <c r="H758" s="504" t="s">
        <v>131</v>
      </c>
      <c r="I758" s="507">
        <v>9</v>
      </c>
      <c r="J758" s="508" t="s">
        <v>6</v>
      </c>
      <c r="K758" s="509">
        <f t="shared" si="283"/>
        <v>0</v>
      </c>
      <c r="L758" s="509">
        <f t="shared" si="284"/>
        <v>0</v>
      </c>
      <c r="M758" s="510"/>
      <c r="N758" s="510"/>
      <c r="O758" s="510"/>
      <c r="P758" s="510"/>
      <c r="Q758" s="510"/>
      <c r="R758" s="510"/>
      <c r="S758" s="509">
        <f t="shared" si="275"/>
        <v>0</v>
      </c>
      <c r="T758" s="509">
        <f t="shared" si="276"/>
        <v>0</v>
      </c>
      <c r="U758" s="510"/>
      <c r="V758" s="510"/>
      <c r="W758" s="510"/>
      <c r="X758" s="510"/>
      <c r="Y758" s="510"/>
      <c r="Z758" s="510"/>
      <c r="AA758" s="509">
        <f t="shared" si="277"/>
        <v>0</v>
      </c>
      <c r="AB758" s="509">
        <f t="shared" si="278"/>
        <v>0</v>
      </c>
      <c r="AC758" s="510"/>
      <c r="AD758" s="510"/>
      <c r="AE758" s="510"/>
      <c r="AF758" s="510"/>
      <c r="AG758" s="510"/>
      <c r="AH758" s="510"/>
      <c r="AI758" s="509">
        <f t="shared" si="279"/>
        <v>0</v>
      </c>
      <c r="AJ758" s="509">
        <f t="shared" si="280"/>
        <v>0</v>
      </c>
      <c r="AK758" s="510"/>
      <c r="AL758" s="510"/>
      <c r="AM758" s="510"/>
      <c r="AN758" s="510"/>
      <c r="AO758" s="510"/>
      <c r="AP758" s="510"/>
      <c r="AQ758" s="509">
        <f t="shared" si="281"/>
        <v>0</v>
      </c>
      <c r="AR758" s="509">
        <f t="shared" si="282"/>
        <v>0</v>
      </c>
      <c r="AS758" s="510"/>
      <c r="AT758" s="510"/>
      <c r="AU758" s="510"/>
      <c r="AV758" s="510"/>
      <c r="AW758" s="510"/>
      <c r="AX758" s="510"/>
      <c r="AY758" s="509">
        <f t="shared" si="267"/>
        <v>0</v>
      </c>
      <c r="AZ758" s="509">
        <f t="shared" si="268"/>
        <v>0</v>
      </c>
      <c r="BA758" s="372">
        <f t="shared" si="285"/>
        <v>0</v>
      </c>
      <c r="BB758" s="372">
        <f t="shared" si="286"/>
        <v>0</v>
      </c>
      <c r="BC758" s="372">
        <f t="shared" si="269"/>
        <v>0</v>
      </c>
      <c r="BD758" s="372">
        <f t="shared" si="270"/>
        <v>0</v>
      </c>
      <c r="BE758" s="372">
        <f t="shared" si="271"/>
        <v>0</v>
      </c>
      <c r="BF758" s="372">
        <f t="shared" si="272"/>
        <v>0</v>
      </c>
      <c r="BG758" s="511"/>
      <c r="BH758" s="510"/>
      <c r="BI758" s="510"/>
      <c r="BJ758" s="510"/>
      <c r="BK758" s="510"/>
      <c r="BL758" s="512"/>
      <c r="BM758" s="921">
        <f t="shared" si="287"/>
        <v>0</v>
      </c>
      <c r="BN758" s="912"/>
      <c r="BO758" s="912"/>
      <c r="BP758" s="912"/>
      <c r="BQ758" s="912"/>
      <c r="BR758" s="912"/>
      <c r="BS758" s="912"/>
      <c r="BT758" s="912"/>
      <c r="BU758" s="912"/>
      <c r="BV758" s="912"/>
      <c r="BW758" s="912"/>
      <c r="BX758" s="910">
        <f t="shared" si="273"/>
        <v>0</v>
      </c>
      <c r="BY758" s="912"/>
      <c r="BZ758" s="912"/>
      <c r="CA758" s="912"/>
      <c r="CB758" s="922"/>
    </row>
    <row r="759" spans="1:80" ht="22.5" x14ac:dyDescent="0.2">
      <c r="A759" s="515" t="s">
        <v>413</v>
      </c>
      <c r="B759" s="502" t="s">
        <v>128</v>
      </c>
      <c r="C759" s="503" t="s">
        <v>515</v>
      </c>
      <c r="D759" s="503" t="s">
        <v>600</v>
      </c>
      <c r="E759" s="513" t="s">
        <v>299</v>
      </c>
      <c r="F759" s="506" t="s">
        <v>314</v>
      </c>
      <c r="G759" s="505" t="s">
        <v>211</v>
      </c>
      <c r="H759" s="514" t="s">
        <v>73</v>
      </c>
      <c r="I759" s="520">
        <v>9</v>
      </c>
      <c r="J759" s="521" t="s">
        <v>6</v>
      </c>
      <c r="K759" s="509">
        <f t="shared" si="283"/>
        <v>0</v>
      </c>
      <c r="L759" s="509">
        <f t="shared" si="284"/>
        <v>0</v>
      </c>
      <c r="M759" s="510"/>
      <c r="N759" s="510"/>
      <c r="O759" s="510"/>
      <c r="P759" s="510"/>
      <c r="Q759" s="510"/>
      <c r="R759" s="510"/>
      <c r="S759" s="509">
        <f t="shared" si="275"/>
        <v>0</v>
      </c>
      <c r="T759" s="509">
        <f t="shared" si="276"/>
        <v>0</v>
      </c>
      <c r="U759" s="510"/>
      <c r="V759" s="510"/>
      <c r="W759" s="510"/>
      <c r="X759" s="510"/>
      <c r="Y759" s="510"/>
      <c r="Z759" s="510"/>
      <c r="AA759" s="509">
        <f t="shared" si="277"/>
        <v>0</v>
      </c>
      <c r="AB759" s="509">
        <f t="shared" si="278"/>
        <v>0</v>
      </c>
      <c r="AC759" s="510"/>
      <c r="AD759" s="510"/>
      <c r="AE759" s="510"/>
      <c r="AF759" s="510"/>
      <c r="AG759" s="510"/>
      <c r="AH759" s="510"/>
      <c r="AI759" s="509">
        <f t="shared" si="279"/>
        <v>0</v>
      </c>
      <c r="AJ759" s="509">
        <f t="shared" si="280"/>
        <v>0</v>
      </c>
      <c r="AK759" s="510"/>
      <c r="AL759" s="510"/>
      <c r="AM759" s="510"/>
      <c r="AN759" s="510"/>
      <c r="AO759" s="510"/>
      <c r="AP759" s="510"/>
      <c r="AQ759" s="509">
        <f t="shared" si="281"/>
        <v>0</v>
      </c>
      <c r="AR759" s="509">
        <f t="shared" si="282"/>
        <v>0</v>
      </c>
      <c r="AS759" s="510"/>
      <c r="AT759" s="510"/>
      <c r="AU759" s="510"/>
      <c r="AV759" s="510"/>
      <c r="AW759" s="510"/>
      <c r="AX759" s="510"/>
      <c r="AY759" s="509">
        <f t="shared" si="267"/>
        <v>0</v>
      </c>
      <c r="AZ759" s="509">
        <f t="shared" si="268"/>
        <v>0</v>
      </c>
      <c r="BA759" s="372">
        <f t="shared" si="285"/>
        <v>0</v>
      </c>
      <c r="BB759" s="372">
        <f t="shared" si="286"/>
        <v>0</v>
      </c>
      <c r="BC759" s="372">
        <f t="shared" si="269"/>
        <v>0</v>
      </c>
      <c r="BD759" s="372">
        <f t="shared" si="270"/>
        <v>0</v>
      </c>
      <c r="BE759" s="372">
        <f t="shared" si="271"/>
        <v>0</v>
      </c>
      <c r="BF759" s="372">
        <f t="shared" si="272"/>
        <v>0</v>
      </c>
      <c r="BG759" s="511"/>
      <c r="BH759" s="510"/>
      <c r="BI759" s="510"/>
      <c r="BJ759" s="510"/>
      <c r="BK759" s="510"/>
      <c r="BL759" s="512"/>
      <c r="BM759" s="921">
        <f t="shared" si="287"/>
        <v>0</v>
      </c>
      <c r="BN759" s="912"/>
      <c r="BO759" s="912"/>
      <c r="BP759" s="912"/>
      <c r="BQ759" s="912"/>
      <c r="BR759" s="912"/>
      <c r="BS759" s="912"/>
      <c r="BT759" s="912"/>
      <c r="BU759" s="912"/>
      <c r="BV759" s="912"/>
      <c r="BW759" s="912"/>
      <c r="BX759" s="910">
        <f t="shared" si="273"/>
        <v>0</v>
      </c>
      <c r="BY759" s="912"/>
      <c r="BZ759" s="912"/>
      <c r="CA759" s="912"/>
      <c r="CB759" s="922"/>
    </row>
    <row r="760" spans="1:80" ht="33.75" x14ac:dyDescent="0.2">
      <c r="A760" s="515" t="s">
        <v>45</v>
      </c>
      <c r="B760" s="502" t="s">
        <v>128</v>
      </c>
      <c r="C760" s="503" t="s">
        <v>515</v>
      </c>
      <c r="D760" s="503" t="s">
        <v>598</v>
      </c>
      <c r="E760" s="522" t="s">
        <v>296</v>
      </c>
      <c r="F760" s="506" t="s">
        <v>7</v>
      </c>
      <c r="G760" s="505" t="s">
        <v>224</v>
      </c>
      <c r="H760" s="506" t="s">
        <v>134</v>
      </c>
      <c r="I760" s="507">
        <v>9</v>
      </c>
      <c r="J760" s="516" t="s">
        <v>6</v>
      </c>
      <c r="K760" s="509">
        <f t="shared" si="283"/>
        <v>0</v>
      </c>
      <c r="L760" s="509">
        <f t="shared" si="284"/>
        <v>0</v>
      </c>
      <c r="M760" s="510"/>
      <c r="N760" s="510"/>
      <c r="O760" s="510"/>
      <c r="P760" s="510"/>
      <c r="Q760" s="510"/>
      <c r="R760" s="510"/>
      <c r="S760" s="509">
        <f t="shared" si="275"/>
        <v>0</v>
      </c>
      <c r="T760" s="509">
        <f t="shared" si="276"/>
        <v>0</v>
      </c>
      <c r="U760" s="510"/>
      <c r="V760" s="510"/>
      <c r="W760" s="510"/>
      <c r="X760" s="510"/>
      <c r="Y760" s="510"/>
      <c r="Z760" s="510"/>
      <c r="AA760" s="509">
        <f t="shared" si="277"/>
        <v>0</v>
      </c>
      <c r="AB760" s="509">
        <f t="shared" si="278"/>
        <v>0</v>
      </c>
      <c r="AC760" s="510"/>
      <c r="AD760" s="510"/>
      <c r="AE760" s="510"/>
      <c r="AF760" s="510"/>
      <c r="AG760" s="510"/>
      <c r="AH760" s="510"/>
      <c r="AI760" s="509">
        <f t="shared" si="279"/>
        <v>0</v>
      </c>
      <c r="AJ760" s="509">
        <f t="shared" si="280"/>
        <v>0</v>
      </c>
      <c r="AK760" s="510"/>
      <c r="AL760" s="510"/>
      <c r="AM760" s="510"/>
      <c r="AN760" s="510"/>
      <c r="AO760" s="510"/>
      <c r="AP760" s="510"/>
      <c r="AQ760" s="509">
        <f t="shared" si="281"/>
        <v>0</v>
      </c>
      <c r="AR760" s="509">
        <f t="shared" si="282"/>
        <v>0</v>
      </c>
      <c r="AS760" s="510"/>
      <c r="AT760" s="510"/>
      <c r="AU760" s="510"/>
      <c r="AV760" s="510"/>
      <c r="AW760" s="510"/>
      <c r="AX760" s="510"/>
      <c r="AY760" s="509">
        <f t="shared" si="267"/>
        <v>0</v>
      </c>
      <c r="AZ760" s="509">
        <f t="shared" si="268"/>
        <v>0</v>
      </c>
      <c r="BA760" s="372">
        <f t="shared" si="285"/>
        <v>0</v>
      </c>
      <c r="BB760" s="372">
        <f t="shared" si="286"/>
        <v>0</v>
      </c>
      <c r="BC760" s="372">
        <f t="shared" si="269"/>
        <v>0</v>
      </c>
      <c r="BD760" s="372">
        <f t="shared" si="270"/>
        <v>0</v>
      </c>
      <c r="BE760" s="372">
        <f t="shared" si="271"/>
        <v>0</v>
      </c>
      <c r="BF760" s="372">
        <f t="shared" si="272"/>
        <v>0</v>
      </c>
      <c r="BG760" s="511"/>
      <c r="BH760" s="510"/>
      <c r="BI760" s="510"/>
      <c r="BJ760" s="510"/>
      <c r="BK760" s="510"/>
      <c r="BL760" s="512"/>
      <c r="BM760" s="921">
        <f t="shared" si="287"/>
        <v>0</v>
      </c>
      <c r="BN760" s="912"/>
      <c r="BO760" s="912"/>
      <c r="BP760" s="912"/>
      <c r="BQ760" s="912"/>
      <c r="BR760" s="912"/>
      <c r="BS760" s="912"/>
      <c r="BT760" s="912"/>
      <c r="BU760" s="912"/>
      <c r="BV760" s="912"/>
      <c r="BW760" s="912"/>
      <c r="BX760" s="910">
        <f t="shared" si="273"/>
        <v>0</v>
      </c>
      <c r="BY760" s="912"/>
      <c r="BZ760" s="912"/>
      <c r="CA760" s="912"/>
      <c r="CB760" s="922"/>
    </row>
    <row r="761" spans="1:80" ht="33.75" x14ac:dyDescent="0.2">
      <c r="A761" s="515" t="s">
        <v>45</v>
      </c>
      <c r="B761" s="502" t="s">
        <v>126</v>
      </c>
      <c r="C761" s="503" t="s">
        <v>515</v>
      </c>
      <c r="D761" s="503" t="s">
        <v>598</v>
      </c>
      <c r="E761" s="522" t="s">
        <v>296</v>
      </c>
      <c r="F761" s="506" t="s">
        <v>7</v>
      </c>
      <c r="G761" s="505" t="s">
        <v>224</v>
      </c>
      <c r="H761" s="506" t="s">
        <v>134</v>
      </c>
      <c r="I761" s="507">
        <v>11</v>
      </c>
      <c r="J761" s="508" t="s">
        <v>6</v>
      </c>
      <c r="K761" s="509">
        <f t="shared" si="283"/>
        <v>0</v>
      </c>
      <c r="L761" s="509">
        <f t="shared" si="284"/>
        <v>0</v>
      </c>
      <c r="M761" s="510"/>
      <c r="N761" s="510"/>
      <c r="O761" s="510"/>
      <c r="P761" s="510"/>
      <c r="Q761" s="510"/>
      <c r="R761" s="510"/>
      <c r="S761" s="509">
        <f t="shared" si="275"/>
        <v>0</v>
      </c>
      <c r="T761" s="509">
        <f t="shared" si="276"/>
        <v>0</v>
      </c>
      <c r="U761" s="510"/>
      <c r="V761" s="510"/>
      <c r="W761" s="510"/>
      <c r="X761" s="510"/>
      <c r="Y761" s="510"/>
      <c r="Z761" s="510"/>
      <c r="AA761" s="509">
        <f t="shared" si="277"/>
        <v>0</v>
      </c>
      <c r="AB761" s="509">
        <f t="shared" si="278"/>
        <v>0</v>
      </c>
      <c r="AC761" s="510"/>
      <c r="AD761" s="510"/>
      <c r="AE761" s="510"/>
      <c r="AF761" s="510"/>
      <c r="AG761" s="510"/>
      <c r="AH761" s="510"/>
      <c r="AI761" s="509">
        <f t="shared" si="279"/>
        <v>0</v>
      </c>
      <c r="AJ761" s="509">
        <f t="shared" si="280"/>
        <v>0</v>
      </c>
      <c r="AK761" s="510"/>
      <c r="AL761" s="510"/>
      <c r="AM761" s="510"/>
      <c r="AN761" s="510"/>
      <c r="AO761" s="510"/>
      <c r="AP761" s="510"/>
      <c r="AQ761" s="509">
        <f t="shared" si="281"/>
        <v>0</v>
      </c>
      <c r="AR761" s="509">
        <f t="shared" si="282"/>
        <v>0</v>
      </c>
      <c r="AS761" s="510"/>
      <c r="AT761" s="510"/>
      <c r="AU761" s="510"/>
      <c r="AV761" s="510"/>
      <c r="AW761" s="510"/>
      <c r="AX761" s="510"/>
      <c r="AY761" s="509">
        <f t="shared" si="267"/>
        <v>0</v>
      </c>
      <c r="AZ761" s="509">
        <f t="shared" si="268"/>
        <v>0</v>
      </c>
      <c r="BA761" s="372">
        <f t="shared" si="285"/>
        <v>0</v>
      </c>
      <c r="BB761" s="372">
        <f t="shared" si="286"/>
        <v>0</v>
      </c>
      <c r="BC761" s="372">
        <f t="shared" si="269"/>
        <v>0</v>
      </c>
      <c r="BD761" s="372">
        <f t="shared" si="270"/>
        <v>0</v>
      </c>
      <c r="BE761" s="372">
        <f t="shared" si="271"/>
        <v>0</v>
      </c>
      <c r="BF761" s="372">
        <f t="shared" si="272"/>
        <v>0</v>
      </c>
      <c r="BG761" s="511"/>
      <c r="BH761" s="510"/>
      <c r="BI761" s="510"/>
      <c r="BJ761" s="510"/>
      <c r="BK761" s="510"/>
      <c r="BL761" s="512"/>
      <c r="BM761" s="921">
        <f t="shared" si="287"/>
        <v>0</v>
      </c>
      <c r="BN761" s="912"/>
      <c r="BO761" s="912"/>
      <c r="BP761" s="912"/>
      <c r="BQ761" s="912"/>
      <c r="BR761" s="912"/>
      <c r="BS761" s="912"/>
      <c r="BT761" s="912"/>
      <c r="BU761" s="912"/>
      <c r="BV761" s="912"/>
      <c r="BW761" s="912"/>
      <c r="BX761" s="910">
        <f t="shared" si="273"/>
        <v>0</v>
      </c>
      <c r="BY761" s="912"/>
      <c r="BZ761" s="912"/>
      <c r="CA761" s="912"/>
      <c r="CB761" s="922"/>
    </row>
    <row r="762" spans="1:80" ht="33.75" x14ac:dyDescent="0.2">
      <c r="A762" s="515" t="s">
        <v>45</v>
      </c>
      <c r="B762" s="502" t="s">
        <v>126</v>
      </c>
      <c r="C762" s="503" t="s">
        <v>515</v>
      </c>
      <c r="D762" s="503" t="s">
        <v>598</v>
      </c>
      <c r="E762" s="522" t="s">
        <v>347</v>
      </c>
      <c r="F762" s="506" t="s">
        <v>348</v>
      </c>
      <c r="G762" s="505" t="s">
        <v>349</v>
      </c>
      <c r="H762" s="506" t="s">
        <v>140</v>
      </c>
      <c r="I762" s="507">
        <v>11</v>
      </c>
      <c r="J762" s="508" t="s">
        <v>12</v>
      </c>
      <c r="K762" s="509">
        <f t="shared" si="283"/>
        <v>0</v>
      </c>
      <c r="L762" s="509">
        <f t="shared" si="284"/>
        <v>0</v>
      </c>
      <c r="M762" s="510"/>
      <c r="N762" s="510"/>
      <c r="O762" s="510"/>
      <c r="P762" s="510"/>
      <c r="Q762" s="510"/>
      <c r="R762" s="510"/>
      <c r="S762" s="509">
        <f t="shared" si="275"/>
        <v>0</v>
      </c>
      <c r="T762" s="509">
        <f t="shared" si="276"/>
        <v>0</v>
      </c>
      <c r="U762" s="510"/>
      <c r="V762" s="510"/>
      <c r="W762" s="510"/>
      <c r="X762" s="510"/>
      <c r="Y762" s="510"/>
      <c r="Z762" s="510"/>
      <c r="AA762" s="509">
        <f t="shared" si="277"/>
        <v>0</v>
      </c>
      <c r="AB762" s="509">
        <f t="shared" si="278"/>
        <v>0</v>
      </c>
      <c r="AC762" s="510"/>
      <c r="AD762" s="510"/>
      <c r="AE762" s="510"/>
      <c r="AF762" s="510"/>
      <c r="AG762" s="510"/>
      <c r="AH762" s="510"/>
      <c r="AI762" s="509">
        <f t="shared" si="279"/>
        <v>0</v>
      </c>
      <c r="AJ762" s="509">
        <f t="shared" si="280"/>
        <v>0</v>
      </c>
      <c r="AK762" s="510"/>
      <c r="AL762" s="510"/>
      <c r="AM762" s="510"/>
      <c r="AN762" s="510"/>
      <c r="AO762" s="510"/>
      <c r="AP762" s="510"/>
      <c r="AQ762" s="509">
        <f t="shared" si="281"/>
        <v>0</v>
      </c>
      <c r="AR762" s="509">
        <f t="shared" si="282"/>
        <v>0</v>
      </c>
      <c r="AS762" s="510"/>
      <c r="AT762" s="510"/>
      <c r="AU762" s="510"/>
      <c r="AV762" s="510"/>
      <c r="AW762" s="510"/>
      <c r="AX762" s="510"/>
      <c r="AY762" s="509">
        <f t="shared" si="267"/>
        <v>0</v>
      </c>
      <c r="AZ762" s="509">
        <f t="shared" si="268"/>
        <v>0</v>
      </c>
      <c r="BA762" s="372">
        <f t="shared" si="285"/>
        <v>0</v>
      </c>
      <c r="BB762" s="372">
        <f t="shared" si="286"/>
        <v>0</v>
      </c>
      <c r="BC762" s="372">
        <f t="shared" si="269"/>
        <v>0</v>
      </c>
      <c r="BD762" s="372">
        <f t="shared" si="270"/>
        <v>0</v>
      </c>
      <c r="BE762" s="372">
        <f t="shared" si="271"/>
        <v>0</v>
      </c>
      <c r="BF762" s="372">
        <f t="shared" si="272"/>
        <v>0</v>
      </c>
      <c r="BG762" s="511"/>
      <c r="BH762" s="510"/>
      <c r="BI762" s="510"/>
      <c r="BJ762" s="510"/>
      <c r="BK762" s="510"/>
      <c r="BL762" s="512"/>
      <c r="BM762" s="921">
        <f t="shared" si="287"/>
        <v>0</v>
      </c>
      <c r="BN762" s="912"/>
      <c r="BO762" s="912"/>
      <c r="BP762" s="912"/>
      <c r="BQ762" s="912"/>
      <c r="BR762" s="912"/>
      <c r="BS762" s="912"/>
      <c r="BT762" s="912"/>
      <c r="BU762" s="912"/>
      <c r="BV762" s="912"/>
      <c r="BW762" s="912"/>
      <c r="BX762" s="910">
        <f t="shared" si="273"/>
        <v>0</v>
      </c>
      <c r="BY762" s="912"/>
      <c r="BZ762" s="912"/>
      <c r="CA762" s="912"/>
      <c r="CB762" s="922"/>
    </row>
    <row r="763" spans="1:80" ht="33.75" x14ac:dyDescent="0.2">
      <c r="A763" s="515" t="s">
        <v>45</v>
      </c>
      <c r="B763" s="502" t="s">
        <v>126</v>
      </c>
      <c r="C763" s="503" t="s">
        <v>515</v>
      </c>
      <c r="D763" s="503" t="s">
        <v>598</v>
      </c>
      <c r="E763" s="522" t="s">
        <v>347</v>
      </c>
      <c r="F763" s="506" t="s">
        <v>348</v>
      </c>
      <c r="G763" s="505" t="s">
        <v>349</v>
      </c>
      <c r="H763" s="506" t="s">
        <v>140</v>
      </c>
      <c r="I763" s="507">
        <v>9</v>
      </c>
      <c r="J763" s="508" t="s">
        <v>6</v>
      </c>
      <c r="K763" s="509">
        <f t="shared" si="283"/>
        <v>0</v>
      </c>
      <c r="L763" s="509">
        <f t="shared" si="284"/>
        <v>0</v>
      </c>
      <c r="M763" s="510"/>
      <c r="N763" s="510"/>
      <c r="O763" s="510"/>
      <c r="P763" s="510"/>
      <c r="Q763" s="510"/>
      <c r="R763" s="510"/>
      <c r="S763" s="509">
        <f t="shared" si="275"/>
        <v>0</v>
      </c>
      <c r="T763" s="509">
        <f t="shared" si="276"/>
        <v>0</v>
      </c>
      <c r="U763" s="510"/>
      <c r="V763" s="510"/>
      <c r="W763" s="510"/>
      <c r="X763" s="510"/>
      <c r="Y763" s="510"/>
      <c r="Z763" s="510"/>
      <c r="AA763" s="509">
        <f t="shared" si="277"/>
        <v>0</v>
      </c>
      <c r="AB763" s="509">
        <f t="shared" si="278"/>
        <v>0</v>
      </c>
      <c r="AC763" s="510"/>
      <c r="AD763" s="510"/>
      <c r="AE763" s="510"/>
      <c r="AF763" s="510"/>
      <c r="AG763" s="510"/>
      <c r="AH763" s="510"/>
      <c r="AI763" s="509">
        <f t="shared" si="279"/>
        <v>0</v>
      </c>
      <c r="AJ763" s="509">
        <f t="shared" si="280"/>
        <v>0</v>
      </c>
      <c r="AK763" s="510"/>
      <c r="AL763" s="510"/>
      <c r="AM763" s="510"/>
      <c r="AN763" s="510"/>
      <c r="AO763" s="510"/>
      <c r="AP763" s="510"/>
      <c r="AQ763" s="509">
        <f t="shared" si="281"/>
        <v>0</v>
      </c>
      <c r="AR763" s="509">
        <f t="shared" si="282"/>
        <v>0</v>
      </c>
      <c r="AS763" s="510"/>
      <c r="AT763" s="510"/>
      <c r="AU763" s="510"/>
      <c r="AV763" s="510"/>
      <c r="AW763" s="510"/>
      <c r="AX763" s="510"/>
      <c r="AY763" s="509">
        <f t="shared" si="267"/>
        <v>0</v>
      </c>
      <c r="AZ763" s="509">
        <f t="shared" si="268"/>
        <v>0</v>
      </c>
      <c r="BA763" s="372">
        <f t="shared" si="285"/>
        <v>0</v>
      </c>
      <c r="BB763" s="372">
        <f t="shared" si="286"/>
        <v>0</v>
      </c>
      <c r="BC763" s="372">
        <f t="shared" si="269"/>
        <v>0</v>
      </c>
      <c r="BD763" s="372">
        <f t="shared" si="270"/>
        <v>0</v>
      </c>
      <c r="BE763" s="372">
        <f t="shared" si="271"/>
        <v>0</v>
      </c>
      <c r="BF763" s="372">
        <f t="shared" si="272"/>
        <v>0</v>
      </c>
      <c r="BG763" s="511"/>
      <c r="BH763" s="510"/>
      <c r="BI763" s="510"/>
      <c r="BJ763" s="510"/>
      <c r="BK763" s="510"/>
      <c r="BL763" s="512"/>
      <c r="BM763" s="921">
        <f t="shared" si="287"/>
        <v>0</v>
      </c>
      <c r="BN763" s="912"/>
      <c r="BO763" s="912"/>
      <c r="BP763" s="912"/>
      <c r="BQ763" s="912"/>
      <c r="BR763" s="912"/>
      <c r="BS763" s="912"/>
      <c r="BT763" s="912"/>
      <c r="BU763" s="912"/>
      <c r="BV763" s="912"/>
      <c r="BW763" s="912"/>
      <c r="BX763" s="910">
        <f t="shared" si="273"/>
        <v>0</v>
      </c>
      <c r="BY763" s="912"/>
      <c r="BZ763" s="912"/>
      <c r="CA763" s="912"/>
      <c r="CB763" s="922"/>
    </row>
    <row r="764" spans="1:80" ht="33.75" x14ac:dyDescent="0.2">
      <c r="A764" s="515" t="s">
        <v>45</v>
      </c>
      <c r="B764" s="502" t="s">
        <v>126</v>
      </c>
      <c r="C764" s="503" t="s">
        <v>515</v>
      </c>
      <c r="D764" s="503" t="s">
        <v>598</v>
      </c>
      <c r="E764" s="522" t="s">
        <v>347</v>
      </c>
      <c r="F764" s="506" t="s">
        <v>348</v>
      </c>
      <c r="G764" s="505" t="s">
        <v>349</v>
      </c>
      <c r="H764" s="506" t="s">
        <v>140</v>
      </c>
      <c r="I764" s="507">
        <v>11</v>
      </c>
      <c r="J764" s="508" t="s">
        <v>6</v>
      </c>
      <c r="K764" s="509">
        <f t="shared" si="283"/>
        <v>0</v>
      </c>
      <c r="L764" s="509">
        <f t="shared" si="284"/>
        <v>0</v>
      </c>
      <c r="M764" s="510"/>
      <c r="N764" s="510"/>
      <c r="O764" s="510"/>
      <c r="P764" s="510"/>
      <c r="Q764" s="510"/>
      <c r="R764" s="510"/>
      <c r="S764" s="509">
        <f t="shared" si="275"/>
        <v>0</v>
      </c>
      <c r="T764" s="509">
        <f t="shared" si="276"/>
        <v>0</v>
      </c>
      <c r="U764" s="510"/>
      <c r="V764" s="510"/>
      <c r="W764" s="510"/>
      <c r="X764" s="510"/>
      <c r="Y764" s="510"/>
      <c r="Z764" s="510"/>
      <c r="AA764" s="509">
        <f t="shared" si="277"/>
        <v>0</v>
      </c>
      <c r="AB764" s="509">
        <f t="shared" si="278"/>
        <v>0</v>
      </c>
      <c r="AC764" s="510"/>
      <c r="AD764" s="510"/>
      <c r="AE764" s="510"/>
      <c r="AF764" s="510"/>
      <c r="AG764" s="510"/>
      <c r="AH764" s="510"/>
      <c r="AI764" s="509">
        <f t="shared" si="279"/>
        <v>0</v>
      </c>
      <c r="AJ764" s="509">
        <f t="shared" si="280"/>
        <v>0</v>
      </c>
      <c r="AK764" s="510"/>
      <c r="AL764" s="510"/>
      <c r="AM764" s="510"/>
      <c r="AN764" s="510"/>
      <c r="AO764" s="510"/>
      <c r="AP764" s="510"/>
      <c r="AQ764" s="509">
        <f t="shared" si="281"/>
        <v>0</v>
      </c>
      <c r="AR764" s="509">
        <f t="shared" si="282"/>
        <v>0</v>
      </c>
      <c r="AS764" s="510"/>
      <c r="AT764" s="510"/>
      <c r="AU764" s="510"/>
      <c r="AV764" s="510"/>
      <c r="AW764" s="510"/>
      <c r="AX764" s="510"/>
      <c r="AY764" s="509">
        <f t="shared" si="267"/>
        <v>0</v>
      </c>
      <c r="AZ764" s="509">
        <f t="shared" si="268"/>
        <v>0</v>
      </c>
      <c r="BA764" s="372">
        <f t="shared" si="285"/>
        <v>0</v>
      </c>
      <c r="BB764" s="372">
        <f t="shared" si="286"/>
        <v>0</v>
      </c>
      <c r="BC764" s="372">
        <f t="shared" si="269"/>
        <v>0</v>
      </c>
      <c r="BD764" s="372">
        <f t="shared" si="270"/>
        <v>0</v>
      </c>
      <c r="BE764" s="372">
        <f t="shared" si="271"/>
        <v>0</v>
      </c>
      <c r="BF764" s="372">
        <f t="shared" si="272"/>
        <v>0</v>
      </c>
      <c r="BG764" s="511"/>
      <c r="BH764" s="510"/>
      <c r="BI764" s="510"/>
      <c r="BJ764" s="510"/>
      <c r="BK764" s="510"/>
      <c r="BL764" s="512"/>
      <c r="BM764" s="921">
        <f t="shared" si="287"/>
        <v>0</v>
      </c>
      <c r="BN764" s="912"/>
      <c r="BO764" s="912"/>
      <c r="BP764" s="912"/>
      <c r="BQ764" s="912"/>
      <c r="BR764" s="912"/>
      <c r="BS764" s="912"/>
      <c r="BT764" s="912"/>
      <c r="BU764" s="912"/>
      <c r="BV764" s="912"/>
      <c r="BW764" s="912"/>
      <c r="BX764" s="910">
        <f t="shared" si="273"/>
        <v>0</v>
      </c>
      <c r="BY764" s="912"/>
      <c r="BZ764" s="912"/>
      <c r="CA764" s="912"/>
      <c r="CB764" s="922"/>
    </row>
    <row r="765" spans="1:80" ht="33.75" x14ac:dyDescent="0.2">
      <c r="A765" s="515" t="s">
        <v>45</v>
      </c>
      <c r="B765" s="502" t="s">
        <v>126</v>
      </c>
      <c r="C765" s="503" t="s">
        <v>515</v>
      </c>
      <c r="D765" s="503" t="s">
        <v>598</v>
      </c>
      <c r="E765" s="522" t="s">
        <v>347</v>
      </c>
      <c r="F765" s="506" t="s">
        <v>348</v>
      </c>
      <c r="G765" s="505" t="s">
        <v>349</v>
      </c>
      <c r="H765" s="506" t="s">
        <v>140</v>
      </c>
      <c r="I765" s="507">
        <v>9</v>
      </c>
      <c r="J765" s="508" t="s">
        <v>12</v>
      </c>
      <c r="K765" s="509">
        <f t="shared" si="283"/>
        <v>0</v>
      </c>
      <c r="L765" s="509">
        <f t="shared" si="284"/>
        <v>0</v>
      </c>
      <c r="M765" s="510"/>
      <c r="N765" s="510"/>
      <c r="O765" s="510"/>
      <c r="P765" s="510"/>
      <c r="Q765" s="510"/>
      <c r="R765" s="510"/>
      <c r="S765" s="509">
        <f t="shared" si="275"/>
        <v>0</v>
      </c>
      <c r="T765" s="509">
        <f t="shared" si="276"/>
        <v>0</v>
      </c>
      <c r="U765" s="510"/>
      <c r="V765" s="510"/>
      <c r="W765" s="510"/>
      <c r="X765" s="510"/>
      <c r="Y765" s="510"/>
      <c r="Z765" s="510"/>
      <c r="AA765" s="509">
        <f t="shared" si="277"/>
        <v>0</v>
      </c>
      <c r="AB765" s="509">
        <f t="shared" si="278"/>
        <v>0</v>
      </c>
      <c r="AC765" s="510"/>
      <c r="AD765" s="510"/>
      <c r="AE765" s="510"/>
      <c r="AF765" s="510"/>
      <c r="AG765" s="510"/>
      <c r="AH765" s="510"/>
      <c r="AI765" s="509">
        <f t="shared" si="279"/>
        <v>0</v>
      </c>
      <c r="AJ765" s="509">
        <f t="shared" si="280"/>
        <v>0</v>
      </c>
      <c r="AK765" s="510"/>
      <c r="AL765" s="510"/>
      <c r="AM765" s="510"/>
      <c r="AN765" s="510"/>
      <c r="AO765" s="510"/>
      <c r="AP765" s="510"/>
      <c r="AQ765" s="509">
        <f t="shared" si="281"/>
        <v>0</v>
      </c>
      <c r="AR765" s="509">
        <f t="shared" si="282"/>
        <v>0</v>
      </c>
      <c r="AS765" s="510"/>
      <c r="AT765" s="510"/>
      <c r="AU765" s="510"/>
      <c r="AV765" s="510"/>
      <c r="AW765" s="510"/>
      <c r="AX765" s="510"/>
      <c r="AY765" s="509">
        <f t="shared" si="267"/>
        <v>0</v>
      </c>
      <c r="AZ765" s="509">
        <f t="shared" si="268"/>
        <v>0</v>
      </c>
      <c r="BA765" s="372">
        <f t="shared" si="285"/>
        <v>0</v>
      </c>
      <c r="BB765" s="372">
        <f t="shared" si="286"/>
        <v>0</v>
      </c>
      <c r="BC765" s="372">
        <f t="shared" si="269"/>
        <v>0</v>
      </c>
      <c r="BD765" s="372">
        <f t="shared" si="270"/>
        <v>0</v>
      </c>
      <c r="BE765" s="372">
        <f t="shared" si="271"/>
        <v>0</v>
      </c>
      <c r="BF765" s="372">
        <f t="shared" si="272"/>
        <v>0</v>
      </c>
      <c r="BG765" s="511"/>
      <c r="BH765" s="510"/>
      <c r="BI765" s="510"/>
      <c r="BJ765" s="510"/>
      <c r="BK765" s="510"/>
      <c r="BL765" s="512"/>
      <c r="BM765" s="921">
        <f t="shared" si="287"/>
        <v>0</v>
      </c>
      <c r="BN765" s="912"/>
      <c r="BO765" s="912"/>
      <c r="BP765" s="912"/>
      <c r="BQ765" s="912"/>
      <c r="BR765" s="912"/>
      <c r="BS765" s="912"/>
      <c r="BT765" s="912"/>
      <c r="BU765" s="912"/>
      <c r="BV765" s="912"/>
      <c r="BW765" s="912"/>
      <c r="BX765" s="910">
        <f t="shared" si="273"/>
        <v>0</v>
      </c>
      <c r="BY765" s="912"/>
      <c r="BZ765" s="912"/>
      <c r="CA765" s="912"/>
      <c r="CB765" s="922"/>
    </row>
    <row r="766" spans="1:80" ht="33.75" x14ac:dyDescent="0.2">
      <c r="A766" s="515" t="s">
        <v>45</v>
      </c>
      <c r="B766" s="502" t="s">
        <v>126</v>
      </c>
      <c r="C766" s="503" t="s">
        <v>515</v>
      </c>
      <c r="D766" s="503" t="s">
        <v>598</v>
      </c>
      <c r="E766" s="522" t="s">
        <v>347</v>
      </c>
      <c r="F766" s="506" t="s">
        <v>348</v>
      </c>
      <c r="G766" s="505" t="s">
        <v>350</v>
      </c>
      <c r="H766" s="506" t="s">
        <v>141</v>
      </c>
      <c r="I766" s="507">
        <v>11</v>
      </c>
      <c r="J766" s="508" t="s">
        <v>6</v>
      </c>
      <c r="K766" s="509">
        <f t="shared" si="283"/>
        <v>0</v>
      </c>
      <c r="L766" s="509">
        <f t="shared" si="284"/>
        <v>0</v>
      </c>
      <c r="M766" s="510"/>
      <c r="N766" s="510"/>
      <c r="O766" s="510"/>
      <c r="P766" s="510"/>
      <c r="Q766" s="510"/>
      <c r="R766" s="510"/>
      <c r="S766" s="509">
        <f t="shared" si="275"/>
        <v>0</v>
      </c>
      <c r="T766" s="509">
        <f t="shared" si="276"/>
        <v>0</v>
      </c>
      <c r="U766" s="510"/>
      <c r="V766" s="510"/>
      <c r="W766" s="510"/>
      <c r="X766" s="510"/>
      <c r="Y766" s="510"/>
      <c r="Z766" s="510"/>
      <c r="AA766" s="509">
        <f t="shared" si="277"/>
        <v>0</v>
      </c>
      <c r="AB766" s="509">
        <f t="shared" si="278"/>
        <v>0</v>
      </c>
      <c r="AC766" s="510"/>
      <c r="AD766" s="510"/>
      <c r="AE766" s="510"/>
      <c r="AF766" s="510"/>
      <c r="AG766" s="510"/>
      <c r="AH766" s="510"/>
      <c r="AI766" s="509">
        <f t="shared" si="279"/>
        <v>0</v>
      </c>
      <c r="AJ766" s="509">
        <f t="shared" si="280"/>
        <v>0</v>
      </c>
      <c r="AK766" s="510"/>
      <c r="AL766" s="510"/>
      <c r="AM766" s="510"/>
      <c r="AN766" s="510"/>
      <c r="AO766" s="510"/>
      <c r="AP766" s="510"/>
      <c r="AQ766" s="509">
        <f t="shared" si="281"/>
        <v>0</v>
      </c>
      <c r="AR766" s="509">
        <f t="shared" si="282"/>
        <v>0</v>
      </c>
      <c r="AS766" s="510"/>
      <c r="AT766" s="510"/>
      <c r="AU766" s="510"/>
      <c r="AV766" s="510"/>
      <c r="AW766" s="510"/>
      <c r="AX766" s="510"/>
      <c r="AY766" s="509">
        <f t="shared" si="267"/>
        <v>0</v>
      </c>
      <c r="AZ766" s="509">
        <f t="shared" si="268"/>
        <v>0</v>
      </c>
      <c r="BA766" s="372">
        <f t="shared" si="285"/>
        <v>0</v>
      </c>
      <c r="BB766" s="372">
        <f t="shared" si="286"/>
        <v>0</v>
      </c>
      <c r="BC766" s="372">
        <f t="shared" si="269"/>
        <v>0</v>
      </c>
      <c r="BD766" s="372">
        <f t="shared" si="270"/>
        <v>0</v>
      </c>
      <c r="BE766" s="372">
        <f t="shared" si="271"/>
        <v>0</v>
      </c>
      <c r="BF766" s="372">
        <f t="shared" si="272"/>
        <v>0</v>
      </c>
      <c r="BG766" s="511"/>
      <c r="BH766" s="510"/>
      <c r="BI766" s="510"/>
      <c r="BJ766" s="510"/>
      <c r="BK766" s="510"/>
      <c r="BL766" s="512"/>
      <c r="BM766" s="921">
        <f t="shared" si="287"/>
        <v>0</v>
      </c>
      <c r="BN766" s="912"/>
      <c r="BO766" s="912"/>
      <c r="BP766" s="912"/>
      <c r="BQ766" s="912"/>
      <c r="BR766" s="912"/>
      <c r="BS766" s="912"/>
      <c r="BT766" s="912"/>
      <c r="BU766" s="912"/>
      <c r="BV766" s="912"/>
      <c r="BW766" s="912"/>
      <c r="BX766" s="910">
        <f t="shared" si="273"/>
        <v>0</v>
      </c>
      <c r="BY766" s="912"/>
      <c r="BZ766" s="912"/>
      <c r="CA766" s="912"/>
      <c r="CB766" s="922"/>
    </row>
    <row r="767" spans="1:80" ht="33.75" x14ac:dyDescent="0.2">
      <c r="A767" s="515" t="s">
        <v>45</v>
      </c>
      <c r="B767" s="502" t="s">
        <v>126</v>
      </c>
      <c r="C767" s="503" t="s">
        <v>515</v>
      </c>
      <c r="D767" s="503" t="s">
        <v>598</v>
      </c>
      <c r="E767" s="522" t="s">
        <v>347</v>
      </c>
      <c r="F767" s="506" t="s">
        <v>348</v>
      </c>
      <c r="G767" s="505" t="s">
        <v>350</v>
      </c>
      <c r="H767" s="506" t="s">
        <v>141</v>
      </c>
      <c r="I767" s="507">
        <v>9</v>
      </c>
      <c r="J767" s="508" t="s">
        <v>12</v>
      </c>
      <c r="K767" s="509">
        <f t="shared" si="283"/>
        <v>0</v>
      </c>
      <c r="L767" s="509">
        <f t="shared" si="284"/>
        <v>0</v>
      </c>
      <c r="M767" s="510"/>
      <c r="N767" s="510"/>
      <c r="O767" s="510"/>
      <c r="P767" s="510"/>
      <c r="Q767" s="510"/>
      <c r="R767" s="510"/>
      <c r="S767" s="509">
        <f t="shared" si="275"/>
        <v>0</v>
      </c>
      <c r="T767" s="509">
        <f t="shared" si="276"/>
        <v>0</v>
      </c>
      <c r="U767" s="510"/>
      <c r="V767" s="510"/>
      <c r="W767" s="510"/>
      <c r="X767" s="510"/>
      <c r="Y767" s="510"/>
      <c r="Z767" s="510"/>
      <c r="AA767" s="509">
        <f t="shared" si="277"/>
        <v>0</v>
      </c>
      <c r="AB767" s="509">
        <f t="shared" si="278"/>
        <v>0</v>
      </c>
      <c r="AC767" s="510"/>
      <c r="AD767" s="510"/>
      <c r="AE767" s="510"/>
      <c r="AF767" s="510"/>
      <c r="AG767" s="510"/>
      <c r="AH767" s="510"/>
      <c r="AI767" s="509">
        <f t="shared" si="279"/>
        <v>0</v>
      </c>
      <c r="AJ767" s="509">
        <f t="shared" si="280"/>
        <v>0</v>
      </c>
      <c r="AK767" s="510"/>
      <c r="AL767" s="510"/>
      <c r="AM767" s="510"/>
      <c r="AN767" s="510"/>
      <c r="AO767" s="510"/>
      <c r="AP767" s="510"/>
      <c r="AQ767" s="509">
        <f t="shared" si="281"/>
        <v>0</v>
      </c>
      <c r="AR767" s="509">
        <f t="shared" si="282"/>
        <v>0</v>
      </c>
      <c r="AS767" s="510"/>
      <c r="AT767" s="510"/>
      <c r="AU767" s="510"/>
      <c r="AV767" s="510"/>
      <c r="AW767" s="510"/>
      <c r="AX767" s="510"/>
      <c r="AY767" s="509">
        <f t="shared" si="267"/>
        <v>0</v>
      </c>
      <c r="AZ767" s="509">
        <f t="shared" si="268"/>
        <v>0</v>
      </c>
      <c r="BA767" s="372">
        <f t="shared" si="285"/>
        <v>0</v>
      </c>
      <c r="BB767" s="372">
        <f t="shared" si="286"/>
        <v>0</v>
      </c>
      <c r="BC767" s="372">
        <f t="shared" si="269"/>
        <v>0</v>
      </c>
      <c r="BD767" s="372">
        <f t="shared" si="270"/>
        <v>0</v>
      </c>
      <c r="BE767" s="372">
        <f t="shared" si="271"/>
        <v>0</v>
      </c>
      <c r="BF767" s="372">
        <f t="shared" si="272"/>
        <v>0</v>
      </c>
      <c r="BG767" s="511"/>
      <c r="BH767" s="510"/>
      <c r="BI767" s="510"/>
      <c r="BJ767" s="510"/>
      <c r="BK767" s="510"/>
      <c r="BL767" s="512"/>
      <c r="BM767" s="921">
        <f t="shared" si="287"/>
        <v>0</v>
      </c>
      <c r="BN767" s="912"/>
      <c r="BO767" s="912"/>
      <c r="BP767" s="912"/>
      <c r="BQ767" s="912"/>
      <c r="BR767" s="912"/>
      <c r="BS767" s="912"/>
      <c r="BT767" s="912"/>
      <c r="BU767" s="912"/>
      <c r="BV767" s="912"/>
      <c r="BW767" s="912"/>
      <c r="BX767" s="910">
        <f t="shared" si="273"/>
        <v>0</v>
      </c>
      <c r="BY767" s="912"/>
      <c r="BZ767" s="912"/>
      <c r="CA767" s="912"/>
      <c r="CB767" s="922"/>
    </row>
    <row r="768" spans="1:80" ht="33.75" x14ac:dyDescent="0.2">
      <c r="A768" s="515" t="s">
        <v>45</v>
      </c>
      <c r="B768" s="502" t="s">
        <v>126</v>
      </c>
      <c r="C768" s="503" t="s">
        <v>515</v>
      </c>
      <c r="D768" s="503" t="s">
        <v>598</v>
      </c>
      <c r="E768" s="522" t="s">
        <v>347</v>
      </c>
      <c r="F768" s="506" t="s">
        <v>348</v>
      </c>
      <c r="G768" s="505" t="s">
        <v>350</v>
      </c>
      <c r="H768" s="506" t="s">
        <v>141</v>
      </c>
      <c r="I768" s="507">
        <v>11</v>
      </c>
      <c r="J768" s="508" t="s">
        <v>12</v>
      </c>
      <c r="K768" s="509">
        <f t="shared" si="283"/>
        <v>0</v>
      </c>
      <c r="L768" s="509">
        <f t="shared" si="284"/>
        <v>0</v>
      </c>
      <c r="M768" s="510"/>
      <c r="N768" s="510"/>
      <c r="O768" s="510"/>
      <c r="P768" s="510"/>
      <c r="Q768" s="510"/>
      <c r="R768" s="510"/>
      <c r="S768" s="509">
        <f t="shared" si="275"/>
        <v>0</v>
      </c>
      <c r="T768" s="509">
        <f t="shared" si="276"/>
        <v>0</v>
      </c>
      <c r="U768" s="510"/>
      <c r="V768" s="510"/>
      <c r="W768" s="510"/>
      <c r="X768" s="510"/>
      <c r="Y768" s="510"/>
      <c r="Z768" s="510"/>
      <c r="AA768" s="509">
        <f t="shared" si="277"/>
        <v>0</v>
      </c>
      <c r="AB768" s="509">
        <f t="shared" si="278"/>
        <v>0</v>
      </c>
      <c r="AC768" s="510"/>
      <c r="AD768" s="510"/>
      <c r="AE768" s="510"/>
      <c r="AF768" s="510"/>
      <c r="AG768" s="510"/>
      <c r="AH768" s="510"/>
      <c r="AI768" s="509">
        <f t="shared" si="279"/>
        <v>0</v>
      </c>
      <c r="AJ768" s="509">
        <f t="shared" si="280"/>
        <v>0</v>
      </c>
      <c r="AK768" s="510"/>
      <c r="AL768" s="510"/>
      <c r="AM768" s="510"/>
      <c r="AN768" s="510"/>
      <c r="AO768" s="510"/>
      <c r="AP768" s="510"/>
      <c r="AQ768" s="509">
        <f t="shared" si="281"/>
        <v>0</v>
      </c>
      <c r="AR768" s="509">
        <f t="shared" si="282"/>
        <v>0</v>
      </c>
      <c r="AS768" s="510"/>
      <c r="AT768" s="510"/>
      <c r="AU768" s="510"/>
      <c r="AV768" s="510"/>
      <c r="AW768" s="510"/>
      <c r="AX768" s="510"/>
      <c r="AY768" s="509">
        <f t="shared" si="267"/>
        <v>0</v>
      </c>
      <c r="AZ768" s="509">
        <f t="shared" si="268"/>
        <v>0</v>
      </c>
      <c r="BA768" s="372">
        <f t="shared" si="285"/>
        <v>0</v>
      </c>
      <c r="BB768" s="372">
        <f t="shared" si="286"/>
        <v>0</v>
      </c>
      <c r="BC768" s="372">
        <f t="shared" si="269"/>
        <v>0</v>
      </c>
      <c r="BD768" s="372">
        <f t="shared" si="270"/>
        <v>0</v>
      </c>
      <c r="BE768" s="372">
        <f t="shared" si="271"/>
        <v>0</v>
      </c>
      <c r="BF768" s="372">
        <f t="shared" si="272"/>
        <v>0</v>
      </c>
      <c r="BG768" s="511"/>
      <c r="BH768" s="510"/>
      <c r="BI768" s="510"/>
      <c r="BJ768" s="510"/>
      <c r="BK768" s="510"/>
      <c r="BL768" s="512"/>
      <c r="BM768" s="921">
        <f t="shared" si="287"/>
        <v>0</v>
      </c>
      <c r="BN768" s="912"/>
      <c r="BO768" s="912"/>
      <c r="BP768" s="912"/>
      <c r="BQ768" s="912"/>
      <c r="BR768" s="912"/>
      <c r="BS768" s="912"/>
      <c r="BT768" s="912"/>
      <c r="BU768" s="912"/>
      <c r="BV768" s="912"/>
      <c r="BW768" s="912"/>
      <c r="BX768" s="910">
        <f t="shared" si="273"/>
        <v>0</v>
      </c>
      <c r="BY768" s="912"/>
      <c r="BZ768" s="912"/>
      <c r="CA768" s="912"/>
      <c r="CB768" s="922"/>
    </row>
    <row r="769" spans="1:80" ht="33.75" x14ac:dyDescent="0.2">
      <c r="A769" s="515" t="s">
        <v>45</v>
      </c>
      <c r="B769" s="502" t="s">
        <v>126</v>
      </c>
      <c r="C769" s="503" t="s">
        <v>515</v>
      </c>
      <c r="D769" s="503" t="s">
        <v>598</v>
      </c>
      <c r="E769" s="522" t="s">
        <v>347</v>
      </c>
      <c r="F769" s="506" t="s">
        <v>348</v>
      </c>
      <c r="G769" s="505" t="s">
        <v>350</v>
      </c>
      <c r="H769" s="506" t="s">
        <v>141</v>
      </c>
      <c r="I769" s="507">
        <v>9</v>
      </c>
      <c r="J769" s="508" t="s">
        <v>6</v>
      </c>
      <c r="K769" s="509">
        <f t="shared" si="283"/>
        <v>0</v>
      </c>
      <c r="L769" s="509">
        <f t="shared" si="284"/>
        <v>0</v>
      </c>
      <c r="M769" s="510"/>
      <c r="N769" s="510"/>
      <c r="O769" s="510"/>
      <c r="P769" s="510"/>
      <c r="Q769" s="510"/>
      <c r="R769" s="510"/>
      <c r="S769" s="509">
        <f t="shared" si="275"/>
        <v>0</v>
      </c>
      <c r="T769" s="509">
        <f t="shared" si="276"/>
        <v>0</v>
      </c>
      <c r="U769" s="510"/>
      <c r="V769" s="510"/>
      <c r="W769" s="510"/>
      <c r="X769" s="510"/>
      <c r="Y769" s="510"/>
      <c r="Z769" s="510"/>
      <c r="AA769" s="509">
        <f t="shared" si="277"/>
        <v>0</v>
      </c>
      <c r="AB769" s="509">
        <f t="shared" si="278"/>
        <v>0</v>
      </c>
      <c r="AC769" s="510"/>
      <c r="AD769" s="510"/>
      <c r="AE769" s="510"/>
      <c r="AF769" s="510"/>
      <c r="AG769" s="510"/>
      <c r="AH769" s="510"/>
      <c r="AI769" s="509">
        <f t="shared" si="279"/>
        <v>0</v>
      </c>
      <c r="AJ769" s="509">
        <f t="shared" si="280"/>
        <v>0</v>
      </c>
      <c r="AK769" s="510"/>
      <c r="AL769" s="510"/>
      <c r="AM769" s="510"/>
      <c r="AN769" s="510"/>
      <c r="AO769" s="510"/>
      <c r="AP769" s="510"/>
      <c r="AQ769" s="509">
        <f t="shared" si="281"/>
        <v>0</v>
      </c>
      <c r="AR769" s="509">
        <f t="shared" si="282"/>
        <v>0</v>
      </c>
      <c r="AS769" s="510"/>
      <c r="AT769" s="510"/>
      <c r="AU769" s="510"/>
      <c r="AV769" s="510"/>
      <c r="AW769" s="510"/>
      <c r="AX769" s="510"/>
      <c r="AY769" s="509">
        <f t="shared" si="267"/>
        <v>0</v>
      </c>
      <c r="AZ769" s="509">
        <f t="shared" si="268"/>
        <v>0</v>
      </c>
      <c r="BA769" s="372">
        <f t="shared" si="285"/>
        <v>0</v>
      </c>
      <c r="BB769" s="372">
        <f t="shared" si="286"/>
        <v>0</v>
      </c>
      <c r="BC769" s="372">
        <f t="shared" si="269"/>
        <v>0</v>
      </c>
      <c r="BD769" s="372">
        <f t="shared" si="270"/>
        <v>0</v>
      </c>
      <c r="BE769" s="372">
        <f t="shared" si="271"/>
        <v>0</v>
      </c>
      <c r="BF769" s="372">
        <f t="shared" si="272"/>
        <v>0</v>
      </c>
      <c r="BG769" s="511"/>
      <c r="BH769" s="510"/>
      <c r="BI769" s="510"/>
      <c r="BJ769" s="510"/>
      <c r="BK769" s="510"/>
      <c r="BL769" s="512"/>
      <c r="BM769" s="921">
        <f t="shared" si="287"/>
        <v>0</v>
      </c>
      <c r="BN769" s="912"/>
      <c r="BO769" s="912"/>
      <c r="BP769" s="912"/>
      <c r="BQ769" s="912"/>
      <c r="BR769" s="912"/>
      <c r="BS769" s="912"/>
      <c r="BT769" s="912"/>
      <c r="BU769" s="912"/>
      <c r="BV769" s="912"/>
      <c r="BW769" s="912"/>
      <c r="BX769" s="910">
        <f t="shared" si="273"/>
        <v>0</v>
      </c>
      <c r="BY769" s="912"/>
      <c r="BZ769" s="912"/>
      <c r="CA769" s="912"/>
      <c r="CB769" s="922"/>
    </row>
    <row r="770" spans="1:80" ht="33.75" x14ac:dyDescent="0.2">
      <c r="A770" s="515" t="s">
        <v>45</v>
      </c>
      <c r="B770" s="502" t="s">
        <v>126</v>
      </c>
      <c r="C770" s="503" t="s">
        <v>515</v>
      </c>
      <c r="D770" s="503" t="s">
        <v>598</v>
      </c>
      <c r="E770" s="522" t="s">
        <v>347</v>
      </c>
      <c r="F770" s="506" t="s">
        <v>348</v>
      </c>
      <c r="G770" s="505" t="s">
        <v>351</v>
      </c>
      <c r="H770" s="506" t="s">
        <v>142</v>
      </c>
      <c r="I770" s="507">
        <v>11</v>
      </c>
      <c r="J770" s="508" t="s">
        <v>6</v>
      </c>
      <c r="K770" s="509">
        <f t="shared" si="283"/>
        <v>0</v>
      </c>
      <c r="L770" s="509">
        <f t="shared" si="284"/>
        <v>0</v>
      </c>
      <c r="M770" s="510"/>
      <c r="N770" s="510"/>
      <c r="O770" s="510"/>
      <c r="P770" s="510"/>
      <c r="Q770" s="510"/>
      <c r="R770" s="510"/>
      <c r="S770" s="509">
        <f t="shared" si="275"/>
        <v>0</v>
      </c>
      <c r="T770" s="509">
        <f t="shared" si="276"/>
        <v>0</v>
      </c>
      <c r="U770" s="510"/>
      <c r="V770" s="510"/>
      <c r="W770" s="510"/>
      <c r="X770" s="510"/>
      <c r="Y770" s="510"/>
      <c r="Z770" s="510"/>
      <c r="AA770" s="509">
        <f t="shared" si="277"/>
        <v>0</v>
      </c>
      <c r="AB770" s="509">
        <f t="shared" si="278"/>
        <v>0</v>
      </c>
      <c r="AC770" s="510"/>
      <c r="AD770" s="510"/>
      <c r="AE770" s="510"/>
      <c r="AF770" s="510"/>
      <c r="AG770" s="510"/>
      <c r="AH770" s="510"/>
      <c r="AI770" s="509">
        <f t="shared" si="279"/>
        <v>0</v>
      </c>
      <c r="AJ770" s="509">
        <f t="shared" si="280"/>
        <v>0</v>
      </c>
      <c r="AK770" s="510"/>
      <c r="AL770" s="510"/>
      <c r="AM770" s="510"/>
      <c r="AN770" s="510"/>
      <c r="AO770" s="510"/>
      <c r="AP770" s="510"/>
      <c r="AQ770" s="509">
        <f t="shared" si="281"/>
        <v>0</v>
      </c>
      <c r="AR770" s="509">
        <f t="shared" si="282"/>
        <v>0</v>
      </c>
      <c r="AS770" s="510"/>
      <c r="AT770" s="510"/>
      <c r="AU770" s="510"/>
      <c r="AV770" s="510"/>
      <c r="AW770" s="510"/>
      <c r="AX770" s="510"/>
      <c r="AY770" s="509">
        <f t="shared" si="267"/>
        <v>0</v>
      </c>
      <c r="AZ770" s="509">
        <f t="shared" si="268"/>
        <v>0</v>
      </c>
      <c r="BA770" s="372">
        <f t="shared" si="285"/>
        <v>0</v>
      </c>
      <c r="BB770" s="372">
        <f t="shared" si="286"/>
        <v>0</v>
      </c>
      <c r="BC770" s="372">
        <f t="shared" si="269"/>
        <v>0</v>
      </c>
      <c r="BD770" s="372">
        <f t="shared" si="270"/>
        <v>0</v>
      </c>
      <c r="BE770" s="372">
        <f t="shared" si="271"/>
        <v>0</v>
      </c>
      <c r="BF770" s="372">
        <f t="shared" si="272"/>
        <v>0</v>
      </c>
      <c r="BG770" s="511"/>
      <c r="BH770" s="510"/>
      <c r="BI770" s="510"/>
      <c r="BJ770" s="510"/>
      <c r="BK770" s="510"/>
      <c r="BL770" s="512"/>
      <c r="BM770" s="921">
        <f t="shared" si="287"/>
        <v>0</v>
      </c>
      <c r="BN770" s="912"/>
      <c r="BO770" s="912"/>
      <c r="BP770" s="912"/>
      <c r="BQ770" s="912"/>
      <c r="BR770" s="912"/>
      <c r="BS770" s="912"/>
      <c r="BT770" s="912"/>
      <c r="BU770" s="912"/>
      <c r="BV770" s="912"/>
      <c r="BW770" s="912"/>
      <c r="BX770" s="910">
        <f t="shared" si="273"/>
        <v>0</v>
      </c>
      <c r="BY770" s="912"/>
      <c r="BZ770" s="912"/>
      <c r="CA770" s="912"/>
      <c r="CB770" s="922"/>
    </row>
    <row r="771" spans="1:80" ht="33.75" x14ac:dyDescent="0.2">
      <c r="A771" s="515" t="s">
        <v>45</v>
      </c>
      <c r="B771" s="502" t="s">
        <v>126</v>
      </c>
      <c r="C771" s="503" t="s">
        <v>515</v>
      </c>
      <c r="D771" s="503" t="s">
        <v>598</v>
      </c>
      <c r="E771" s="522" t="s">
        <v>347</v>
      </c>
      <c r="F771" s="506" t="s">
        <v>348</v>
      </c>
      <c r="G771" s="505" t="s">
        <v>351</v>
      </c>
      <c r="H771" s="506" t="s">
        <v>142</v>
      </c>
      <c r="I771" s="507">
        <v>9</v>
      </c>
      <c r="J771" s="508" t="s">
        <v>12</v>
      </c>
      <c r="K771" s="509">
        <f t="shared" si="283"/>
        <v>0</v>
      </c>
      <c r="L771" s="509">
        <f t="shared" si="284"/>
        <v>0</v>
      </c>
      <c r="M771" s="510"/>
      <c r="N771" s="510"/>
      <c r="O771" s="510"/>
      <c r="P771" s="510"/>
      <c r="Q771" s="510"/>
      <c r="R771" s="510"/>
      <c r="S771" s="509">
        <f t="shared" si="275"/>
        <v>0</v>
      </c>
      <c r="T771" s="509">
        <f t="shared" si="276"/>
        <v>0</v>
      </c>
      <c r="U771" s="510"/>
      <c r="V771" s="510"/>
      <c r="W771" s="510"/>
      <c r="X771" s="510"/>
      <c r="Y771" s="510"/>
      <c r="Z771" s="510"/>
      <c r="AA771" s="509">
        <f t="shared" si="277"/>
        <v>0</v>
      </c>
      <c r="AB771" s="509">
        <f t="shared" si="278"/>
        <v>0</v>
      </c>
      <c r="AC771" s="510"/>
      <c r="AD771" s="510"/>
      <c r="AE771" s="510"/>
      <c r="AF771" s="510"/>
      <c r="AG771" s="510"/>
      <c r="AH771" s="510"/>
      <c r="AI771" s="509">
        <f t="shared" si="279"/>
        <v>0</v>
      </c>
      <c r="AJ771" s="509">
        <f t="shared" si="280"/>
        <v>0</v>
      </c>
      <c r="AK771" s="510"/>
      <c r="AL771" s="510"/>
      <c r="AM771" s="510"/>
      <c r="AN771" s="510"/>
      <c r="AO771" s="510"/>
      <c r="AP771" s="510"/>
      <c r="AQ771" s="509">
        <f t="shared" si="281"/>
        <v>0</v>
      </c>
      <c r="AR771" s="509">
        <f t="shared" si="282"/>
        <v>0</v>
      </c>
      <c r="AS771" s="510"/>
      <c r="AT771" s="510"/>
      <c r="AU771" s="510"/>
      <c r="AV771" s="510"/>
      <c r="AW771" s="510"/>
      <c r="AX771" s="510"/>
      <c r="AY771" s="509">
        <f t="shared" si="267"/>
        <v>0</v>
      </c>
      <c r="AZ771" s="509">
        <f t="shared" si="268"/>
        <v>0</v>
      </c>
      <c r="BA771" s="372">
        <f t="shared" si="285"/>
        <v>0</v>
      </c>
      <c r="BB771" s="372">
        <f t="shared" si="286"/>
        <v>0</v>
      </c>
      <c r="BC771" s="372">
        <f t="shared" si="269"/>
        <v>0</v>
      </c>
      <c r="BD771" s="372">
        <f t="shared" si="270"/>
        <v>0</v>
      </c>
      <c r="BE771" s="372">
        <f t="shared" si="271"/>
        <v>0</v>
      </c>
      <c r="BF771" s="372">
        <f t="shared" si="272"/>
        <v>0</v>
      </c>
      <c r="BG771" s="511"/>
      <c r="BH771" s="510"/>
      <c r="BI771" s="510"/>
      <c r="BJ771" s="510"/>
      <c r="BK771" s="510"/>
      <c r="BL771" s="512"/>
      <c r="BM771" s="921">
        <f t="shared" si="287"/>
        <v>0</v>
      </c>
      <c r="BN771" s="912"/>
      <c r="BO771" s="912"/>
      <c r="BP771" s="912"/>
      <c r="BQ771" s="912"/>
      <c r="BR771" s="912"/>
      <c r="BS771" s="912"/>
      <c r="BT771" s="912"/>
      <c r="BU771" s="912"/>
      <c r="BV771" s="912"/>
      <c r="BW771" s="912"/>
      <c r="BX771" s="910">
        <f t="shared" si="273"/>
        <v>0</v>
      </c>
      <c r="BY771" s="912"/>
      <c r="BZ771" s="912"/>
      <c r="CA771" s="912"/>
      <c r="CB771" s="922"/>
    </row>
    <row r="772" spans="1:80" ht="33.75" x14ac:dyDescent="0.2">
      <c r="A772" s="515" t="s">
        <v>45</v>
      </c>
      <c r="B772" s="502" t="s">
        <v>126</v>
      </c>
      <c r="C772" s="503" t="s">
        <v>515</v>
      </c>
      <c r="D772" s="503" t="s">
        <v>598</v>
      </c>
      <c r="E772" s="522" t="s">
        <v>347</v>
      </c>
      <c r="F772" s="506" t="s">
        <v>348</v>
      </c>
      <c r="G772" s="505" t="s">
        <v>351</v>
      </c>
      <c r="H772" s="506" t="s">
        <v>142</v>
      </c>
      <c r="I772" s="507">
        <v>11</v>
      </c>
      <c r="J772" s="508" t="s">
        <v>12</v>
      </c>
      <c r="K772" s="509">
        <f t="shared" si="283"/>
        <v>0</v>
      </c>
      <c r="L772" s="509">
        <f t="shared" si="284"/>
        <v>0</v>
      </c>
      <c r="M772" s="510"/>
      <c r="N772" s="510"/>
      <c r="O772" s="510"/>
      <c r="P772" s="510"/>
      <c r="Q772" s="510"/>
      <c r="R772" s="510"/>
      <c r="S772" s="509">
        <f t="shared" si="275"/>
        <v>0</v>
      </c>
      <c r="T772" s="509">
        <f t="shared" si="276"/>
        <v>0</v>
      </c>
      <c r="U772" s="510"/>
      <c r="V772" s="510"/>
      <c r="W772" s="510"/>
      <c r="X772" s="510"/>
      <c r="Y772" s="510"/>
      <c r="Z772" s="510"/>
      <c r="AA772" s="509">
        <f t="shared" si="277"/>
        <v>0</v>
      </c>
      <c r="AB772" s="509">
        <f t="shared" si="278"/>
        <v>0</v>
      </c>
      <c r="AC772" s="510"/>
      <c r="AD772" s="510"/>
      <c r="AE772" s="510"/>
      <c r="AF772" s="510"/>
      <c r="AG772" s="510"/>
      <c r="AH772" s="510"/>
      <c r="AI772" s="509">
        <f t="shared" si="279"/>
        <v>0</v>
      </c>
      <c r="AJ772" s="509">
        <f t="shared" si="280"/>
        <v>0</v>
      </c>
      <c r="AK772" s="510"/>
      <c r="AL772" s="510"/>
      <c r="AM772" s="510"/>
      <c r="AN772" s="510"/>
      <c r="AO772" s="510"/>
      <c r="AP772" s="510"/>
      <c r="AQ772" s="509">
        <f t="shared" si="281"/>
        <v>0</v>
      </c>
      <c r="AR772" s="509">
        <f t="shared" si="282"/>
        <v>0</v>
      </c>
      <c r="AS772" s="510"/>
      <c r="AT772" s="510"/>
      <c r="AU772" s="510"/>
      <c r="AV772" s="510"/>
      <c r="AW772" s="510"/>
      <c r="AX772" s="510"/>
      <c r="AY772" s="509">
        <f t="shared" si="267"/>
        <v>0</v>
      </c>
      <c r="AZ772" s="509">
        <f t="shared" si="268"/>
        <v>0</v>
      </c>
      <c r="BA772" s="372">
        <f t="shared" si="285"/>
        <v>0</v>
      </c>
      <c r="BB772" s="372">
        <f t="shared" si="286"/>
        <v>0</v>
      </c>
      <c r="BC772" s="372">
        <f t="shared" si="269"/>
        <v>0</v>
      </c>
      <c r="BD772" s="372">
        <f t="shared" si="270"/>
        <v>0</v>
      </c>
      <c r="BE772" s="372">
        <f t="shared" si="271"/>
        <v>0</v>
      </c>
      <c r="BF772" s="372">
        <f t="shared" si="272"/>
        <v>0</v>
      </c>
      <c r="BG772" s="511"/>
      <c r="BH772" s="510"/>
      <c r="BI772" s="510"/>
      <c r="BJ772" s="510"/>
      <c r="BK772" s="510"/>
      <c r="BL772" s="512"/>
      <c r="BM772" s="921">
        <f t="shared" si="287"/>
        <v>0</v>
      </c>
      <c r="BN772" s="912"/>
      <c r="BO772" s="912"/>
      <c r="BP772" s="912"/>
      <c r="BQ772" s="912"/>
      <c r="BR772" s="912"/>
      <c r="BS772" s="912"/>
      <c r="BT772" s="912"/>
      <c r="BU772" s="912"/>
      <c r="BV772" s="912"/>
      <c r="BW772" s="912"/>
      <c r="BX772" s="910">
        <f t="shared" si="273"/>
        <v>0</v>
      </c>
      <c r="BY772" s="912"/>
      <c r="BZ772" s="912"/>
      <c r="CA772" s="912"/>
      <c r="CB772" s="922"/>
    </row>
    <row r="773" spans="1:80" ht="33.75" x14ac:dyDescent="0.2">
      <c r="A773" s="515" t="s">
        <v>45</v>
      </c>
      <c r="B773" s="502" t="s">
        <v>126</v>
      </c>
      <c r="C773" s="503" t="s">
        <v>515</v>
      </c>
      <c r="D773" s="503" t="s">
        <v>598</v>
      </c>
      <c r="E773" s="522" t="s">
        <v>347</v>
      </c>
      <c r="F773" s="506" t="s">
        <v>348</v>
      </c>
      <c r="G773" s="505" t="s">
        <v>351</v>
      </c>
      <c r="H773" s="506" t="s">
        <v>142</v>
      </c>
      <c r="I773" s="507">
        <v>9</v>
      </c>
      <c r="J773" s="508" t="s">
        <v>6</v>
      </c>
      <c r="K773" s="509">
        <f t="shared" si="283"/>
        <v>0</v>
      </c>
      <c r="L773" s="509">
        <f t="shared" si="284"/>
        <v>0</v>
      </c>
      <c r="M773" s="510"/>
      <c r="N773" s="510"/>
      <c r="O773" s="510"/>
      <c r="P773" s="510"/>
      <c r="Q773" s="510"/>
      <c r="R773" s="510"/>
      <c r="S773" s="509">
        <f t="shared" si="275"/>
        <v>0</v>
      </c>
      <c r="T773" s="509">
        <f t="shared" si="276"/>
        <v>0</v>
      </c>
      <c r="U773" s="510"/>
      <c r="V773" s="510"/>
      <c r="W773" s="510"/>
      <c r="X773" s="510"/>
      <c r="Y773" s="510"/>
      <c r="Z773" s="510"/>
      <c r="AA773" s="509">
        <f t="shared" si="277"/>
        <v>0</v>
      </c>
      <c r="AB773" s="509">
        <f t="shared" si="278"/>
        <v>0</v>
      </c>
      <c r="AC773" s="510"/>
      <c r="AD773" s="510"/>
      <c r="AE773" s="510"/>
      <c r="AF773" s="510"/>
      <c r="AG773" s="510"/>
      <c r="AH773" s="510"/>
      <c r="AI773" s="509">
        <f t="shared" si="279"/>
        <v>0</v>
      </c>
      <c r="AJ773" s="509">
        <f t="shared" si="280"/>
        <v>0</v>
      </c>
      <c r="AK773" s="510"/>
      <c r="AL773" s="510"/>
      <c r="AM773" s="510"/>
      <c r="AN773" s="510"/>
      <c r="AO773" s="510"/>
      <c r="AP773" s="510"/>
      <c r="AQ773" s="509">
        <f t="shared" si="281"/>
        <v>0</v>
      </c>
      <c r="AR773" s="509">
        <f t="shared" si="282"/>
        <v>0</v>
      </c>
      <c r="AS773" s="510"/>
      <c r="AT773" s="510"/>
      <c r="AU773" s="510"/>
      <c r="AV773" s="510"/>
      <c r="AW773" s="510"/>
      <c r="AX773" s="510"/>
      <c r="AY773" s="509">
        <f t="shared" si="267"/>
        <v>0</v>
      </c>
      <c r="AZ773" s="509">
        <f t="shared" si="268"/>
        <v>0</v>
      </c>
      <c r="BA773" s="372">
        <f t="shared" si="285"/>
        <v>0</v>
      </c>
      <c r="BB773" s="372">
        <f t="shared" si="286"/>
        <v>0</v>
      </c>
      <c r="BC773" s="372">
        <f t="shared" si="269"/>
        <v>0</v>
      </c>
      <c r="BD773" s="372">
        <f t="shared" si="270"/>
        <v>0</v>
      </c>
      <c r="BE773" s="372">
        <f t="shared" si="271"/>
        <v>0</v>
      </c>
      <c r="BF773" s="372">
        <f t="shared" si="272"/>
        <v>0</v>
      </c>
      <c r="BG773" s="511"/>
      <c r="BH773" s="510"/>
      <c r="BI773" s="510"/>
      <c r="BJ773" s="510"/>
      <c r="BK773" s="510"/>
      <c r="BL773" s="512"/>
      <c r="BM773" s="921">
        <f t="shared" si="287"/>
        <v>0</v>
      </c>
      <c r="BN773" s="912"/>
      <c r="BO773" s="912"/>
      <c r="BP773" s="912"/>
      <c r="BQ773" s="912"/>
      <c r="BR773" s="912"/>
      <c r="BS773" s="912"/>
      <c r="BT773" s="912"/>
      <c r="BU773" s="912"/>
      <c r="BV773" s="912"/>
      <c r="BW773" s="912"/>
      <c r="BX773" s="910">
        <f t="shared" si="273"/>
        <v>0</v>
      </c>
      <c r="BY773" s="912"/>
      <c r="BZ773" s="912"/>
      <c r="CA773" s="912"/>
      <c r="CB773" s="922"/>
    </row>
    <row r="774" spans="1:80" ht="33.75" x14ac:dyDescent="0.2">
      <c r="A774" s="515" t="s">
        <v>45</v>
      </c>
      <c r="B774" s="502" t="s">
        <v>126</v>
      </c>
      <c r="C774" s="503" t="s">
        <v>515</v>
      </c>
      <c r="D774" s="503" t="s">
        <v>598</v>
      </c>
      <c r="E774" s="522" t="s">
        <v>347</v>
      </c>
      <c r="F774" s="506" t="s">
        <v>348</v>
      </c>
      <c r="G774" s="505" t="s">
        <v>352</v>
      </c>
      <c r="H774" s="506" t="s">
        <v>143</v>
      </c>
      <c r="I774" s="507">
        <v>9</v>
      </c>
      <c r="J774" s="508" t="s">
        <v>12</v>
      </c>
      <c r="K774" s="509">
        <f t="shared" si="283"/>
        <v>0</v>
      </c>
      <c r="L774" s="509">
        <f t="shared" si="284"/>
        <v>0</v>
      </c>
      <c r="M774" s="510"/>
      <c r="N774" s="510"/>
      <c r="O774" s="510"/>
      <c r="P774" s="510"/>
      <c r="Q774" s="510"/>
      <c r="R774" s="510"/>
      <c r="S774" s="509">
        <f t="shared" si="275"/>
        <v>0</v>
      </c>
      <c r="T774" s="509">
        <f t="shared" si="276"/>
        <v>0</v>
      </c>
      <c r="U774" s="510"/>
      <c r="V774" s="510"/>
      <c r="W774" s="510"/>
      <c r="X774" s="510"/>
      <c r="Y774" s="510"/>
      <c r="Z774" s="510"/>
      <c r="AA774" s="509">
        <f t="shared" si="277"/>
        <v>0</v>
      </c>
      <c r="AB774" s="509">
        <f t="shared" si="278"/>
        <v>0</v>
      </c>
      <c r="AC774" s="510"/>
      <c r="AD774" s="510"/>
      <c r="AE774" s="510"/>
      <c r="AF774" s="510"/>
      <c r="AG774" s="510"/>
      <c r="AH774" s="510"/>
      <c r="AI774" s="509">
        <f t="shared" si="279"/>
        <v>0</v>
      </c>
      <c r="AJ774" s="509">
        <f t="shared" si="280"/>
        <v>0</v>
      </c>
      <c r="AK774" s="510"/>
      <c r="AL774" s="510"/>
      <c r="AM774" s="510"/>
      <c r="AN774" s="510"/>
      <c r="AO774" s="510"/>
      <c r="AP774" s="510"/>
      <c r="AQ774" s="509">
        <f t="shared" si="281"/>
        <v>0</v>
      </c>
      <c r="AR774" s="509">
        <f t="shared" si="282"/>
        <v>0</v>
      </c>
      <c r="AS774" s="510"/>
      <c r="AT774" s="510"/>
      <c r="AU774" s="510"/>
      <c r="AV774" s="510"/>
      <c r="AW774" s="510"/>
      <c r="AX774" s="510"/>
      <c r="AY774" s="509">
        <f t="shared" si="267"/>
        <v>0</v>
      </c>
      <c r="AZ774" s="509">
        <f t="shared" si="268"/>
        <v>0</v>
      </c>
      <c r="BA774" s="372">
        <f t="shared" si="285"/>
        <v>0</v>
      </c>
      <c r="BB774" s="372">
        <f t="shared" si="286"/>
        <v>0</v>
      </c>
      <c r="BC774" s="372">
        <f t="shared" si="269"/>
        <v>0</v>
      </c>
      <c r="BD774" s="372">
        <f t="shared" si="270"/>
        <v>0</v>
      </c>
      <c r="BE774" s="372">
        <f t="shared" si="271"/>
        <v>0</v>
      </c>
      <c r="BF774" s="372">
        <f t="shared" si="272"/>
        <v>0</v>
      </c>
      <c r="BG774" s="511"/>
      <c r="BH774" s="510"/>
      <c r="BI774" s="510"/>
      <c r="BJ774" s="510"/>
      <c r="BK774" s="510"/>
      <c r="BL774" s="512"/>
      <c r="BM774" s="921">
        <f t="shared" si="287"/>
        <v>0</v>
      </c>
      <c r="BN774" s="912"/>
      <c r="BO774" s="912"/>
      <c r="BP774" s="912"/>
      <c r="BQ774" s="912"/>
      <c r="BR774" s="912"/>
      <c r="BS774" s="912"/>
      <c r="BT774" s="912"/>
      <c r="BU774" s="912"/>
      <c r="BV774" s="912"/>
      <c r="BW774" s="912"/>
      <c r="BX774" s="910">
        <f t="shared" si="273"/>
        <v>0</v>
      </c>
      <c r="BY774" s="912"/>
      <c r="BZ774" s="912"/>
      <c r="CA774" s="912"/>
      <c r="CB774" s="922"/>
    </row>
    <row r="775" spans="1:80" ht="33.75" x14ac:dyDescent="0.2">
      <c r="A775" s="515" t="s">
        <v>45</v>
      </c>
      <c r="B775" s="502" t="s">
        <v>126</v>
      </c>
      <c r="C775" s="503" t="s">
        <v>515</v>
      </c>
      <c r="D775" s="503" t="s">
        <v>598</v>
      </c>
      <c r="E775" s="522" t="s">
        <v>347</v>
      </c>
      <c r="F775" s="506" t="s">
        <v>348</v>
      </c>
      <c r="G775" s="505" t="s">
        <v>352</v>
      </c>
      <c r="H775" s="506" t="s">
        <v>143</v>
      </c>
      <c r="I775" s="507">
        <v>11</v>
      </c>
      <c r="J775" s="508" t="s">
        <v>12</v>
      </c>
      <c r="K775" s="509">
        <f t="shared" si="283"/>
        <v>0</v>
      </c>
      <c r="L775" s="509">
        <f t="shared" si="284"/>
        <v>0</v>
      </c>
      <c r="M775" s="510"/>
      <c r="N775" s="510"/>
      <c r="O775" s="510"/>
      <c r="P775" s="510"/>
      <c r="Q775" s="510"/>
      <c r="R775" s="510"/>
      <c r="S775" s="509">
        <f t="shared" si="275"/>
        <v>0</v>
      </c>
      <c r="T775" s="509">
        <f t="shared" si="276"/>
        <v>0</v>
      </c>
      <c r="U775" s="510"/>
      <c r="V775" s="510"/>
      <c r="W775" s="510"/>
      <c r="X775" s="510"/>
      <c r="Y775" s="510"/>
      <c r="Z775" s="510"/>
      <c r="AA775" s="509">
        <f t="shared" si="277"/>
        <v>0</v>
      </c>
      <c r="AB775" s="509">
        <f t="shared" si="278"/>
        <v>0</v>
      </c>
      <c r="AC775" s="510"/>
      <c r="AD775" s="510"/>
      <c r="AE775" s="510"/>
      <c r="AF775" s="510"/>
      <c r="AG775" s="510"/>
      <c r="AH775" s="510"/>
      <c r="AI775" s="509">
        <f t="shared" si="279"/>
        <v>0</v>
      </c>
      <c r="AJ775" s="509">
        <f t="shared" si="280"/>
        <v>0</v>
      </c>
      <c r="AK775" s="510"/>
      <c r="AL775" s="510"/>
      <c r="AM775" s="510"/>
      <c r="AN775" s="510"/>
      <c r="AO775" s="510"/>
      <c r="AP775" s="510"/>
      <c r="AQ775" s="509">
        <f t="shared" si="281"/>
        <v>0</v>
      </c>
      <c r="AR775" s="509">
        <f t="shared" si="282"/>
        <v>0</v>
      </c>
      <c r="AS775" s="510"/>
      <c r="AT775" s="510"/>
      <c r="AU775" s="510"/>
      <c r="AV775" s="510"/>
      <c r="AW775" s="510"/>
      <c r="AX775" s="510"/>
      <c r="AY775" s="509">
        <f t="shared" si="267"/>
        <v>0</v>
      </c>
      <c r="AZ775" s="509">
        <f t="shared" si="268"/>
        <v>0</v>
      </c>
      <c r="BA775" s="372">
        <f t="shared" si="285"/>
        <v>0</v>
      </c>
      <c r="BB775" s="372">
        <f t="shared" si="286"/>
        <v>0</v>
      </c>
      <c r="BC775" s="372">
        <f t="shared" si="269"/>
        <v>0</v>
      </c>
      <c r="BD775" s="372">
        <f t="shared" si="270"/>
        <v>0</v>
      </c>
      <c r="BE775" s="372">
        <f t="shared" si="271"/>
        <v>0</v>
      </c>
      <c r="BF775" s="372">
        <f t="shared" si="272"/>
        <v>0</v>
      </c>
      <c r="BG775" s="511"/>
      <c r="BH775" s="510"/>
      <c r="BI775" s="510"/>
      <c r="BJ775" s="510"/>
      <c r="BK775" s="510"/>
      <c r="BL775" s="512"/>
      <c r="BM775" s="921">
        <f t="shared" si="287"/>
        <v>0</v>
      </c>
      <c r="BN775" s="912"/>
      <c r="BO775" s="912"/>
      <c r="BP775" s="912"/>
      <c r="BQ775" s="912"/>
      <c r="BR775" s="912"/>
      <c r="BS775" s="912"/>
      <c r="BT775" s="912"/>
      <c r="BU775" s="912"/>
      <c r="BV775" s="912"/>
      <c r="BW775" s="912"/>
      <c r="BX775" s="910">
        <f t="shared" si="273"/>
        <v>0</v>
      </c>
      <c r="BY775" s="912"/>
      <c r="BZ775" s="912"/>
      <c r="CA775" s="912"/>
      <c r="CB775" s="922"/>
    </row>
    <row r="776" spans="1:80" s="530" customFormat="1" ht="22.5" x14ac:dyDescent="0.2">
      <c r="A776" s="517" t="s">
        <v>417</v>
      </c>
      <c r="B776" s="502" t="s">
        <v>126</v>
      </c>
      <c r="C776" s="503" t="s">
        <v>515</v>
      </c>
      <c r="D776" s="503" t="s">
        <v>602</v>
      </c>
      <c r="E776" s="523" t="s">
        <v>381</v>
      </c>
      <c r="F776" s="524" t="s">
        <v>353</v>
      </c>
      <c r="G776" s="525" t="s">
        <v>354</v>
      </c>
      <c r="H776" s="526" t="s">
        <v>145</v>
      </c>
      <c r="I776" s="507">
        <v>9</v>
      </c>
      <c r="J776" s="508" t="s">
        <v>6</v>
      </c>
      <c r="K776" s="527">
        <f t="shared" si="283"/>
        <v>0</v>
      </c>
      <c r="L776" s="527">
        <f t="shared" si="284"/>
        <v>0</v>
      </c>
      <c r="M776" s="528"/>
      <c r="N776" s="528"/>
      <c r="O776" s="528"/>
      <c r="P776" s="528"/>
      <c r="Q776" s="528"/>
      <c r="R776" s="528"/>
      <c r="S776" s="527">
        <f t="shared" si="275"/>
        <v>0</v>
      </c>
      <c r="T776" s="527">
        <f t="shared" si="276"/>
        <v>0</v>
      </c>
      <c r="U776" s="528"/>
      <c r="V776" s="528"/>
      <c r="W776" s="528"/>
      <c r="X776" s="528"/>
      <c r="Y776" s="528"/>
      <c r="Z776" s="528"/>
      <c r="AA776" s="527">
        <f t="shared" si="277"/>
        <v>0</v>
      </c>
      <c r="AB776" s="527">
        <f t="shared" si="278"/>
        <v>0</v>
      </c>
      <c r="AC776" s="528"/>
      <c r="AD776" s="528"/>
      <c r="AE776" s="528"/>
      <c r="AF776" s="528"/>
      <c r="AG776" s="528"/>
      <c r="AH776" s="528"/>
      <c r="AI776" s="527">
        <f t="shared" si="279"/>
        <v>0</v>
      </c>
      <c r="AJ776" s="527">
        <f t="shared" si="280"/>
        <v>0</v>
      </c>
      <c r="AK776" s="528"/>
      <c r="AL776" s="528"/>
      <c r="AM776" s="528"/>
      <c r="AN776" s="528"/>
      <c r="AO776" s="528"/>
      <c r="AP776" s="528"/>
      <c r="AQ776" s="527">
        <f t="shared" si="281"/>
        <v>0</v>
      </c>
      <c r="AR776" s="527">
        <f t="shared" si="282"/>
        <v>0</v>
      </c>
      <c r="AS776" s="528"/>
      <c r="AT776" s="528"/>
      <c r="AU776" s="528"/>
      <c r="AV776" s="528"/>
      <c r="AW776" s="528"/>
      <c r="AX776" s="528"/>
      <c r="AY776" s="527">
        <f t="shared" si="267"/>
        <v>0</v>
      </c>
      <c r="AZ776" s="527">
        <f t="shared" si="268"/>
        <v>0</v>
      </c>
      <c r="BA776" s="372">
        <f t="shared" si="285"/>
        <v>0</v>
      </c>
      <c r="BB776" s="372">
        <f t="shared" si="286"/>
        <v>0</v>
      </c>
      <c r="BC776" s="372">
        <f t="shared" si="269"/>
        <v>0</v>
      </c>
      <c r="BD776" s="372">
        <f t="shared" si="270"/>
        <v>0</v>
      </c>
      <c r="BE776" s="372">
        <f t="shared" si="271"/>
        <v>0</v>
      </c>
      <c r="BF776" s="372">
        <f t="shared" si="272"/>
        <v>0</v>
      </c>
      <c r="BG776" s="511"/>
      <c r="BH776" s="528"/>
      <c r="BI776" s="528"/>
      <c r="BJ776" s="528"/>
      <c r="BK776" s="528"/>
      <c r="BL776" s="529"/>
      <c r="BM776" s="921">
        <f t="shared" si="287"/>
        <v>0</v>
      </c>
      <c r="BN776" s="912"/>
      <c r="BO776" s="912"/>
      <c r="BP776" s="912"/>
      <c r="BQ776" s="912"/>
      <c r="BR776" s="912"/>
      <c r="BS776" s="912"/>
      <c r="BT776" s="912"/>
      <c r="BU776" s="912"/>
      <c r="BV776" s="912"/>
      <c r="BW776" s="912"/>
      <c r="BX776" s="910">
        <f t="shared" si="273"/>
        <v>0</v>
      </c>
      <c r="BY776" s="912"/>
      <c r="BZ776" s="912"/>
      <c r="CA776" s="912"/>
      <c r="CB776" s="922"/>
    </row>
    <row r="777" spans="1:80" ht="33.75" x14ac:dyDescent="0.2">
      <c r="A777" s="602" t="s">
        <v>52</v>
      </c>
      <c r="B777" s="502" t="s">
        <v>126</v>
      </c>
      <c r="C777" s="503" t="s">
        <v>515</v>
      </c>
      <c r="D777" s="503" t="s">
        <v>598</v>
      </c>
      <c r="E777" s="513" t="s">
        <v>282</v>
      </c>
      <c r="F777" s="506" t="s">
        <v>288</v>
      </c>
      <c r="G777" s="505" t="s">
        <v>355</v>
      </c>
      <c r="H777" s="504" t="s">
        <v>93</v>
      </c>
      <c r="I777" s="603">
        <v>11</v>
      </c>
      <c r="J777" s="604" t="s">
        <v>6</v>
      </c>
      <c r="K777" s="509">
        <f t="shared" si="283"/>
        <v>0</v>
      </c>
      <c r="L777" s="509">
        <f t="shared" si="284"/>
        <v>0</v>
      </c>
      <c r="M777" s="510"/>
      <c r="N777" s="510"/>
      <c r="O777" s="510"/>
      <c r="P777" s="510"/>
      <c r="Q777" s="510"/>
      <c r="R777" s="510"/>
      <c r="S777" s="509">
        <f t="shared" si="275"/>
        <v>0</v>
      </c>
      <c r="T777" s="509">
        <f t="shared" si="276"/>
        <v>0</v>
      </c>
      <c r="U777" s="510"/>
      <c r="V777" s="510"/>
      <c r="W777" s="510"/>
      <c r="X777" s="510"/>
      <c r="Y777" s="510"/>
      <c r="Z777" s="510"/>
      <c r="AA777" s="509">
        <f t="shared" si="277"/>
        <v>0</v>
      </c>
      <c r="AB777" s="509">
        <f t="shared" si="278"/>
        <v>0</v>
      </c>
      <c r="AC777" s="510"/>
      <c r="AD777" s="510"/>
      <c r="AE777" s="510"/>
      <c r="AF777" s="510"/>
      <c r="AG777" s="510"/>
      <c r="AH777" s="510"/>
      <c r="AI777" s="509">
        <f t="shared" si="279"/>
        <v>0</v>
      </c>
      <c r="AJ777" s="509">
        <f t="shared" si="280"/>
        <v>0</v>
      </c>
      <c r="AK777" s="510"/>
      <c r="AL777" s="510"/>
      <c r="AM777" s="510"/>
      <c r="AN777" s="510"/>
      <c r="AO777" s="510"/>
      <c r="AP777" s="510"/>
      <c r="AQ777" s="509">
        <f t="shared" si="281"/>
        <v>0</v>
      </c>
      <c r="AR777" s="509">
        <f t="shared" si="282"/>
        <v>0</v>
      </c>
      <c r="AS777" s="510"/>
      <c r="AT777" s="510"/>
      <c r="AU777" s="510"/>
      <c r="AV777" s="510"/>
      <c r="AW777" s="510"/>
      <c r="AX777" s="510"/>
      <c r="AY777" s="509">
        <f t="shared" si="267"/>
        <v>0</v>
      </c>
      <c r="AZ777" s="509">
        <f t="shared" si="268"/>
        <v>0</v>
      </c>
      <c r="BA777" s="372">
        <f t="shared" si="285"/>
        <v>0</v>
      </c>
      <c r="BB777" s="372">
        <f t="shared" si="286"/>
        <v>0</v>
      </c>
      <c r="BC777" s="372">
        <f t="shared" ref="BC777:BC779" si="288">O777+W777+AE777+AM777+AU777</f>
        <v>0</v>
      </c>
      <c r="BD777" s="372">
        <f t="shared" ref="BD777:BD779" si="289">P777+X777+AF777+AN777+AV777</f>
        <v>0</v>
      </c>
      <c r="BE777" s="372">
        <f t="shared" ref="BE777:BE779" si="290">Q777+Y777+AG777+AO777+AW777</f>
        <v>0</v>
      </c>
      <c r="BF777" s="372">
        <f t="shared" ref="BF777:BF779" si="291">R777+Z777+AH777+AP777+AX777</f>
        <v>0</v>
      </c>
      <c r="BG777" s="511"/>
      <c r="BH777" s="510"/>
      <c r="BI777" s="510"/>
      <c r="BJ777" s="510"/>
      <c r="BK777" s="510"/>
      <c r="BL777" s="512"/>
      <c r="BM777" s="921">
        <f t="shared" si="287"/>
        <v>0</v>
      </c>
      <c r="BN777" s="912"/>
      <c r="BO777" s="912"/>
      <c r="BP777" s="912"/>
      <c r="BQ777" s="912"/>
      <c r="BR777" s="912"/>
      <c r="BS777" s="912"/>
      <c r="BT777" s="912"/>
      <c r="BU777" s="912"/>
      <c r="BV777" s="912"/>
      <c r="BW777" s="912"/>
      <c r="BX777" s="910">
        <f t="shared" ref="BX777:BX779" si="292">SUM(BY777:CB777)</f>
        <v>0</v>
      </c>
      <c r="BY777" s="912"/>
      <c r="BZ777" s="912"/>
      <c r="CA777" s="912"/>
      <c r="CB777" s="922"/>
    </row>
    <row r="778" spans="1:80" ht="33.75" x14ac:dyDescent="0.2">
      <c r="A778" s="602" t="s">
        <v>52</v>
      </c>
      <c r="B778" s="502" t="s">
        <v>126</v>
      </c>
      <c r="C778" s="503" t="s">
        <v>515</v>
      </c>
      <c r="D778" s="503" t="s">
        <v>598</v>
      </c>
      <c r="E778" s="513" t="s">
        <v>282</v>
      </c>
      <c r="F778" s="506" t="s">
        <v>288</v>
      </c>
      <c r="G778" s="505" t="s">
        <v>355</v>
      </c>
      <c r="H778" s="504" t="s">
        <v>93</v>
      </c>
      <c r="I778" s="603">
        <v>11</v>
      </c>
      <c r="J778" s="604" t="s">
        <v>12</v>
      </c>
      <c r="K778" s="509">
        <f t="shared" si="283"/>
        <v>0</v>
      </c>
      <c r="L778" s="509">
        <f t="shared" si="284"/>
        <v>0</v>
      </c>
      <c r="M778" s="510"/>
      <c r="N778" s="510"/>
      <c r="O778" s="510"/>
      <c r="P778" s="510"/>
      <c r="Q778" s="510"/>
      <c r="R778" s="510"/>
      <c r="S778" s="509">
        <f t="shared" si="275"/>
        <v>0</v>
      </c>
      <c r="T778" s="509">
        <f t="shared" si="276"/>
        <v>0</v>
      </c>
      <c r="U778" s="510"/>
      <c r="V778" s="510"/>
      <c r="W778" s="510"/>
      <c r="X778" s="510"/>
      <c r="Y778" s="510"/>
      <c r="Z778" s="510"/>
      <c r="AA778" s="509">
        <f t="shared" si="277"/>
        <v>0</v>
      </c>
      <c r="AB778" s="509">
        <f t="shared" si="278"/>
        <v>0</v>
      </c>
      <c r="AC778" s="510"/>
      <c r="AD778" s="510"/>
      <c r="AE778" s="510"/>
      <c r="AF778" s="510"/>
      <c r="AG778" s="510"/>
      <c r="AH778" s="510"/>
      <c r="AI778" s="509">
        <f t="shared" si="279"/>
        <v>0</v>
      </c>
      <c r="AJ778" s="509">
        <f t="shared" si="280"/>
        <v>0</v>
      </c>
      <c r="AK778" s="510"/>
      <c r="AL778" s="510"/>
      <c r="AM778" s="510"/>
      <c r="AN778" s="510"/>
      <c r="AO778" s="510"/>
      <c r="AP778" s="510"/>
      <c r="AQ778" s="509">
        <f t="shared" si="281"/>
        <v>0</v>
      </c>
      <c r="AR778" s="509">
        <f t="shared" si="282"/>
        <v>0</v>
      </c>
      <c r="AS778" s="510"/>
      <c r="AT778" s="510"/>
      <c r="AU778" s="510"/>
      <c r="AV778" s="510"/>
      <c r="AW778" s="510"/>
      <c r="AX778" s="510"/>
      <c r="AY778" s="509">
        <f t="shared" si="267"/>
        <v>0</v>
      </c>
      <c r="AZ778" s="509">
        <f t="shared" si="268"/>
        <v>0</v>
      </c>
      <c r="BA778" s="372">
        <f t="shared" si="285"/>
        <v>0</v>
      </c>
      <c r="BB778" s="372">
        <f t="shared" si="286"/>
        <v>0</v>
      </c>
      <c r="BC778" s="372">
        <f t="shared" si="288"/>
        <v>0</v>
      </c>
      <c r="BD778" s="372">
        <f t="shared" si="289"/>
        <v>0</v>
      </c>
      <c r="BE778" s="372">
        <f t="shared" si="290"/>
        <v>0</v>
      </c>
      <c r="BF778" s="372">
        <f t="shared" si="291"/>
        <v>0</v>
      </c>
      <c r="BG778" s="511"/>
      <c r="BH778" s="510"/>
      <c r="BI778" s="510"/>
      <c r="BJ778" s="510"/>
      <c r="BK778" s="510"/>
      <c r="BL778" s="512"/>
      <c r="BM778" s="921">
        <f t="shared" si="287"/>
        <v>0</v>
      </c>
      <c r="BN778" s="912"/>
      <c r="BO778" s="912"/>
      <c r="BP778" s="912"/>
      <c r="BQ778" s="912"/>
      <c r="BR778" s="912"/>
      <c r="BS778" s="912"/>
      <c r="BT778" s="912"/>
      <c r="BU778" s="912"/>
      <c r="BV778" s="912"/>
      <c r="BW778" s="912"/>
      <c r="BX778" s="910">
        <f t="shared" si="292"/>
        <v>0</v>
      </c>
      <c r="BY778" s="912"/>
      <c r="BZ778" s="912"/>
      <c r="CA778" s="912"/>
      <c r="CB778" s="922"/>
    </row>
    <row r="779" spans="1:80" ht="45" x14ac:dyDescent="0.2">
      <c r="A779" s="605" t="s">
        <v>52</v>
      </c>
      <c r="B779" s="606" t="s">
        <v>126</v>
      </c>
      <c r="C779" s="607" t="s">
        <v>515</v>
      </c>
      <c r="D779" s="607" t="s">
        <v>598</v>
      </c>
      <c r="E779" s="608" t="s">
        <v>356</v>
      </c>
      <c r="F779" s="609" t="s">
        <v>357</v>
      </c>
      <c r="G779" s="610" t="s">
        <v>358</v>
      </c>
      <c r="H779" s="609" t="s">
        <v>157</v>
      </c>
      <c r="I779" s="611">
        <v>11</v>
      </c>
      <c r="J779" s="612" t="s">
        <v>6</v>
      </c>
      <c r="K779" s="509">
        <f t="shared" si="283"/>
        <v>0</v>
      </c>
      <c r="L779" s="509">
        <f t="shared" si="284"/>
        <v>0</v>
      </c>
      <c r="M779" s="615"/>
      <c r="N779" s="615"/>
      <c r="O779" s="615"/>
      <c r="P779" s="615"/>
      <c r="Q779" s="615"/>
      <c r="R779" s="615"/>
      <c r="S779" s="509">
        <f t="shared" si="275"/>
        <v>0</v>
      </c>
      <c r="T779" s="509">
        <f t="shared" si="276"/>
        <v>0</v>
      </c>
      <c r="U779" s="615"/>
      <c r="V779" s="615"/>
      <c r="W779" s="615"/>
      <c r="X779" s="615"/>
      <c r="Y779" s="615"/>
      <c r="Z779" s="615"/>
      <c r="AA779" s="509">
        <f t="shared" si="277"/>
        <v>0</v>
      </c>
      <c r="AB779" s="509">
        <f t="shared" si="278"/>
        <v>0</v>
      </c>
      <c r="AC779" s="615"/>
      <c r="AD779" s="615"/>
      <c r="AE779" s="615"/>
      <c r="AF779" s="615"/>
      <c r="AG779" s="615"/>
      <c r="AH779" s="615"/>
      <c r="AI779" s="509">
        <f t="shared" si="279"/>
        <v>0</v>
      </c>
      <c r="AJ779" s="509">
        <f t="shared" si="280"/>
        <v>0</v>
      </c>
      <c r="AK779" s="615"/>
      <c r="AL779" s="615"/>
      <c r="AM779" s="615"/>
      <c r="AN779" s="615"/>
      <c r="AO779" s="615"/>
      <c r="AP779" s="615"/>
      <c r="AQ779" s="509">
        <f t="shared" si="281"/>
        <v>0</v>
      </c>
      <c r="AR779" s="509">
        <f t="shared" si="282"/>
        <v>0</v>
      </c>
      <c r="AS779" s="615"/>
      <c r="AT779" s="615"/>
      <c r="AU779" s="615"/>
      <c r="AV779" s="615"/>
      <c r="AW779" s="615"/>
      <c r="AX779" s="615"/>
      <c r="AY779" s="509">
        <f t="shared" si="267"/>
        <v>0</v>
      </c>
      <c r="AZ779" s="509">
        <f t="shared" si="268"/>
        <v>0</v>
      </c>
      <c r="BA779" s="372">
        <f t="shared" si="285"/>
        <v>0</v>
      </c>
      <c r="BB779" s="372">
        <f t="shared" si="286"/>
        <v>0</v>
      </c>
      <c r="BC779" s="372">
        <f t="shared" si="288"/>
        <v>0</v>
      </c>
      <c r="BD779" s="372">
        <f t="shared" si="289"/>
        <v>0</v>
      </c>
      <c r="BE779" s="372">
        <f t="shared" si="290"/>
        <v>0</v>
      </c>
      <c r="BF779" s="372">
        <f t="shared" si="291"/>
        <v>0</v>
      </c>
      <c r="BG779" s="616"/>
      <c r="BH779" s="615"/>
      <c r="BI779" s="615"/>
      <c r="BJ779" s="615"/>
      <c r="BK779" s="615"/>
      <c r="BL779" s="617"/>
      <c r="BM779" s="921">
        <f t="shared" si="287"/>
        <v>0</v>
      </c>
      <c r="BN779" s="912"/>
      <c r="BO779" s="912"/>
      <c r="BP779" s="912"/>
      <c r="BQ779" s="912"/>
      <c r="BR779" s="912"/>
      <c r="BS779" s="912"/>
      <c r="BT779" s="912"/>
      <c r="BU779" s="912"/>
      <c r="BV779" s="912"/>
      <c r="BW779" s="912"/>
      <c r="BX779" s="910">
        <f t="shared" si="292"/>
        <v>0</v>
      </c>
      <c r="BY779" s="912"/>
      <c r="BZ779" s="912"/>
      <c r="CA779" s="912"/>
      <c r="CB779" s="922"/>
    </row>
    <row r="780" spans="1:80" ht="11.25" x14ac:dyDescent="0.2">
      <c r="K780" s="111">
        <f t="shared" ref="K780:N780" si="293">SUBTOTAL(9,K8:K779)</f>
        <v>474</v>
      </c>
      <c r="L780" s="111">
        <f t="shared" si="293"/>
        <v>49</v>
      </c>
      <c r="M780" s="111">
        <f t="shared" si="293"/>
        <v>0</v>
      </c>
      <c r="N780" s="111">
        <f t="shared" si="293"/>
        <v>0</v>
      </c>
      <c r="O780" s="111">
        <f t="shared" ref="O780:BG780" si="294">SUBTOTAL(9,O8:O779)</f>
        <v>416</v>
      </c>
      <c r="P780" s="111">
        <f t="shared" si="294"/>
        <v>48</v>
      </c>
      <c r="Q780" s="111">
        <f t="shared" si="294"/>
        <v>58</v>
      </c>
      <c r="R780" s="111">
        <f t="shared" si="294"/>
        <v>1</v>
      </c>
      <c r="S780" s="111">
        <f t="shared" si="294"/>
        <v>269</v>
      </c>
      <c r="T780" s="111">
        <f t="shared" si="294"/>
        <v>3</v>
      </c>
      <c r="U780" s="111">
        <f t="shared" si="294"/>
        <v>0</v>
      </c>
      <c r="V780" s="111">
        <f t="shared" si="294"/>
        <v>0</v>
      </c>
      <c r="W780" s="111">
        <f t="shared" si="294"/>
        <v>363</v>
      </c>
      <c r="X780" s="111">
        <f t="shared" si="294"/>
        <v>5</v>
      </c>
      <c r="Y780" s="111">
        <f t="shared" si="294"/>
        <v>47</v>
      </c>
      <c r="Z780" s="111">
        <f t="shared" si="294"/>
        <v>1</v>
      </c>
      <c r="AA780" s="111">
        <f t="shared" si="294"/>
        <v>114</v>
      </c>
      <c r="AB780" s="111">
        <f t="shared" si="294"/>
        <v>2</v>
      </c>
      <c r="AC780" s="111">
        <f t="shared" si="294"/>
        <v>0</v>
      </c>
      <c r="AD780" s="111">
        <f t="shared" si="294"/>
        <v>0</v>
      </c>
      <c r="AE780" s="111">
        <f t="shared" si="294"/>
        <v>97</v>
      </c>
      <c r="AF780" s="111">
        <f t="shared" si="294"/>
        <v>2</v>
      </c>
      <c r="AG780" s="111">
        <f t="shared" si="294"/>
        <v>17</v>
      </c>
      <c r="AH780" s="111">
        <f t="shared" si="294"/>
        <v>0</v>
      </c>
      <c r="AI780" s="111">
        <f t="shared" si="294"/>
        <v>0</v>
      </c>
      <c r="AJ780" s="111">
        <f t="shared" si="294"/>
        <v>0</v>
      </c>
      <c r="AK780" s="111">
        <f t="shared" si="294"/>
        <v>0</v>
      </c>
      <c r="AL780" s="111">
        <f t="shared" si="294"/>
        <v>0</v>
      </c>
      <c r="AM780" s="111">
        <f t="shared" si="294"/>
        <v>0</v>
      </c>
      <c r="AN780" s="111">
        <f t="shared" si="294"/>
        <v>0</v>
      </c>
      <c r="AO780" s="111">
        <f t="shared" si="294"/>
        <v>0</v>
      </c>
      <c r="AP780" s="111">
        <f t="shared" si="294"/>
        <v>0</v>
      </c>
      <c r="AQ780" s="111">
        <f t="shared" si="294"/>
        <v>0</v>
      </c>
      <c r="AR780" s="111">
        <f t="shared" si="294"/>
        <v>0</v>
      </c>
      <c r="AS780" s="111">
        <f t="shared" si="294"/>
        <v>0</v>
      </c>
      <c r="AT780" s="111">
        <f t="shared" si="294"/>
        <v>0</v>
      </c>
      <c r="AU780" s="111">
        <f t="shared" si="294"/>
        <v>0</v>
      </c>
      <c r="AV780" s="111">
        <f t="shared" si="294"/>
        <v>0</v>
      </c>
      <c r="AW780" s="111">
        <f t="shared" si="294"/>
        <v>0</v>
      </c>
      <c r="AX780" s="111">
        <f t="shared" si="294"/>
        <v>0</v>
      </c>
      <c r="AY780" s="111">
        <f t="shared" si="294"/>
        <v>998</v>
      </c>
      <c r="AZ780" s="111">
        <f t="shared" si="294"/>
        <v>57</v>
      </c>
      <c r="BA780" s="111">
        <f t="shared" si="294"/>
        <v>0</v>
      </c>
      <c r="BB780" s="111">
        <f t="shared" si="294"/>
        <v>0</v>
      </c>
      <c r="BC780" s="111">
        <f t="shared" si="294"/>
        <v>876</v>
      </c>
      <c r="BD780" s="111">
        <f t="shared" si="294"/>
        <v>55</v>
      </c>
      <c r="BE780" s="111">
        <f t="shared" si="294"/>
        <v>122</v>
      </c>
      <c r="BF780" s="111">
        <f t="shared" si="294"/>
        <v>2</v>
      </c>
      <c r="BG780" s="970">
        <f t="shared" si="294"/>
        <v>828</v>
      </c>
      <c r="BH780" s="111">
        <f t="shared" ref="BH780:CB780" si="295">SUBTOTAL(9,BH8:BH779)</f>
        <v>66</v>
      </c>
      <c r="BI780" s="970">
        <f t="shared" si="295"/>
        <v>956</v>
      </c>
      <c r="BJ780" s="970">
        <f t="shared" si="295"/>
        <v>10</v>
      </c>
      <c r="BK780" s="970">
        <f t="shared" si="295"/>
        <v>566</v>
      </c>
      <c r="BL780" s="111">
        <f t="shared" si="295"/>
        <v>0</v>
      </c>
      <c r="BM780" s="111">
        <f t="shared" si="295"/>
        <v>340</v>
      </c>
      <c r="BN780" s="912"/>
      <c r="BO780" s="912"/>
      <c r="BP780" s="912"/>
      <c r="BQ780" s="912"/>
      <c r="BR780" s="912"/>
      <c r="BS780" s="912"/>
      <c r="BT780" s="912"/>
      <c r="BU780" s="912"/>
      <c r="BV780" s="912"/>
      <c r="BW780" s="912"/>
      <c r="BX780" s="970">
        <f t="shared" si="295"/>
        <v>435</v>
      </c>
      <c r="BY780" s="970">
        <f t="shared" si="295"/>
        <v>0</v>
      </c>
      <c r="BZ780" s="970">
        <f t="shared" si="295"/>
        <v>387</v>
      </c>
      <c r="CA780" s="970">
        <f t="shared" si="295"/>
        <v>0</v>
      </c>
      <c r="CB780" s="970">
        <f t="shared" si="295"/>
        <v>48</v>
      </c>
    </row>
    <row r="781" spans="1:80" x14ac:dyDescent="0.2">
      <c r="BN781" s="912"/>
      <c r="BO781" s="912"/>
      <c r="BP781" s="912"/>
      <c r="BQ781" s="912"/>
      <c r="BR781" s="912"/>
      <c r="BS781" s="912"/>
      <c r="BT781" s="912"/>
      <c r="BU781" s="912"/>
      <c r="BV781" s="912"/>
      <c r="BW781" s="912"/>
      <c r="BX781" s="971"/>
      <c r="BY781" s="972"/>
      <c r="BZ781" s="972"/>
      <c r="CA781" s="972"/>
      <c r="CB781" s="972"/>
    </row>
    <row r="782" spans="1:80" x14ac:dyDescent="0.2">
      <c r="BN782" s="912"/>
      <c r="BO782" s="912"/>
      <c r="BP782" s="912"/>
      <c r="BQ782" s="912"/>
      <c r="BR782" s="912"/>
      <c r="BS782" s="912"/>
      <c r="BT782" s="912"/>
      <c r="BU782" s="912"/>
      <c r="BV782" s="912"/>
      <c r="BW782" s="912"/>
    </row>
    <row r="783" spans="1:80" x14ac:dyDescent="0.2">
      <c r="BN783" s="912"/>
      <c r="BO783" s="912"/>
      <c r="BP783" s="912"/>
      <c r="BQ783" s="912"/>
      <c r="BR783" s="912"/>
      <c r="BS783" s="912"/>
      <c r="BT783" s="912"/>
      <c r="BU783" s="912"/>
      <c r="BV783" s="912"/>
      <c r="BW783" s="912"/>
    </row>
    <row r="784" spans="1:80" x14ac:dyDescent="0.2">
      <c r="BN784" s="912"/>
      <c r="BO784" s="912"/>
      <c r="BP784" s="912"/>
      <c r="BQ784" s="912"/>
      <c r="BR784" s="912"/>
      <c r="BS784" s="912"/>
      <c r="BT784" s="912"/>
      <c r="BU784" s="912"/>
      <c r="BV784" s="912"/>
      <c r="BW784" s="912"/>
    </row>
    <row r="785" spans="66:75" x14ac:dyDescent="0.2">
      <c r="BN785" s="912"/>
      <c r="BO785" s="912"/>
      <c r="BP785" s="912"/>
      <c r="BQ785" s="912"/>
      <c r="BR785" s="912"/>
      <c r="BS785" s="912"/>
      <c r="BT785" s="912"/>
      <c r="BU785" s="912"/>
      <c r="BV785" s="912"/>
      <c r="BW785" s="912"/>
    </row>
    <row r="786" spans="66:75" x14ac:dyDescent="0.2">
      <c r="BN786" s="912"/>
      <c r="BO786" s="912"/>
      <c r="BP786" s="912"/>
      <c r="BQ786" s="912"/>
      <c r="BR786" s="912"/>
      <c r="BS786" s="912"/>
      <c r="BT786" s="912"/>
      <c r="BU786" s="912"/>
      <c r="BV786" s="912"/>
      <c r="BW786" s="912"/>
    </row>
    <row r="787" spans="66:75" x14ac:dyDescent="0.2">
      <c r="BN787" s="912"/>
      <c r="BO787" s="912"/>
      <c r="BP787" s="912"/>
      <c r="BQ787" s="912"/>
      <c r="BR787" s="912"/>
      <c r="BS787" s="912"/>
      <c r="BT787" s="912"/>
      <c r="BU787" s="912"/>
      <c r="BV787" s="912"/>
      <c r="BW787" s="912"/>
    </row>
    <row r="788" spans="66:75" x14ac:dyDescent="0.2">
      <c r="BN788" s="912"/>
      <c r="BO788" s="912"/>
      <c r="BP788" s="912"/>
      <c r="BQ788" s="912"/>
      <c r="BR788" s="912"/>
      <c r="BS788" s="912"/>
      <c r="BT788" s="912"/>
      <c r="BU788" s="912"/>
      <c r="BV788" s="912"/>
      <c r="BW788" s="912"/>
    </row>
    <row r="789" spans="66:75" x14ac:dyDescent="0.2">
      <c r="BN789" s="912"/>
      <c r="BO789" s="912"/>
      <c r="BP789" s="912"/>
      <c r="BQ789" s="912"/>
      <c r="BR789" s="912"/>
      <c r="BS789" s="912"/>
      <c r="BT789" s="912"/>
      <c r="BU789" s="912"/>
      <c r="BV789" s="912"/>
      <c r="BW789" s="912"/>
    </row>
    <row r="790" spans="66:75" x14ac:dyDescent="0.2">
      <c r="BN790" s="111">
        <f t="shared" ref="BN790:BV790" si="296">SUBTOTAL(9,BN8:BN789)</f>
        <v>277</v>
      </c>
      <c r="BO790" s="111">
        <f t="shared" si="296"/>
        <v>63</v>
      </c>
      <c r="BP790" s="111">
        <f t="shared" si="296"/>
        <v>0</v>
      </c>
      <c r="BQ790" s="111">
        <f t="shared" si="296"/>
        <v>285</v>
      </c>
      <c r="BR790" s="111">
        <f t="shared" si="296"/>
        <v>26</v>
      </c>
      <c r="BS790" s="111">
        <f t="shared" si="296"/>
        <v>11</v>
      </c>
      <c r="BT790" s="111">
        <f t="shared" si="296"/>
        <v>21</v>
      </c>
      <c r="BU790" s="111">
        <f t="shared" si="296"/>
        <v>311</v>
      </c>
      <c r="BV790" s="111">
        <f t="shared" si="296"/>
        <v>188</v>
      </c>
      <c r="BW790" s="111"/>
    </row>
  </sheetData>
  <autoFilter ref="A7:FW779"/>
  <mergeCells count="88">
    <mergeCell ref="A1:BL1"/>
    <mergeCell ref="A2:A6"/>
    <mergeCell ref="B2:B6"/>
    <mergeCell ref="C2:C6"/>
    <mergeCell ref="D2:D6"/>
    <mergeCell ref="E2:H2"/>
    <mergeCell ref="I2:I6"/>
    <mergeCell ref="J2:J6"/>
    <mergeCell ref="K3:L3"/>
    <mergeCell ref="M3:R3"/>
    <mergeCell ref="E3:E6"/>
    <mergeCell ref="F3:F6"/>
    <mergeCell ref="G3:G6"/>
    <mergeCell ref="H3:H6"/>
    <mergeCell ref="K4:K6"/>
    <mergeCell ref="L4:L6"/>
    <mergeCell ref="M4:P4"/>
    <mergeCell ref="Q4:R5"/>
    <mergeCell ref="M5:N5"/>
    <mergeCell ref="O5:P5"/>
    <mergeCell ref="S3:T3"/>
    <mergeCell ref="U3:Z3"/>
    <mergeCell ref="S4:S6"/>
    <mergeCell ref="T4:T6"/>
    <mergeCell ref="U4:X4"/>
    <mergeCell ref="Y4:Z5"/>
    <mergeCell ref="U5:V5"/>
    <mergeCell ref="W5:X5"/>
    <mergeCell ref="AA3:AB3"/>
    <mergeCell ref="AC3:AH3"/>
    <mergeCell ref="AA4:AA6"/>
    <mergeCell ref="AB4:AB6"/>
    <mergeCell ref="AC4:AF4"/>
    <mergeCell ref="AG4:AH5"/>
    <mergeCell ref="AC5:AD5"/>
    <mergeCell ref="AE5:AF5"/>
    <mergeCell ref="AI3:AJ3"/>
    <mergeCell ref="AK3:AP3"/>
    <mergeCell ref="AI4:AI6"/>
    <mergeCell ref="AJ4:AJ6"/>
    <mergeCell ref="AK4:AN4"/>
    <mergeCell ref="AO4:AP5"/>
    <mergeCell ref="AK5:AL5"/>
    <mergeCell ref="AM5:AN5"/>
    <mergeCell ref="AS3:AX3"/>
    <mergeCell ref="AQ4:AQ6"/>
    <mergeCell ref="AR4:AR6"/>
    <mergeCell ref="AS4:AV4"/>
    <mergeCell ref="AW4:AX5"/>
    <mergeCell ref="AS5:AT5"/>
    <mergeCell ref="AU5:AV5"/>
    <mergeCell ref="K2:BL2"/>
    <mergeCell ref="BA3:BL3"/>
    <mergeCell ref="BH4:BH6"/>
    <mergeCell ref="BI4:BI6"/>
    <mergeCell ref="BJ4:BJ6"/>
    <mergeCell ref="BK4:BK6"/>
    <mergeCell ref="BL4:BL6"/>
    <mergeCell ref="BG4:BG6"/>
    <mergeCell ref="AY3:AZ3"/>
    <mergeCell ref="AY4:AY6"/>
    <mergeCell ref="AZ4:AZ6"/>
    <mergeCell ref="BA4:BD4"/>
    <mergeCell ref="BE4:BF5"/>
    <mergeCell ref="BA5:BB5"/>
    <mergeCell ref="BC5:BD5"/>
    <mergeCell ref="AQ3:AR3"/>
    <mergeCell ref="BM2:BM6"/>
    <mergeCell ref="BN2:BO4"/>
    <mergeCell ref="BQ2:BR4"/>
    <mergeCell ref="BR5:BR6"/>
    <mergeCell ref="BQ5:BQ6"/>
    <mergeCell ref="BP2:BP6"/>
    <mergeCell ref="BO5:BO6"/>
    <mergeCell ref="BN5:BN6"/>
    <mergeCell ref="BY2:CB2"/>
    <mergeCell ref="BS3:BS6"/>
    <mergeCell ref="BT3:BT6"/>
    <mergeCell ref="BU3:BU6"/>
    <mergeCell ref="BY3:CA4"/>
    <mergeCell ref="CB3:CB6"/>
    <mergeCell ref="CA5:CA6"/>
    <mergeCell ref="BZ5:BZ6"/>
    <mergeCell ref="BY5:BY6"/>
    <mergeCell ref="BV3:BV6"/>
    <mergeCell ref="BW3:BW6"/>
    <mergeCell ref="BX2:BX6"/>
    <mergeCell ref="BS2:BW2"/>
  </mergeCells>
  <conditionalFormatting sqref="BH781:BL64892 M144:R158 U144:Z158 AC144:AH158 AK142:AP158 AS142:AX158 BN5:BO5 BP4 BQ5:BR5 BY2:CA3 BY5:CA5 AS553:AX574 BO585:BR594 U553:Z574 AA575:AF584 BH553:BL574 DA575:DE584 AC553:AH574 AI575:AN584 AK553:AP574 AQ575:AV584 BN8:BW574 DG575:DP584 BY8:CB574 DR575:DU584 BN598:BW789 BY588:CB779 CE587:CH587 BH588:BL602 BZ586:CI586 CJ585:CS585 CK586:CN586 CU585:CX585 BN596:BR597 CD585:CH585 CD575:CM584 BX587:CC587 BX586 BT596:BW597 BX585:CB585 BN595:BW595 BV585:BW594 CB575:CB584 BX575:BY584">
    <cfRule type="cellIs" dxfId="1146" priority="1881" stopIfTrue="1" operator="equal">
      <formula>0</formula>
    </cfRule>
  </conditionalFormatting>
  <conditionalFormatting sqref="I23:J25">
    <cfRule type="cellIs" dxfId="1145" priority="1371" stopIfTrue="1" operator="equal">
      <formula>0</formula>
    </cfRule>
  </conditionalFormatting>
  <conditionalFormatting sqref="AK6:AL6">
    <cfRule type="cellIs" dxfId="1144" priority="1243" stopIfTrue="1" operator="equal">
      <formula>0</formula>
    </cfRule>
  </conditionalFormatting>
  <conditionalFormatting sqref="AK93:AP93 AK95:AP98 AK71:AP74 AK58:AP69 AK76:AP91">
    <cfRule type="cellIs" dxfId="1143" priority="1091" stopIfTrue="1" operator="equal">
      <formula>0</formula>
    </cfRule>
  </conditionalFormatting>
  <conditionalFormatting sqref="AK208:AP208">
    <cfRule type="cellIs" dxfId="1142" priority="1018" stopIfTrue="1" operator="equal">
      <formula>0</formula>
    </cfRule>
  </conditionalFormatting>
  <conditionalFormatting sqref="U359:Z359">
    <cfRule type="cellIs" dxfId="1141" priority="873" stopIfTrue="1" operator="equal">
      <formula>0</formula>
    </cfRule>
  </conditionalFormatting>
  <conditionalFormatting sqref="U360:Z360">
    <cfRule type="cellIs" dxfId="1140" priority="872" stopIfTrue="1" operator="equal">
      <formula>0</formula>
    </cfRule>
  </conditionalFormatting>
  <conditionalFormatting sqref="AC361:AH361 AC363:AH380 AC348:AH356">
    <cfRule type="cellIs" dxfId="1139" priority="871" stopIfTrue="1" operator="equal">
      <formula>0</formula>
    </cfRule>
  </conditionalFormatting>
  <conditionalFormatting sqref="L4 K781:R64892 K3:K4">
    <cfRule type="cellIs" dxfId="1138" priority="1351" stopIfTrue="1" operator="equal">
      <formula>0</formula>
    </cfRule>
  </conditionalFormatting>
  <conditionalFormatting sqref="M220:R225 M210:R210 M212:R215 M217:R218">
    <cfRule type="cellIs" dxfId="1137" priority="1000" stopIfTrue="1" operator="equal">
      <formula>0</formula>
    </cfRule>
  </conditionalFormatting>
  <conditionalFormatting sqref="AC6:AD6">
    <cfRule type="cellIs" dxfId="1136" priority="1271" stopIfTrue="1" operator="equal">
      <formula>0</formula>
    </cfRule>
  </conditionalFormatting>
  <conditionalFormatting sqref="AE6:AF6">
    <cfRule type="cellIs" dxfId="1135" priority="1270" stopIfTrue="1" operator="equal">
      <formula>0</formula>
    </cfRule>
  </conditionalFormatting>
  <conditionalFormatting sqref="U6:V6">
    <cfRule type="cellIs" dxfId="1134" priority="1299" stopIfTrue="1" operator="equal">
      <formula>0</formula>
    </cfRule>
  </conditionalFormatting>
  <conditionalFormatting sqref="W6:X6">
    <cfRule type="cellIs" dxfId="1133" priority="1298" stopIfTrue="1" operator="equal">
      <formula>0</formula>
    </cfRule>
  </conditionalFormatting>
  <conditionalFormatting sqref="AJ4 AI781:AP64892 AI3:AI4">
    <cfRule type="cellIs" dxfId="1132" priority="1267" stopIfTrue="1" operator="equal">
      <formula>0</formula>
    </cfRule>
  </conditionalFormatting>
  <conditionalFormatting sqref="M688:R690">
    <cfRule type="cellIs" dxfId="1131" priority="562" stopIfTrue="1" operator="equal">
      <formula>0</formula>
    </cfRule>
  </conditionalFormatting>
  <conditionalFormatting sqref="U688:Z690">
    <cfRule type="cellIs" dxfId="1130" priority="561" stopIfTrue="1" operator="equal">
      <formula>0</formula>
    </cfRule>
  </conditionalFormatting>
  <conditionalFormatting sqref="M211:R211">
    <cfRule type="cellIs" dxfId="1129" priority="1040" stopIfTrue="1" operator="equal">
      <formula>0</formula>
    </cfRule>
  </conditionalFormatting>
  <conditionalFormatting sqref="M208:R208">
    <cfRule type="cellIs" dxfId="1128" priority="1039" stopIfTrue="1" operator="equal">
      <formula>0</formula>
    </cfRule>
  </conditionalFormatting>
  <conditionalFormatting sqref="M209:R209">
    <cfRule type="cellIs" dxfId="1127" priority="1038" stopIfTrue="1" operator="equal">
      <formula>0</formula>
    </cfRule>
  </conditionalFormatting>
  <conditionalFormatting sqref="M6:N6">
    <cfRule type="cellIs" dxfId="1126" priority="1327" stopIfTrue="1" operator="equal">
      <formula>0</formula>
    </cfRule>
  </conditionalFormatting>
  <conditionalFormatting sqref="O6:P6">
    <cfRule type="cellIs" dxfId="1125" priority="1326" stopIfTrue="1" operator="equal">
      <formula>0</formula>
    </cfRule>
  </conditionalFormatting>
  <conditionalFormatting sqref="Q6:R6">
    <cfRule type="cellIs" dxfId="1124" priority="1325" stopIfTrue="1" operator="equal">
      <formula>0</formula>
    </cfRule>
  </conditionalFormatting>
  <conditionalFormatting sqref="AG6:AH6">
    <cfRule type="cellIs" dxfId="1123" priority="1269" stopIfTrue="1" operator="equal">
      <formula>0</formula>
    </cfRule>
  </conditionalFormatting>
  <conditionalFormatting sqref="BE6:BF6">
    <cfRule type="cellIs" dxfId="1122" priority="1185" stopIfTrue="1" operator="equal">
      <formula>0</formula>
    </cfRule>
  </conditionalFormatting>
  <conditionalFormatting sqref="T4 S781:Z64892 S3:S4">
    <cfRule type="cellIs" dxfId="1121" priority="1323" stopIfTrue="1" operator="equal">
      <formula>0</formula>
    </cfRule>
  </conditionalFormatting>
  <conditionalFormatting sqref="AM6:AN6">
    <cfRule type="cellIs" dxfId="1120" priority="1242" stopIfTrue="1" operator="equal">
      <formula>0</formula>
    </cfRule>
  </conditionalFormatting>
  <conditionalFormatting sqref="AR4 AQ781:AX64892 AQ3:AQ4">
    <cfRule type="cellIs" dxfId="1119" priority="1239" stopIfTrue="1" operator="equal">
      <formula>0</formula>
    </cfRule>
  </conditionalFormatting>
  <conditionalFormatting sqref="AK219:AP219">
    <cfRule type="cellIs" dxfId="1118" priority="1016" stopIfTrue="1" operator="equal">
      <formula>0</formula>
    </cfRule>
  </conditionalFormatting>
  <conditionalFormatting sqref="AK216:AP216">
    <cfRule type="cellIs" dxfId="1117" priority="1015" stopIfTrue="1" operator="equal">
      <formula>0</formula>
    </cfRule>
  </conditionalFormatting>
  <conditionalFormatting sqref="AS211:AX211">
    <cfRule type="cellIs" dxfId="1116" priority="1012" stopIfTrue="1" operator="equal">
      <formula>0</formula>
    </cfRule>
  </conditionalFormatting>
  <conditionalFormatting sqref="AS208:AX208">
    <cfRule type="cellIs" dxfId="1115" priority="1011" stopIfTrue="1" operator="equal">
      <formula>0</formula>
    </cfRule>
  </conditionalFormatting>
  <conditionalFormatting sqref="AS209:AX209">
    <cfRule type="cellIs" dxfId="1114" priority="1010" stopIfTrue="1" operator="equal">
      <formula>0</formula>
    </cfRule>
  </conditionalFormatting>
  <conditionalFormatting sqref="M70:R70">
    <cfRule type="cellIs" dxfId="1113" priority="1099" stopIfTrue="1" operator="equal">
      <formula>0</formula>
    </cfRule>
  </conditionalFormatting>
  <conditionalFormatting sqref="Y6:Z6">
    <cfRule type="cellIs" dxfId="1112" priority="1297" stopIfTrue="1" operator="equal">
      <formula>0</formula>
    </cfRule>
  </conditionalFormatting>
  <conditionalFormatting sqref="AB4 AA781:AH64892 AA3:AA4">
    <cfRule type="cellIs" dxfId="1111" priority="1295" stopIfTrue="1" operator="equal">
      <formula>0</formula>
    </cfRule>
  </conditionalFormatting>
  <conditionalFormatting sqref="AK270:AP278">
    <cfRule type="cellIs" dxfId="1110" priority="944" stopIfTrue="1" operator="equal">
      <formula>0</formula>
    </cfRule>
  </conditionalFormatting>
  <conditionalFormatting sqref="AS6:AT6">
    <cfRule type="cellIs" dxfId="1109" priority="1215" stopIfTrue="1" operator="equal">
      <formula>0</formula>
    </cfRule>
  </conditionalFormatting>
  <conditionalFormatting sqref="AU6:AV6">
    <cfRule type="cellIs" dxfId="1108" priority="1214" stopIfTrue="1" operator="equal">
      <formula>0</formula>
    </cfRule>
  </conditionalFormatting>
  <conditionalFormatting sqref="AZ4 AY781:BG64892 AY3:AY4">
    <cfRule type="cellIs" dxfId="1107" priority="1211" stopIfTrue="1" operator="equal">
      <formula>0</formula>
    </cfRule>
  </conditionalFormatting>
  <conditionalFormatting sqref="AC208:AH208">
    <cfRule type="cellIs" dxfId="1106" priority="983" stopIfTrue="1" operator="equal">
      <formula>0</formula>
    </cfRule>
  </conditionalFormatting>
  <conditionalFormatting sqref="AC209:AH209">
    <cfRule type="cellIs" dxfId="1105" priority="982" stopIfTrue="1" operator="equal">
      <formula>0</formula>
    </cfRule>
  </conditionalFormatting>
  <conditionalFormatting sqref="AK118:AP141">
    <cfRule type="cellIs" dxfId="1104" priority="1071" stopIfTrue="1" operator="equal">
      <formula>0</formula>
    </cfRule>
  </conditionalFormatting>
  <conditionalFormatting sqref="AO6:AP6">
    <cfRule type="cellIs" dxfId="1103" priority="1241" stopIfTrue="1" operator="equal">
      <formula>0</formula>
    </cfRule>
  </conditionalFormatting>
  <conditionalFormatting sqref="AC118:AH141">
    <cfRule type="cellIs" dxfId="1102" priority="1073" stopIfTrue="1" operator="equal">
      <formula>0</formula>
    </cfRule>
  </conditionalFormatting>
  <conditionalFormatting sqref="BH15:BL20">
    <cfRule type="cellIs" dxfId="1101" priority="1122" stopIfTrue="1" operator="equal">
      <formula>0</formula>
    </cfRule>
  </conditionalFormatting>
  <conditionalFormatting sqref="BA6:BB6">
    <cfRule type="cellIs" dxfId="1100" priority="1187" stopIfTrue="1" operator="equal">
      <formula>0</formula>
    </cfRule>
  </conditionalFormatting>
  <conditionalFormatting sqref="BC6:BD6">
    <cfRule type="cellIs" dxfId="1099" priority="1186" stopIfTrue="1" operator="equal">
      <formula>0</formula>
    </cfRule>
  </conditionalFormatting>
  <conditionalFormatting sqref="AS15:AX20">
    <cfRule type="cellIs" dxfId="1098" priority="1117" stopIfTrue="1" operator="equal">
      <formula>0</formula>
    </cfRule>
  </conditionalFormatting>
  <conditionalFormatting sqref="BH45:BL57">
    <cfRule type="cellIs" dxfId="1097" priority="1116" stopIfTrue="1" operator="equal">
      <formula>0</formula>
    </cfRule>
  </conditionalFormatting>
  <conditionalFormatting sqref="M54:R57">
    <cfRule type="cellIs" dxfId="1096" priority="1114" stopIfTrue="1" operator="equal">
      <formula>0</formula>
    </cfRule>
  </conditionalFormatting>
  <conditionalFormatting sqref="M45:R53">
    <cfRule type="cellIs" dxfId="1095" priority="1113" stopIfTrue="1" operator="equal">
      <formula>0</formula>
    </cfRule>
  </conditionalFormatting>
  <conditionalFormatting sqref="U54:Z57">
    <cfRule type="cellIs" dxfId="1094" priority="1112" stopIfTrue="1" operator="equal">
      <formula>0</formula>
    </cfRule>
  </conditionalFormatting>
  <conditionalFormatting sqref="U45:Z53">
    <cfRule type="cellIs" dxfId="1093" priority="1111" stopIfTrue="1" operator="equal">
      <formula>0</formula>
    </cfRule>
  </conditionalFormatting>
  <conditionalFormatting sqref="AC208:AH208">
    <cfRule type="cellIs" dxfId="1092" priority="1025" stopIfTrue="1" operator="equal">
      <formula>0</formula>
    </cfRule>
  </conditionalFormatting>
  <conditionalFormatting sqref="AS93:AX93 AS95:AX98 AS71:AX74 AS58:AX69 AS76:AX91">
    <cfRule type="cellIs" dxfId="1091" priority="1088" stopIfTrue="1" operator="equal">
      <formula>0</formula>
    </cfRule>
  </conditionalFormatting>
  <conditionalFormatting sqref="AS70:AX70">
    <cfRule type="cellIs" dxfId="1090" priority="1087" stopIfTrue="1" operator="equal">
      <formula>0</formula>
    </cfRule>
  </conditionalFormatting>
  <conditionalFormatting sqref="BH75:BL75">
    <cfRule type="cellIs" dxfId="1089" priority="1086" stopIfTrue="1" operator="equal">
      <formula>0</formula>
    </cfRule>
  </conditionalFormatting>
  <conditionalFormatting sqref="AW6:AX6">
    <cfRule type="cellIs" dxfId="1088" priority="1213" stopIfTrue="1" operator="equal">
      <formula>0</formula>
    </cfRule>
  </conditionalFormatting>
  <conditionalFormatting sqref="U93:Z93 U95:Z98 U71:Z74 U58:Z69 U76:Z91">
    <cfRule type="cellIs" dxfId="1087" priority="1097" stopIfTrue="1" operator="equal">
      <formula>0</formula>
    </cfRule>
  </conditionalFormatting>
  <conditionalFormatting sqref="U70:Z70">
    <cfRule type="cellIs" dxfId="1086" priority="1096" stopIfTrue="1" operator="equal">
      <formula>0</formula>
    </cfRule>
  </conditionalFormatting>
  <conditionalFormatting sqref="M118:R141">
    <cfRule type="cellIs" dxfId="1085" priority="1077" stopIfTrue="1" operator="equal">
      <formula>0</formula>
    </cfRule>
  </conditionalFormatting>
  <conditionalFormatting sqref="AC93:AH93 AC95:AH98 AC71:AH74 AC58:AH69 AC76:AH91">
    <cfRule type="cellIs" dxfId="1084" priority="1094" stopIfTrue="1" operator="equal">
      <formula>0</formula>
    </cfRule>
  </conditionalFormatting>
  <conditionalFormatting sqref="AK280:AP280">
    <cfRule type="cellIs" dxfId="1083" priority="932" stopIfTrue="1" operator="equal">
      <formula>0</formula>
    </cfRule>
  </conditionalFormatting>
  <conditionalFormatting sqref="BH144:BL145 BH148:BL158">
    <cfRule type="cellIs" dxfId="1082" priority="1068" stopIfTrue="1" operator="equal">
      <formula>0</formula>
    </cfRule>
  </conditionalFormatting>
  <conditionalFormatting sqref="M75:R75">
    <cfRule type="cellIs" dxfId="1081" priority="1085" stopIfTrue="1" operator="equal">
      <formula>0</formula>
    </cfRule>
  </conditionalFormatting>
  <conditionalFormatting sqref="U75:Z75">
    <cfRule type="cellIs" dxfId="1080" priority="1084" stopIfTrue="1" operator="equal">
      <formula>0</formula>
    </cfRule>
  </conditionalFormatting>
  <conditionalFormatting sqref="AC75:AH75">
    <cfRule type="cellIs" dxfId="1079" priority="1083" stopIfTrue="1" operator="equal">
      <formula>0</formula>
    </cfRule>
  </conditionalFormatting>
  <conditionalFormatting sqref="M208:R208">
    <cfRule type="cellIs" dxfId="1078" priority="997" stopIfTrue="1" operator="equal">
      <formula>0</formula>
    </cfRule>
  </conditionalFormatting>
  <conditionalFormatting sqref="AK15:AP20">
    <cfRule type="cellIs" dxfId="1077" priority="1118" stopIfTrue="1" operator="equal">
      <formula>0</formula>
    </cfRule>
  </conditionalFormatting>
  <conditionalFormatting sqref="BH279:BL279 BH281:BL281 BH283:BL283">
    <cfRule type="cellIs" dxfId="1076" priority="942" stopIfTrue="1" operator="equal">
      <formula>0</formula>
    </cfRule>
  </conditionalFormatting>
  <conditionalFormatting sqref="M279:R279 M281:R281 M283:R283">
    <cfRule type="cellIs" dxfId="1075" priority="941" stopIfTrue="1" operator="equal">
      <formula>0</formula>
    </cfRule>
  </conditionalFormatting>
  <conditionalFormatting sqref="U202:Z202">
    <cfRule type="cellIs" dxfId="1074" priority="633" stopIfTrue="1" operator="equal">
      <formula>0</formula>
    </cfRule>
  </conditionalFormatting>
  <conditionalFormatting sqref="AC279:AH279 AC281:AH281 AC283:AH283">
    <cfRule type="cellIs" dxfId="1073" priority="939" stopIfTrue="1" operator="equal">
      <formula>0</formula>
    </cfRule>
  </conditionalFormatting>
  <conditionalFormatting sqref="AK279:AP279 AK281:AP281 AK283:AP283">
    <cfRule type="cellIs" dxfId="1072" priority="938" stopIfTrue="1" operator="equal">
      <formula>0</formula>
    </cfRule>
  </conditionalFormatting>
  <conditionalFormatting sqref="AS279:AX279 AS281:AX281 AS283:AX283">
    <cfRule type="cellIs" dxfId="1071" priority="937" stopIfTrue="1" operator="equal">
      <formula>0</formula>
    </cfRule>
  </conditionalFormatting>
  <conditionalFormatting sqref="BH280:BL280">
    <cfRule type="cellIs" dxfId="1070" priority="936" stopIfTrue="1" operator="equal">
      <formula>0</formula>
    </cfRule>
  </conditionalFormatting>
  <conditionalFormatting sqref="AC54:AH57">
    <cfRule type="cellIs" dxfId="1069" priority="1110" stopIfTrue="1" operator="equal">
      <formula>0</formula>
    </cfRule>
  </conditionalFormatting>
  <conditionalFormatting sqref="AC45:AH53">
    <cfRule type="cellIs" dxfId="1068" priority="1109" stopIfTrue="1" operator="equal">
      <formula>0</formula>
    </cfRule>
  </conditionalFormatting>
  <conditionalFormatting sqref="AK54:AP57">
    <cfRule type="cellIs" dxfId="1067" priority="1108" stopIfTrue="1" operator="equal">
      <formula>0</formula>
    </cfRule>
  </conditionalFormatting>
  <conditionalFormatting sqref="AK45:AP53">
    <cfRule type="cellIs" dxfId="1066" priority="1107" stopIfTrue="1" operator="equal">
      <formula>0</formula>
    </cfRule>
  </conditionalFormatting>
  <conditionalFormatting sqref="AS54:AX57">
    <cfRule type="cellIs" dxfId="1065" priority="1106" stopIfTrue="1" operator="equal">
      <formula>0</formula>
    </cfRule>
  </conditionalFormatting>
  <conditionalFormatting sqref="AS45:AX53">
    <cfRule type="cellIs" dxfId="1064" priority="1105" stopIfTrue="1" operator="equal">
      <formula>0</formula>
    </cfRule>
  </conditionalFormatting>
  <conditionalFormatting sqref="M270:R278">
    <cfRule type="cellIs" dxfId="1063" priority="947" stopIfTrue="1" operator="equal">
      <formula>0</formula>
    </cfRule>
  </conditionalFormatting>
  <conditionalFormatting sqref="BH93:BL93 BH95:BL98 BH58:BL74 BH76:BL91">
    <cfRule type="cellIs" dxfId="1062" priority="1103" stopIfTrue="1" operator="equal">
      <formula>0</formula>
    </cfRule>
  </conditionalFormatting>
  <conditionalFormatting sqref="AC21:AH35">
    <cfRule type="cellIs" dxfId="1061" priority="620" stopIfTrue="1" operator="equal">
      <formula>0</formula>
    </cfRule>
  </conditionalFormatting>
  <conditionalFormatting sqref="AK282:AP282">
    <cfRule type="cellIs" dxfId="1060" priority="926" stopIfTrue="1" operator="equal">
      <formula>0</formula>
    </cfRule>
  </conditionalFormatting>
  <conditionalFormatting sqref="M93:R93 M95:R98 M71:R74 M58:R69 M76:R91">
    <cfRule type="cellIs" dxfId="1059" priority="1100" stopIfTrue="1" operator="equal">
      <formula>0</formula>
    </cfRule>
  </conditionalFormatting>
  <conditionalFormatting sqref="BH118:BL141">
    <cfRule type="cellIs" dxfId="1058" priority="1079" stopIfTrue="1" operator="equal">
      <formula>0</formula>
    </cfRule>
  </conditionalFormatting>
  <conditionalFormatting sqref="U436:Z436">
    <cfRule type="cellIs" dxfId="1057" priority="811" stopIfTrue="1" operator="equal">
      <formula>0</formula>
    </cfRule>
  </conditionalFormatting>
  <conditionalFormatting sqref="U438:Z438">
    <cfRule type="cellIs" dxfId="1056" priority="810" stopIfTrue="1" operator="equal">
      <formula>0</formula>
    </cfRule>
  </conditionalFormatting>
  <conditionalFormatting sqref="AC418:AH428 AC441:AH452">
    <cfRule type="cellIs" dxfId="1055" priority="809" stopIfTrue="1" operator="equal">
      <formula>0</formula>
    </cfRule>
  </conditionalFormatting>
  <conditionalFormatting sqref="AC440:AH440">
    <cfRule type="cellIs" dxfId="1054" priority="808" stopIfTrue="1" operator="equal">
      <formula>0</formula>
    </cfRule>
  </conditionalFormatting>
  <conditionalFormatting sqref="AC429:AH434 AC437:AH437 AC439:AH439">
    <cfRule type="cellIs" dxfId="1053" priority="807" stopIfTrue="1" operator="equal">
      <formula>0</formula>
    </cfRule>
  </conditionalFormatting>
  <conditionalFormatting sqref="AC435:AH435">
    <cfRule type="cellIs" dxfId="1052" priority="806" stopIfTrue="1" operator="equal">
      <formula>0</formula>
    </cfRule>
  </conditionalFormatting>
  <conditionalFormatting sqref="U219:Z219">
    <cfRule type="cellIs" dxfId="1051" priority="988" stopIfTrue="1" operator="equal">
      <formula>0</formula>
    </cfRule>
  </conditionalFormatting>
  <conditionalFormatting sqref="U216:Z216">
    <cfRule type="cellIs" dxfId="1050" priority="987" stopIfTrue="1" operator="equal">
      <formula>0</formula>
    </cfRule>
  </conditionalFormatting>
  <conditionalFormatting sqref="AC211:AH211">
    <cfRule type="cellIs" dxfId="1049" priority="984" stopIfTrue="1" operator="equal">
      <formula>0</formula>
    </cfRule>
  </conditionalFormatting>
  <conditionalFormatting sqref="AC219:AH219">
    <cfRule type="cellIs" dxfId="1048" priority="981" stopIfTrue="1" operator="equal">
      <formula>0</formula>
    </cfRule>
  </conditionalFormatting>
  <conditionalFormatting sqref="AC216:AH216">
    <cfRule type="cellIs" dxfId="1047" priority="980" stopIfTrue="1" operator="equal">
      <formula>0</formula>
    </cfRule>
  </conditionalFormatting>
  <conditionalFormatting sqref="BH208:BL225">
    <cfRule type="cellIs" dxfId="1046" priority="979" stopIfTrue="1" operator="equal">
      <formula>0</formula>
    </cfRule>
  </conditionalFormatting>
  <conditionalFormatting sqref="BH234:BL269 BH284:BL296">
    <cfRule type="cellIs" dxfId="1045" priority="978" stopIfTrue="1" operator="equal">
      <formula>0</formula>
    </cfRule>
  </conditionalFormatting>
  <conditionalFormatting sqref="M15:R20">
    <cfRule type="cellIs" dxfId="1044" priority="1121" stopIfTrue="1" operator="equal">
      <formula>0</formula>
    </cfRule>
  </conditionalFormatting>
  <conditionalFormatting sqref="U15:Z20">
    <cfRule type="cellIs" dxfId="1043" priority="1120" stopIfTrue="1" operator="equal">
      <formula>0</formula>
    </cfRule>
  </conditionalFormatting>
  <conditionalFormatting sqref="AC15:AH20">
    <cfRule type="cellIs" dxfId="1042" priority="1119" stopIfTrue="1" operator="equal">
      <formula>0</formula>
    </cfRule>
  </conditionalFormatting>
  <conditionalFormatting sqref="AS270:AX278">
    <cfRule type="cellIs" dxfId="1041" priority="943" stopIfTrue="1" operator="equal">
      <formula>0</formula>
    </cfRule>
  </conditionalFormatting>
  <conditionalFormatting sqref="U279:Z279 U281:Z281 U283:Z283">
    <cfRule type="cellIs" dxfId="1040" priority="940" stopIfTrue="1" operator="equal">
      <formula>0</formula>
    </cfRule>
  </conditionalFormatting>
  <conditionalFormatting sqref="M280:R280">
    <cfRule type="cellIs" dxfId="1039" priority="935" stopIfTrue="1" operator="equal">
      <formula>0</formula>
    </cfRule>
  </conditionalFormatting>
  <conditionalFormatting sqref="U280:Z280">
    <cfRule type="cellIs" dxfId="1038" priority="934" stopIfTrue="1" operator="equal">
      <formula>0</formula>
    </cfRule>
  </conditionalFormatting>
  <conditionalFormatting sqref="AC280:AH280">
    <cfRule type="cellIs" dxfId="1037" priority="933" stopIfTrue="1" operator="equal">
      <formula>0</formula>
    </cfRule>
  </conditionalFormatting>
  <conditionalFormatting sqref="AS280:AX280">
    <cfRule type="cellIs" dxfId="1036" priority="931" stopIfTrue="1" operator="equal">
      <formula>0</formula>
    </cfRule>
  </conditionalFormatting>
  <conditionalFormatting sqref="BH270:BL278">
    <cfRule type="cellIs" dxfId="1035" priority="948" stopIfTrue="1" operator="equal">
      <formula>0</formula>
    </cfRule>
  </conditionalFormatting>
  <conditionalFormatting sqref="U270:Z278">
    <cfRule type="cellIs" dxfId="1034" priority="946" stopIfTrue="1" operator="equal">
      <formula>0</formula>
    </cfRule>
  </conditionalFormatting>
  <conditionalFormatting sqref="BH95:BL99">
    <cfRule type="cellIs" dxfId="1033" priority="1104" stopIfTrue="1" operator="equal">
      <formula>0</formula>
    </cfRule>
  </conditionalFormatting>
  <conditionalFormatting sqref="AC270:AH278">
    <cfRule type="cellIs" dxfId="1032" priority="945" stopIfTrue="1" operator="equal">
      <formula>0</formula>
    </cfRule>
  </conditionalFormatting>
  <conditionalFormatting sqref="M95:R99">
    <cfRule type="cellIs" dxfId="1031" priority="1101" stopIfTrue="1" operator="equal">
      <formula>0</formula>
    </cfRule>
  </conditionalFormatting>
  <conditionalFormatting sqref="BH298:BL298">
    <cfRule type="cellIs" dxfId="1030" priority="924" stopIfTrue="1" operator="equal">
      <formula>0</formula>
    </cfRule>
  </conditionalFormatting>
  <conditionalFormatting sqref="U95:Z99">
    <cfRule type="cellIs" dxfId="1029" priority="1098" stopIfTrue="1" operator="equal">
      <formula>0</formula>
    </cfRule>
  </conditionalFormatting>
  <conditionalFormatting sqref="AC95:AH99">
    <cfRule type="cellIs" dxfId="1028" priority="1095" stopIfTrue="1" operator="equal">
      <formula>0</formula>
    </cfRule>
  </conditionalFormatting>
  <conditionalFormatting sqref="AC70:AH70">
    <cfRule type="cellIs" dxfId="1027" priority="1093" stopIfTrue="1" operator="equal">
      <formula>0</formula>
    </cfRule>
  </conditionalFormatting>
  <conditionalFormatting sqref="AK95:AP99">
    <cfRule type="cellIs" dxfId="1026" priority="1092" stopIfTrue="1" operator="equal">
      <formula>0</formula>
    </cfRule>
  </conditionalFormatting>
  <conditionalFormatting sqref="AK70:AP70">
    <cfRule type="cellIs" dxfId="1025" priority="1090" stopIfTrue="1" operator="equal">
      <formula>0</formula>
    </cfRule>
  </conditionalFormatting>
  <conditionalFormatting sqref="AS95:AX99">
    <cfRule type="cellIs" dxfId="1024" priority="1089" stopIfTrue="1" operator="equal">
      <formula>0</formula>
    </cfRule>
  </conditionalFormatting>
  <conditionalFormatting sqref="AS118:AX141">
    <cfRule type="cellIs" dxfId="1023" priority="1069" stopIfTrue="1" operator="equal">
      <formula>0</formula>
    </cfRule>
  </conditionalFormatting>
  <conditionalFormatting sqref="M282:R282">
    <cfRule type="cellIs" dxfId="1022" priority="929" stopIfTrue="1" operator="equal">
      <formula>0</formula>
    </cfRule>
  </conditionalFormatting>
  <conditionalFormatting sqref="U282:Z282">
    <cfRule type="cellIs" dxfId="1021" priority="928" stopIfTrue="1" operator="equal">
      <formula>0</formula>
    </cfRule>
  </conditionalFormatting>
  <conditionalFormatting sqref="AC282:AH282">
    <cfRule type="cellIs" dxfId="1020" priority="927" stopIfTrue="1" operator="equal">
      <formula>0</formula>
    </cfRule>
  </conditionalFormatting>
  <conditionalFormatting sqref="AK75:AP75">
    <cfRule type="cellIs" dxfId="1019" priority="1082" stopIfTrue="1" operator="equal">
      <formula>0</formula>
    </cfRule>
  </conditionalFormatting>
  <conditionalFormatting sqref="AS75:AX75">
    <cfRule type="cellIs" dxfId="1018" priority="1081" stopIfTrue="1" operator="equal">
      <formula>0</formula>
    </cfRule>
  </conditionalFormatting>
  <conditionalFormatting sqref="BH100:BL117">
    <cfRule type="cellIs" dxfId="1017" priority="1080" stopIfTrue="1" operator="equal">
      <formula>0</formula>
    </cfRule>
  </conditionalFormatting>
  <conditionalFormatting sqref="M100:R117">
    <cfRule type="cellIs" dxfId="1016" priority="1078" stopIfTrue="1" operator="equal">
      <formula>0</formula>
    </cfRule>
  </conditionalFormatting>
  <conditionalFormatting sqref="U118:Z141">
    <cfRule type="cellIs" dxfId="1015" priority="1075" stopIfTrue="1" operator="equal">
      <formula>0</formula>
    </cfRule>
  </conditionalFormatting>
  <conditionalFormatting sqref="U100:Z117">
    <cfRule type="cellIs" dxfId="1014" priority="1076" stopIfTrue="1" operator="equal">
      <formula>0</formula>
    </cfRule>
  </conditionalFormatting>
  <conditionalFormatting sqref="U297:Z297">
    <cfRule type="cellIs" dxfId="1013" priority="916" stopIfTrue="1" operator="equal">
      <formula>0</formula>
    </cfRule>
  </conditionalFormatting>
  <conditionalFormatting sqref="AC100:AH117">
    <cfRule type="cellIs" dxfId="1012" priority="1074" stopIfTrue="1" operator="equal">
      <formula>0</formula>
    </cfRule>
  </conditionalFormatting>
  <conditionalFormatting sqref="AK297:AP297">
    <cfRule type="cellIs" dxfId="1011" priority="914" stopIfTrue="1" operator="equal">
      <formula>0</formula>
    </cfRule>
  </conditionalFormatting>
  <conditionalFormatting sqref="AK100:AP117">
    <cfRule type="cellIs" dxfId="1010" priority="1072" stopIfTrue="1" operator="equal">
      <formula>0</formula>
    </cfRule>
  </conditionalFormatting>
  <conditionalFormatting sqref="AS100:AX117">
    <cfRule type="cellIs" dxfId="1009" priority="1070" stopIfTrue="1" operator="equal">
      <formula>0</formula>
    </cfRule>
  </conditionalFormatting>
  <conditionalFormatting sqref="AS297:AX297">
    <cfRule type="cellIs" dxfId="1008" priority="913" stopIfTrue="1" operator="equal">
      <formula>0</formula>
    </cfRule>
  </conditionalFormatting>
  <conditionalFormatting sqref="AS499:AX499">
    <cfRule type="cellIs" dxfId="1007" priority="756" stopIfTrue="1" operator="equal">
      <formula>0</formula>
    </cfRule>
  </conditionalFormatting>
  <conditionalFormatting sqref="AC664:AH666">
    <cfRule type="cellIs" dxfId="1006" priority="580" stopIfTrue="1" operator="equal">
      <formula>0</formula>
    </cfRule>
  </conditionalFormatting>
  <conditionalFormatting sqref="M142:R143">
    <cfRule type="cellIs" dxfId="1005" priority="1061" stopIfTrue="1" operator="equal">
      <formula>0</formula>
    </cfRule>
  </conditionalFormatting>
  <conditionalFormatting sqref="U142:Z143">
    <cfRule type="cellIs" dxfId="1004" priority="1060" stopIfTrue="1" operator="equal">
      <formula>0</formula>
    </cfRule>
  </conditionalFormatting>
  <conditionalFormatting sqref="AC142:AH143">
    <cfRule type="cellIs" dxfId="1003" priority="1059" stopIfTrue="1" operator="equal">
      <formula>0</formula>
    </cfRule>
  </conditionalFormatting>
  <conditionalFormatting sqref="BH142:BL143">
    <cfRule type="cellIs" dxfId="1002" priority="1058" stopIfTrue="1" operator="equal">
      <formula>0</formula>
    </cfRule>
  </conditionalFormatting>
  <conditionalFormatting sqref="M726:R747">
    <cfRule type="cellIs" dxfId="1001" priority="575" stopIfTrue="1" operator="equal">
      <formula>0</formula>
    </cfRule>
  </conditionalFormatting>
  <conditionalFormatting sqref="BH146:BL147">
    <cfRule type="cellIs" dxfId="1000" priority="1056" stopIfTrue="1" operator="equal">
      <formula>0</formula>
    </cfRule>
  </conditionalFormatting>
  <conditionalFormatting sqref="BH159:BL175">
    <cfRule type="cellIs" dxfId="999" priority="1055" stopIfTrue="1" operator="equal">
      <formula>0</formula>
    </cfRule>
  </conditionalFormatting>
  <conditionalFormatting sqref="M172:R175 M159:R170">
    <cfRule type="cellIs" dxfId="998" priority="1054" stopIfTrue="1" operator="equal">
      <formula>0</formula>
    </cfRule>
  </conditionalFormatting>
  <conditionalFormatting sqref="U172:Z175 U159:Z170">
    <cfRule type="cellIs" dxfId="997" priority="1053" stopIfTrue="1" operator="equal">
      <formula>0</formula>
    </cfRule>
  </conditionalFormatting>
  <conditionalFormatting sqref="AC172:AH175 AC159:AH170">
    <cfRule type="cellIs" dxfId="996" priority="1052" stopIfTrue="1" operator="equal">
      <formula>0</formula>
    </cfRule>
  </conditionalFormatting>
  <conditionalFormatting sqref="AK172:AP175 AK159:AP170">
    <cfRule type="cellIs" dxfId="995" priority="1051" stopIfTrue="1" operator="equal">
      <formula>0</formula>
    </cfRule>
  </conditionalFormatting>
  <conditionalFormatting sqref="AS172:AX175 AS159:AX170">
    <cfRule type="cellIs" dxfId="994" priority="1050" stopIfTrue="1" operator="equal">
      <formula>0</formula>
    </cfRule>
  </conditionalFormatting>
  <conditionalFormatting sqref="BH208:BL233">
    <cfRule type="cellIs" dxfId="993" priority="1049" stopIfTrue="1" operator="equal">
      <formula>0</formula>
    </cfRule>
  </conditionalFormatting>
  <conditionalFormatting sqref="BH688:BL690">
    <cfRule type="cellIs" dxfId="992" priority="564" stopIfTrue="1" operator="equal">
      <formula>0</formula>
    </cfRule>
  </conditionalFormatting>
  <conditionalFormatting sqref="BK375:BL375">
    <cfRule type="cellIs" dxfId="991" priority="888" stopIfTrue="1" operator="equal">
      <formula>0</formula>
    </cfRule>
  </conditionalFormatting>
  <conditionalFormatting sqref="AC211:AH211">
    <cfRule type="cellIs" dxfId="990" priority="1026" stopIfTrue="1" operator="equal">
      <formula>0</formula>
    </cfRule>
  </conditionalFormatting>
  <conditionalFormatting sqref="BH726:BL747">
    <cfRule type="cellIs" dxfId="989" priority="565" stopIfTrue="1" operator="equal">
      <formula>0</formula>
    </cfRule>
  </conditionalFormatting>
  <conditionalFormatting sqref="M220:R233 M210:R210 M212:R215 M217:R218">
    <cfRule type="cellIs" dxfId="988" priority="1042" stopIfTrue="1" operator="equal">
      <formula>0</formula>
    </cfRule>
  </conditionalFormatting>
  <conditionalFormatting sqref="AC219:AH219">
    <cfRule type="cellIs" dxfId="987" priority="1023" stopIfTrue="1" operator="equal">
      <formula>0</formula>
    </cfRule>
  </conditionalFormatting>
  <conditionalFormatting sqref="AC216:AH216">
    <cfRule type="cellIs" dxfId="986" priority="1022" stopIfTrue="1" operator="equal">
      <formula>0</formula>
    </cfRule>
  </conditionalFormatting>
  <conditionalFormatting sqref="AK220:AP233 AK210:AP210 AK212:AP215 AK217:AP218">
    <cfRule type="cellIs" dxfId="985" priority="1021" stopIfTrue="1" operator="equal">
      <formula>0</formula>
    </cfRule>
  </conditionalFormatting>
  <conditionalFormatting sqref="M219:R219">
    <cfRule type="cellIs" dxfId="984" priority="1037" stopIfTrue="1" operator="equal">
      <formula>0</formula>
    </cfRule>
  </conditionalFormatting>
  <conditionalFormatting sqref="M216:R216">
    <cfRule type="cellIs" dxfId="983" priority="1036" stopIfTrue="1" operator="equal">
      <formula>0</formula>
    </cfRule>
  </conditionalFormatting>
  <conditionalFormatting sqref="U220:Z233 U210:Z210 U212:Z215 U217:Z218">
    <cfRule type="cellIs" dxfId="982" priority="1035" stopIfTrue="1" operator="equal">
      <formula>0</formula>
    </cfRule>
  </conditionalFormatting>
  <conditionalFormatting sqref="U211:Z211">
    <cfRule type="cellIs" dxfId="981" priority="1033" stopIfTrue="1" operator="equal">
      <formula>0</formula>
    </cfRule>
  </conditionalFormatting>
  <conditionalFormatting sqref="U208:Z208">
    <cfRule type="cellIs" dxfId="980" priority="1032" stopIfTrue="1" operator="equal">
      <formula>0</formula>
    </cfRule>
  </conditionalFormatting>
  <conditionalFormatting sqref="U209:Z209">
    <cfRule type="cellIs" dxfId="979" priority="1031" stopIfTrue="1" operator="equal">
      <formula>0</formula>
    </cfRule>
  </conditionalFormatting>
  <conditionalFormatting sqref="U219:Z219">
    <cfRule type="cellIs" dxfId="978" priority="1030" stopIfTrue="1" operator="equal">
      <formula>0</formula>
    </cfRule>
  </conditionalFormatting>
  <conditionalFormatting sqref="U216:Z216">
    <cfRule type="cellIs" dxfId="977" priority="1029" stopIfTrue="1" operator="equal">
      <formula>0</formula>
    </cfRule>
  </conditionalFormatting>
  <conditionalFormatting sqref="AC220:AH233 AC210:AH210 AC212:AH215 AC217:AH218">
    <cfRule type="cellIs" dxfId="976" priority="1028" stopIfTrue="1" operator="equal">
      <formula>0</formula>
    </cfRule>
  </conditionalFormatting>
  <conditionalFormatting sqref="AC209:AH209">
    <cfRule type="cellIs" dxfId="975" priority="1024" stopIfTrue="1" operator="equal">
      <formula>0</formula>
    </cfRule>
  </conditionalFormatting>
  <conditionalFormatting sqref="AK211:AP211">
    <cfRule type="cellIs" dxfId="974" priority="1019" stopIfTrue="1" operator="equal">
      <formula>0</formula>
    </cfRule>
  </conditionalFormatting>
  <conditionalFormatting sqref="AK209:AP209">
    <cfRule type="cellIs" dxfId="973" priority="1017" stopIfTrue="1" operator="equal">
      <formula>0</formula>
    </cfRule>
  </conditionalFormatting>
  <conditionalFormatting sqref="M211:R211">
    <cfRule type="cellIs" dxfId="972" priority="998" stopIfTrue="1" operator="equal">
      <formula>0</formula>
    </cfRule>
  </conditionalFormatting>
  <conditionalFormatting sqref="AS360:AX360">
    <cfRule type="cellIs" dxfId="971" priority="858" stopIfTrue="1" operator="equal">
      <formula>0</formula>
    </cfRule>
  </conditionalFormatting>
  <conditionalFormatting sqref="AS220:AX233 AS210:AX210 AS212:AX215 AS217:AX218">
    <cfRule type="cellIs" dxfId="970" priority="1014" stopIfTrue="1" operator="equal">
      <formula>0</formula>
    </cfRule>
  </conditionalFormatting>
  <conditionalFormatting sqref="M219:R219">
    <cfRule type="cellIs" dxfId="969" priority="995" stopIfTrue="1" operator="equal">
      <formula>0</formula>
    </cfRule>
  </conditionalFormatting>
  <conditionalFormatting sqref="M216:R216">
    <cfRule type="cellIs" dxfId="968" priority="994" stopIfTrue="1" operator="equal">
      <formula>0</formula>
    </cfRule>
  </conditionalFormatting>
  <conditionalFormatting sqref="U220:Z225 U210:Z210 U212:Z215 U217:Z218">
    <cfRule type="cellIs" dxfId="967" priority="993" stopIfTrue="1" operator="equal">
      <formula>0</formula>
    </cfRule>
  </conditionalFormatting>
  <conditionalFormatting sqref="AS219:AX219">
    <cfRule type="cellIs" dxfId="966" priority="1009" stopIfTrue="1" operator="equal">
      <formula>0</formula>
    </cfRule>
  </conditionalFormatting>
  <conditionalFormatting sqref="AS216:AX216">
    <cfRule type="cellIs" dxfId="965" priority="1008" stopIfTrue="1" operator="equal">
      <formula>0</formula>
    </cfRule>
  </conditionalFormatting>
  <conditionalFormatting sqref="AC760:AH775">
    <cfRule type="cellIs" dxfId="964" priority="525" stopIfTrue="1" operator="equal">
      <formula>0</formula>
    </cfRule>
  </conditionalFormatting>
  <conditionalFormatting sqref="AS760:AX775">
    <cfRule type="cellIs" dxfId="963" priority="523" stopIfTrue="1" operator="equal">
      <formula>0</formula>
    </cfRule>
  </conditionalFormatting>
  <conditionalFormatting sqref="BH776:BL776">
    <cfRule type="cellIs" dxfId="962" priority="522" stopIfTrue="1" operator="equal">
      <formula>0</formula>
    </cfRule>
  </conditionalFormatting>
  <conditionalFormatting sqref="M776:R776">
    <cfRule type="cellIs" dxfId="961" priority="520" stopIfTrue="1" operator="equal">
      <formula>0</formula>
    </cfRule>
  </conditionalFormatting>
  <conditionalFormatting sqref="U776:Z776">
    <cfRule type="cellIs" dxfId="960" priority="519" stopIfTrue="1" operator="equal">
      <formula>0</formula>
    </cfRule>
  </conditionalFormatting>
  <conditionalFormatting sqref="M209:R209">
    <cfRule type="cellIs" dxfId="959" priority="1883" stopIfTrue="1" operator="equal">
      <formula>0</formula>
    </cfRule>
  </conditionalFormatting>
  <conditionalFormatting sqref="U211:Z211">
    <cfRule type="cellIs" dxfId="958" priority="990" stopIfTrue="1" operator="equal">
      <formula>0</formula>
    </cfRule>
  </conditionalFormatting>
  <conditionalFormatting sqref="U208:Z208">
    <cfRule type="cellIs" dxfId="957" priority="989" stopIfTrue="1" operator="equal">
      <formula>0</formula>
    </cfRule>
  </conditionalFormatting>
  <conditionalFormatting sqref="U209:Z209">
    <cfRule type="cellIs" dxfId="956" priority="1884" stopIfTrue="1" operator="equal">
      <formula>0</formula>
    </cfRule>
  </conditionalFormatting>
  <conditionalFormatting sqref="AC220:AH225 AC210:AH210 AC212:AH215 AC217:AH218">
    <cfRule type="cellIs" dxfId="955" priority="985" stopIfTrue="1" operator="equal">
      <formula>0</formula>
    </cfRule>
  </conditionalFormatting>
  <conditionalFormatting sqref="M234:R269 M284:R296">
    <cfRule type="cellIs" dxfId="954" priority="976" stopIfTrue="1" operator="equal">
      <formula>0</formula>
    </cfRule>
  </conditionalFormatting>
  <conditionalFormatting sqref="U234:Z269 U284:Z296">
    <cfRule type="cellIs" dxfId="953" priority="975" stopIfTrue="1" operator="equal">
      <formula>0</formula>
    </cfRule>
  </conditionalFormatting>
  <conditionalFormatting sqref="AC234:AH269 AC284:AH296">
    <cfRule type="cellIs" dxfId="952" priority="974" stopIfTrue="1" operator="equal">
      <formula>0</formula>
    </cfRule>
  </conditionalFormatting>
  <conditionalFormatting sqref="AK234:AP269 AK284:AP296">
    <cfRule type="cellIs" dxfId="951" priority="973" stopIfTrue="1" operator="equal">
      <formula>0</formula>
    </cfRule>
  </conditionalFormatting>
  <conditionalFormatting sqref="AS234:AX269 AS284:AX296">
    <cfRule type="cellIs" dxfId="950" priority="972" stopIfTrue="1" operator="equal">
      <formula>0</formula>
    </cfRule>
  </conditionalFormatting>
  <conditionalFormatting sqref="AS418:AX428 AS441:AX452">
    <cfRule type="cellIs" dxfId="949" priority="796" stopIfTrue="1" operator="equal">
      <formula>0</formula>
    </cfRule>
  </conditionalFormatting>
  <conditionalFormatting sqref="AS440:AX440">
    <cfRule type="cellIs" dxfId="948" priority="795" stopIfTrue="1" operator="equal">
      <formula>0</formula>
    </cfRule>
  </conditionalFormatting>
  <conditionalFormatting sqref="AS429:AX434 AS437:AX437 AS439:AX439">
    <cfRule type="cellIs" dxfId="947" priority="794" stopIfTrue="1" operator="equal">
      <formula>0</formula>
    </cfRule>
  </conditionalFormatting>
  <conditionalFormatting sqref="AS435:AX435">
    <cfRule type="cellIs" dxfId="946" priority="793" stopIfTrue="1" operator="equal">
      <formula>0</formula>
    </cfRule>
  </conditionalFormatting>
  <conditionalFormatting sqref="AS436:AX436">
    <cfRule type="cellIs" dxfId="945" priority="792" stopIfTrue="1" operator="equal">
      <formula>0</formula>
    </cfRule>
  </conditionalFormatting>
  <conditionalFormatting sqref="AS438:AX438">
    <cfRule type="cellIs" dxfId="944" priority="791" stopIfTrue="1" operator="equal">
      <formula>0</formula>
    </cfRule>
  </conditionalFormatting>
  <conditionalFormatting sqref="M298:R298">
    <cfRule type="cellIs" dxfId="943" priority="922" stopIfTrue="1" operator="equal">
      <formula>0</formula>
    </cfRule>
  </conditionalFormatting>
  <conditionalFormatting sqref="U298:Z298">
    <cfRule type="cellIs" dxfId="942" priority="921" stopIfTrue="1" operator="equal">
      <formula>0</formula>
    </cfRule>
  </conditionalFormatting>
  <conditionalFormatting sqref="AC298:AH298">
    <cfRule type="cellIs" dxfId="941" priority="920" stopIfTrue="1" operator="equal">
      <formula>0</formula>
    </cfRule>
  </conditionalFormatting>
  <conditionalFormatting sqref="AK298:AP298">
    <cfRule type="cellIs" dxfId="940" priority="919" stopIfTrue="1" operator="equal">
      <formula>0</formula>
    </cfRule>
  </conditionalFormatting>
  <conditionalFormatting sqref="AS298:AX298">
    <cfRule type="cellIs" dxfId="939" priority="918" stopIfTrue="1" operator="equal">
      <formula>0</formula>
    </cfRule>
  </conditionalFormatting>
  <conditionalFormatting sqref="BH297:BL297">
    <cfRule type="cellIs" dxfId="938" priority="917" stopIfTrue="1" operator="equal">
      <formula>0</formula>
    </cfRule>
  </conditionalFormatting>
  <conditionalFormatting sqref="M297:R297">
    <cfRule type="cellIs" dxfId="937" priority="1885" stopIfTrue="1" operator="equal">
      <formula>0</formula>
    </cfRule>
  </conditionalFormatting>
  <conditionalFormatting sqref="U340:Z347">
    <cfRule type="cellIs" dxfId="936" priority="897" stopIfTrue="1" operator="equal">
      <formula>0</formula>
    </cfRule>
  </conditionalFormatting>
  <conditionalFormatting sqref="AC297:AH297">
    <cfRule type="cellIs" dxfId="935" priority="1886" stopIfTrue="1" operator="equal">
      <formula>0</formula>
    </cfRule>
  </conditionalFormatting>
  <conditionalFormatting sqref="AK340:AP347">
    <cfRule type="cellIs" dxfId="934" priority="895" stopIfTrue="1" operator="equal">
      <formula>0</formula>
    </cfRule>
  </conditionalFormatting>
  <conditionalFormatting sqref="BH282:BL282">
    <cfRule type="cellIs" dxfId="933" priority="1887" stopIfTrue="1" operator="equal">
      <formula>0</formula>
    </cfRule>
  </conditionalFormatting>
  <conditionalFormatting sqref="AS282:AX282">
    <cfRule type="cellIs" dxfId="932" priority="1888" stopIfTrue="1" operator="equal">
      <formula>0</formula>
    </cfRule>
  </conditionalFormatting>
  <conditionalFormatting sqref="AK482:AP498 AK500:AP506">
    <cfRule type="cellIs" dxfId="931" priority="760" stopIfTrue="1" operator="equal">
      <formula>0</formula>
    </cfRule>
  </conditionalFormatting>
  <conditionalFormatting sqref="BH476:BL513">
    <cfRule type="cellIs" dxfId="930" priority="777" stopIfTrue="1" operator="equal">
      <formula>0</formula>
    </cfRule>
  </conditionalFormatting>
  <conditionalFormatting sqref="AS482:AX498 AS500:AX506">
    <cfRule type="cellIs" dxfId="929" priority="1889" stopIfTrue="1" operator="equal">
      <formula>0</formula>
    </cfRule>
  </conditionalFormatting>
  <conditionalFormatting sqref="M507:R513 M476:R481">
    <cfRule type="cellIs" dxfId="928" priority="773" stopIfTrue="1" operator="equal">
      <formula>0</formula>
    </cfRule>
  </conditionalFormatting>
  <conditionalFormatting sqref="AC507:AH513 AC476:AH481">
    <cfRule type="cellIs" dxfId="927" priority="765" stopIfTrue="1" operator="equal">
      <formula>0</formula>
    </cfRule>
  </conditionalFormatting>
  <conditionalFormatting sqref="AC482:AH498 AC500:AH506">
    <cfRule type="cellIs" dxfId="926" priority="764" stopIfTrue="1" operator="equal">
      <formula>0</formula>
    </cfRule>
  </conditionalFormatting>
  <conditionalFormatting sqref="AC499:AH499">
    <cfRule type="cellIs" dxfId="925" priority="763" stopIfTrue="1" operator="equal">
      <formula>0</formula>
    </cfRule>
  </conditionalFormatting>
  <conditionalFormatting sqref="AK507:AP513 AK476:AP481">
    <cfRule type="cellIs" dxfId="924" priority="761" stopIfTrue="1" operator="equal">
      <formula>0</formula>
    </cfRule>
  </conditionalFormatting>
  <conditionalFormatting sqref="AK499:AP499">
    <cfRule type="cellIs" dxfId="923" priority="759" stopIfTrue="1" operator="equal">
      <formula>0</formula>
    </cfRule>
  </conditionalFormatting>
  <conditionalFormatting sqref="AS507:AX513 AS476:AX481">
    <cfRule type="cellIs" dxfId="922" priority="757" stopIfTrue="1" operator="equal">
      <formula>0</formula>
    </cfRule>
  </conditionalFormatting>
  <conditionalFormatting sqref="BH340:BL347">
    <cfRule type="cellIs" dxfId="921" priority="899" stopIfTrue="1" operator="equal">
      <formula>0</formula>
    </cfRule>
  </conditionalFormatting>
  <conditionalFormatting sqref="M340:R347">
    <cfRule type="cellIs" dxfId="920" priority="898" stopIfTrue="1" operator="equal">
      <formula>0</formula>
    </cfRule>
  </conditionalFormatting>
  <conditionalFormatting sqref="AC340:AH347">
    <cfRule type="cellIs" dxfId="919" priority="896" stopIfTrue="1" operator="equal">
      <formula>0</formula>
    </cfRule>
  </conditionalFormatting>
  <conditionalFormatting sqref="AS340:AX347">
    <cfRule type="cellIs" dxfId="918" priority="894" stopIfTrue="1" operator="equal">
      <formula>0</formula>
    </cfRule>
  </conditionalFormatting>
  <conditionalFormatting sqref="BI369:BJ380 BH348:BL368">
    <cfRule type="cellIs" dxfId="917" priority="893" stopIfTrue="1" operator="equal">
      <formula>0</formula>
    </cfRule>
  </conditionalFormatting>
  <conditionalFormatting sqref="BK370:BL370">
    <cfRule type="cellIs" dxfId="916" priority="890" stopIfTrue="1" operator="equal">
      <formula>0</formula>
    </cfRule>
  </conditionalFormatting>
  <conditionalFormatting sqref="BK371:BL371 BK369:BL369">
    <cfRule type="cellIs" dxfId="915" priority="892" stopIfTrue="1" operator="equal">
      <formula>0</formula>
    </cfRule>
  </conditionalFormatting>
  <conditionalFormatting sqref="BK378:BL379 BK376:BL376 BK374:BL374 BK372:BL372">
    <cfRule type="cellIs" dxfId="914" priority="891" stopIfTrue="1" operator="equal">
      <formula>0</formula>
    </cfRule>
  </conditionalFormatting>
  <conditionalFormatting sqref="BK373:BL373">
    <cfRule type="cellIs" dxfId="913" priority="889" stopIfTrue="1" operator="equal">
      <formula>0</formula>
    </cfRule>
  </conditionalFormatting>
  <conditionalFormatting sqref="BK380:BL380">
    <cfRule type="cellIs" dxfId="912" priority="1890" stopIfTrue="1" operator="equal">
      <formula>0</formula>
    </cfRule>
  </conditionalFormatting>
  <conditionalFormatting sqref="AC357:AH358">
    <cfRule type="cellIs" dxfId="911" priority="869" stopIfTrue="1" operator="equal">
      <formula>0</formula>
    </cfRule>
  </conditionalFormatting>
  <conditionalFormatting sqref="BK377:BL377">
    <cfRule type="cellIs" dxfId="910" priority="1891" stopIfTrue="1" operator="equal">
      <formula>0</formula>
    </cfRule>
  </conditionalFormatting>
  <conditionalFormatting sqref="AC360:AH360">
    <cfRule type="cellIs" dxfId="909" priority="867" stopIfTrue="1" operator="equal">
      <formula>0</formula>
    </cfRule>
  </conditionalFormatting>
  <conditionalFormatting sqref="M361:R361 M363:R380 M348:R356">
    <cfRule type="cellIs" dxfId="908" priority="881" stopIfTrue="1" operator="equal">
      <formula>0</formula>
    </cfRule>
  </conditionalFormatting>
  <conditionalFormatting sqref="M362:R362">
    <cfRule type="cellIs" dxfId="907" priority="880" stopIfTrue="1" operator="equal">
      <formula>0</formula>
    </cfRule>
  </conditionalFormatting>
  <conditionalFormatting sqref="M357:R358">
    <cfRule type="cellIs" dxfId="906" priority="879" stopIfTrue="1" operator="equal">
      <formula>0</formula>
    </cfRule>
  </conditionalFormatting>
  <conditionalFormatting sqref="M359:R359">
    <cfRule type="cellIs" dxfId="905" priority="878" stopIfTrue="1" operator="equal">
      <formula>0</formula>
    </cfRule>
  </conditionalFormatting>
  <conditionalFormatting sqref="M360:R360">
    <cfRule type="cellIs" dxfId="904" priority="877" stopIfTrue="1" operator="equal">
      <formula>0</formula>
    </cfRule>
  </conditionalFormatting>
  <conditionalFormatting sqref="U361:Z361 U363:Z380 U348:Z356">
    <cfRule type="cellIs" dxfId="903" priority="876" stopIfTrue="1" operator="equal">
      <formula>0</formula>
    </cfRule>
  </conditionalFormatting>
  <conditionalFormatting sqref="U362:Z362">
    <cfRule type="cellIs" dxfId="902" priority="875" stopIfTrue="1" operator="equal">
      <formula>0</formula>
    </cfRule>
  </conditionalFormatting>
  <conditionalFormatting sqref="U357:Z358">
    <cfRule type="cellIs" dxfId="901" priority="874" stopIfTrue="1" operator="equal">
      <formula>0</formula>
    </cfRule>
  </conditionalFormatting>
  <conditionalFormatting sqref="AC362:AH362">
    <cfRule type="cellIs" dxfId="900" priority="870" stopIfTrue="1" operator="equal">
      <formula>0</formula>
    </cfRule>
  </conditionalFormatting>
  <conditionalFormatting sqref="AC359:AH359">
    <cfRule type="cellIs" dxfId="899" priority="868" stopIfTrue="1" operator="equal">
      <formula>0</formula>
    </cfRule>
  </conditionalFormatting>
  <conditionalFormatting sqref="AK361:AP361 AK363:AP380 AK348:AP356">
    <cfRule type="cellIs" dxfId="898" priority="866" stopIfTrue="1" operator="equal">
      <formula>0</formula>
    </cfRule>
  </conditionalFormatting>
  <conditionalFormatting sqref="AK362:AP362">
    <cfRule type="cellIs" dxfId="897" priority="865" stopIfTrue="1" operator="equal">
      <formula>0</formula>
    </cfRule>
  </conditionalFormatting>
  <conditionalFormatting sqref="AK357:AP358">
    <cfRule type="cellIs" dxfId="896" priority="864" stopIfTrue="1" operator="equal">
      <formula>0</formula>
    </cfRule>
  </conditionalFormatting>
  <conditionalFormatting sqref="AK359:AP359">
    <cfRule type="cellIs" dxfId="895" priority="863" stopIfTrue="1" operator="equal">
      <formula>0</formula>
    </cfRule>
  </conditionalFormatting>
  <conditionalFormatting sqref="AK360:AP360">
    <cfRule type="cellIs" dxfId="894" priority="862" stopIfTrue="1" operator="equal">
      <formula>0</formula>
    </cfRule>
  </conditionalFormatting>
  <conditionalFormatting sqref="AS361:AX361 AS363:AX380 AS348:AX356">
    <cfRule type="cellIs" dxfId="893" priority="861" stopIfTrue="1" operator="equal">
      <formula>0</formula>
    </cfRule>
  </conditionalFormatting>
  <conditionalFormatting sqref="AS362:AX362">
    <cfRule type="cellIs" dxfId="892" priority="860" stopIfTrue="1" operator="equal">
      <formula>0</formula>
    </cfRule>
  </conditionalFormatting>
  <conditionalFormatting sqref="AS357:AX358">
    <cfRule type="cellIs" dxfId="891" priority="859" stopIfTrue="1" operator="equal">
      <formula>0</formula>
    </cfRule>
  </conditionalFormatting>
  <conditionalFormatting sqref="AS359:AX359">
    <cfRule type="cellIs" dxfId="890" priority="1892" stopIfTrue="1" operator="equal">
      <formula>0</formula>
    </cfRule>
  </conditionalFormatting>
  <conditionalFormatting sqref="AS381:AX398">
    <cfRule type="cellIs" dxfId="889" priority="839" stopIfTrue="1" operator="equal">
      <formula>0</formula>
    </cfRule>
  </conditionalFormatting>
  <conditionalFormatting sqref="BI381:BJ388 BH389:BL398">
    <cfRule type="cellIs" dxfId="888" priority="855" stopIfTrue="1" operator="equal">
      <formula>0</formula>
    </cfRule>
  </conditionalFormatting>
  <conditionalFormatting sqref="BH394:BL398">
    <cfRule type="cellIs" dxfId="887" priority="856" stopIfTrue="1" operator="equal">
      <formula>0</formula>
    </cfRule>
  </conditionalFormatting>
  <conditionalFormatting sqref="BK381:BL382">
    <cfRule type="cellIs" dxfId="886" priority="854" stopIfTrue="1" operator="equal">
      <formula>0</formula>
    </cfRule>
  </conditionalFormatting>
  <conditionalFormatting sqref="BK385:BL385 BK383:BL383">
    <cfRule type="cellIs" dxfId="885" priority="853" stopIfTrue="1" operator="equal">
      <formula>0</formula>
    </cfRule>
  </conditionalFormatting>
  <conditionalFormatting sqref="BK384:BL384">
    <cfRule type="cellIs" dxfId="884" priority="852" stopIfTrue="1" operator="equal">
      <formula>0</formula>
    </cfRule>
  </conditionalFormatting>
  <conditionalFormatting sqref="BK386:BL386">
    <cfRule type="cellIs" dxfId="883" priority="851" stopIfTrue="1" operator="equal">
      <formula>0</formula>
    </cfRule>
  </conditionalFormatting>
  <conditionalFormatting sqref="BK387:BL387">
    <cfRule type="cellIs" dxfId="882" priority="850" stopIfTrue="1" operator="equal">
      <formula>0</formula>
    </cfRule>
  </conditionalFormatting>
  <conditionalFormatting sqref="BK388:BL388">
    <cfRule type="cellIs" dxfId="881" priority="849" stopIfTrue="1" operator="equal">
      <formula>0</formula>
    </cfRule>
  </conditionalFormatting>
  <conditionalFormatting sqref="M381:R398">
    <cfRule type="cellIs" dxfId="880" priority="847" stopIfTrue="1" operator="equal">
      <formula>0</formula>
    </cfRule>
  </conditionalFormatting>
  <conditionalFormatting sqref="M394:R398">
    <cfRule type="cellIs" dxfId="879" priority="848" stopIfTrue="1" operator="equal">
      <formula>0</formula>
    </cfRule>
  </conditionalFormatting>
  <conditionalFormatting sqref="U381:Z398">
    <cfRule type="cellIs" dxfId="878" priority="845" stopIfTrue="1" operator="equal">
      <formula>0</formula>
    </cfRule>
  </conditionalFormatting>
  <conditionalFormatting sqref="U394:Z398">
    <cfRule type="cellIs" dxfId="877" priority="846" stopIfTrue="1" operator="equal">
      <formula>0</formula>
    </cfRule>
  </conditionalFormatting>
  <conditionalFormatting sqref="AC381:AH398">
    <cfRule type="cellIs" dxfId="876" priority="843" stopIfTrue="1" operator="equal">
      <formula>0</formula>
    </cfRule>
  </conditionalFormatting>
  <conditionalFormatting sqref="AC394:AH398">
    <cfRule type="cellIs" dxfId="875" priority="844" stopIfTrue="1" operator="equal">
      <formula>0</formula>
    </cfRule>
  </conditionalFormatting>
  <conditionalFormatting sqref="AK381:AP398">
    <cfRule type="cellIs" dxfId="874" priority="841" stopIfTrue="1" operator="equal">
      <formula>0</formula>
    </cfRule>
  </conditionalFormatting>
  <conditionalFormatting sqref="AK394:AP398">
    <cfRule type="cellIs" dxfId="873" priority="842" stopIfTrue="1" operator="equal">
      <formula>0</formula>
    </cfRule>
  </conditionalFormatting>
  <conditionalFormatting sqref="AS394:AX398">
    <cfRule type="cellIs" dxfId="872" priority="840" stopIfTrue="1" operator="equal">
      <formula>0</formula>
    </cfRule>
  </conditionalFormatting>
  <conditionalFormatting sqref="BH399:BL417">
    <cfRule type="cellIs" dxfId="871" priority="837" stopIfTrue="1" operator="equal">
      <formula>0</formula>
    </cfRule>
  </conditionalFormatting>
  <conditionalFormatting sqref="BH399:BL404 BH406:BL412">
    <cfRule type="cellIs" dxfId="870" priority="838" stopIfTrue="1" operator="equal">
      <formula>0</formula>
    </cfRule>
  </conditionalFormatting>
  <conditionalFormatting sqref="M399:R417">
    <cfRule type="cellIs" dxfId="869" priority="835" stopIfTrue="1" operator="equal">
      <formula>0</formula>
    </cfRule>
  </conditionalFormatting>
  <conditionalFormatting sqref="M399:R404 M406:R412">
    <cfRule type="cellIs" dxfId="868" priority="836" stopIfTrue="1" operator="equal">
      <formula>0</formula>
    </cfRule>
  </conditionalFormatting>
  <conditionalFormatting sqref="U399:Z417">
    <cfRule type="cellIs" dxfId="867" priority="833" stopIfTrue="1" operator="equal">
      <formula>0</formula>
    </cfRule>
  </conditionalFormatting>
  <conditionalFormatting sqref="U399:Z404 U406:Z412">
    <cfRule type="cellIs" dxfId="866" priority="834" stopIfTrue="1" operator="equal">
      <formula>0</formula>
    </cfRule>
  </conditionalFormatting>
  <conditionalFormatting sqref="AC399:AH417">
    <cfRule type="cellIs" dxfId="865" priority="831" stopIfTrue="1" operator="equal">
      <formula>0</formula>
    </cfRule>
  </conditionalFormatting>
  <conditionalFormatting sqref="AC399:AH404 AC406:AH412">
    <cfRule type="cellIs" dxfId="864" priority="832" stopIfTrue="1" operator="equal">
      <formula>0</formula>
    </cfRule>
  </conditionalFormatting>
  <conditionalFormatting sqref="AK399:AP417">
    <cfRule type="cellIs" dxfId="863" priority="829" stopIfTrue="1" operator="equal">
      <formula>0</formula>
    </cfRule>
  </conditionalFormatting>
  <conditionalFormatting sqref="AK399:AP404 AK406:AP412">
    <cfRule type="cellIs" dxfId="862" priority="830" stopIfTrue="1" operator="equal">
      <formula>0</formula>
    </cfRule>
  </conditionalFormatting>
  <conditionalFormatting sqref="AS399:AX417">
    <cfRule type="cellIs" dxfId="861" priority="826" stopIfTrue="1" operator="equal">
      <formula>0</formula>
    </cfRule>
  </conditionalFormatting>
  <conditionalFormatting sqref="AS399:AX404 AS406:AX412">
    <cfRule type="cellIs" dxfId="860" priority="827" stopIfTrue="1" operator="equal">
      <formula>0</formula>
    </cfRule>
  </conditionalFormatting>
  <conditionalFormatting sqref="BH418:BL452">
    <cfRule type="cellIs" dxfId="859" priority="825" stopIfTrue="1" operator="equal">
      <formula>0</formula>
    </cfRule>
  </conditionalFormatting>
  <conditionalFormatting sqref="M418:O428 M441:O452 Q441:Q452 Q418:Q428">
    <cfRule type="cellIs" dxfId="858" priority="819" stopIfTrue="1" operator="equal">
      <formula>0</formula>
    </cfRule>
  </conditionalFormatting>
  <conditionalFormatting sqref="M440:O440 Q440">
    <cfRule type="cellIs" dxfId="857" priority="818" stopIfTrue="1" operator="equal">
      <formula>0</formula>
    </cfRule>
  </conditionalFormatting>
  <conditionalFormatting sqref="M429:O434 M437:O437 M439:O439 Q439 Q437 Q429:Q434">
    <cfRule type="cellIs" dxfId="856" priority="817" stopIfTrue="1" operator="equal">
      <formula>0</formula>
    </cfRule>
  </conditionalFormatting>
  <conditionalFormatting sqref="M435:O435 Q435">
    <cfRule type="cellIs" dxfId="855" priority="816" stopIfTrue="1" operator="equal">
      <formula>0</formula>
    </cfRule>
  </conditionalFormatting>
  <conditionalFormatting sqref="M436:O436 Q436">
    <cfRule type="cellIs" dxfId="854" priority="815" stopIfTrue="1" operator="equal">
      <formula>0</formula>
    </cfRule>
  </conditionalFormatting>
  <conditionalFormatting sqref="M438:O438 Q438">
    <cfRule type="cellIs" dxfId="853" priority="814" stopIfTrue="1" operator="equal">
      <formula>0</formula>
    </cfRule>
  </conditionalFormatting>
  <conditionalFormatting sqref="U418:Z428 U441:Z452">
    <cfRule type="cellIs" dxfId="852" priority="813" stopIfTrue="1" operator="equal">
      <formula>0</formula>
    </cfRule>
  </conditionalFormatting>
  <conditionalFormatting sqref="U440:Z440">
    <cfRule type="cellIs" dxfId="851" priority="812" stopIfTrue="1" operator="equal">
      <formula>0</formula>
    </cfRule>
  </conditionalFormatting>
  <conditionalFormatting sqref="U429:Z434 U437:Z437 U439:Z439">
    <cfRule type="cellIs" dxfId="850" priority="1893" stopIfTrue="1" operator="equal">
      <formula>0</formula>
    </cfRule>
  </conditionalFormatting>
  <conditionalFormatting sqref="U435:Z435">
    <cfRule type="cellIs" dxfId="849" priority="1894" stopIfTrue="1" operator="equal">
      <formula>0</formula>
    </cfRule>
  </conditionalFormatting>
  <conditionalFormatting sqref="AC436:AH436">
    <cfRule type="cellIs" dxfId="848" priority="803" stopIfTrue="1" operator="equal">
      <formula>0</formula>
    </cfRule>
  </conditionalFormatting>
  <conditionalFormatting sqref="AC438:AH438">
    <cfRule type="cellIs" dxfId="847" priority="802" stopIfTrue="1" operator="equal">
      <formula>0</formula>
    </cfRule>
  </conditionalFormatting>
  <conditionalFormatting sqref="AK418:AP428 AK441:AP452">
    <cfRule type="cellIs" dxfId="846" priority="801" stopIfTrue="1" operator="equal">
      <formula>0</formula>
    </cfRule>
  </conditionalFormatting>
  <conditionalFormatting sqref="AK440:AP440">
    <cfRule type="cellIs" dxfId="845" priority="800" stopIfTrue="1" operator="equal">
      <formula>0</formula>
    </cfRule>
  </conditionalFormatting>
  <conditionalFormatting sqref="AK429:AP434 AK437:AP437 AK439:AP439">
    <cfRule type="cellIs" dxfId="844" priority="799" stopIfTrue="1" operator="equal">
      <formula>0</formula>
    </cfRule>
  </conditionalFormatting>
  <conditionalFormatting sqref="AK435:AP435">
    <cfRule type="cellIs" dxfId="843" priority="798" stopIfTrue="1" operator="equal">
      <formula>0</formula>
    </cfRule>
  </conditionalFormatting>
  <conditionalFormatting sqref="AK436:AP436">
    <cfRule type="cellIs" dxfId="842" priority="797" stopIfTrue="1" operator="equal">
      <formula>0</formula>
    </cfRule>
  </conditionalFormatting>
  <conditionalFormatting sqref="AK438:AP438">
    <cfRule type="cellIs" dxfId="841" priority="1895" stopIfTrue="1" operator="equal">
      <formula>0</formula>
    </cfRule>
  </conditionalFormatting>
  <conditionalFormatting sqref="BH462:BL467 BH469:BL472 BH474:BL475">
    <cfRule type="cellIs" dxfId="840" priority="783" stopIfTrue="1" operator="equal">
      <formula>0</formula>
    </cfRule>
  </conditionalFormatting>
  <conditionalFormatting sqref="M462:R467 M469:R472 M474:R475">
    <cfRule type="cellIs" dxfId="839" priority="782" stopIfTrue="1" operator="equal">
      <formula>0</formula>
    </cfRule>
  </conditionalFormatting>
  <conditionalFormatting sqref="U462:Z467 U469:Z472 U474:Z475">
    <cfRule type="cellIs" dxfId="838" priority="781" stopIfTrue="1" operator="equal">
      <formula>0</formula>
    </cfRule>
  </conditionalFormatting>
  <conditionalFormatting sqref="AC462:AH467 AC469:AH472 AC474:AH475">
    <cfRule type="cellIs" dxfId="837" priority="780" stopIfTrue="1" operator="equal">
      <formula>0</formula>
    </cfRule>
  </conditionalFormatting>
  <conditionalFormatting sqref="AK462:AP467 AK469:AP472 AK474:AP475">
    <cfRule type="cellIs" dxfId="836" priority="779" stopIfTrue="1" operator="equal">
      <formula>0</formula>
    </cfRule>
  </conditionalFormatting>
  <conditionalFormatting sqref="AS462:AX467 AS469:AX472 AS474:AX475">
    <cfRule type="cellIs" dxfId="835" priority="778" stopIfTrue="1" operator="equal">
      <formula>0</formula>
    </cfRule>
  </conditionalFormatting>
  <conditionalFormatting sqref="BH514:BL515">
    <cfRule type="cellIs" dxfId="834" priority="1896" stopIfTrue="1" operator="equal">
      <formula>0</formula>
    </cfRule>
  </conditionalFormatting>
  <conditionalFormatting sqref="M514:R515">
    <cfRule type="cellIs" dxfId="833" priority="1897" stopIfTrue="1" operator="equal">
      <formula>0</formula>
    </cfRule>
  </conditionalFormatting>
  <conditionalFormatting sqref="M482:R498 M500:R506">
    <cfRule type="cellIs" dxfId="832" priority="771" stopIfTrue="1" operator="equal">
      <formula>0</formula>
    </cfRule>
  </conditionalFormatting>
  <conditionalFormatting sqref="M499:R499">
    <cfRule type="cellIs" dxfId="831" priority="770" stopIfTrue="1" operator="equal">
      <formula>0</formula>
    </cfRule>
  </conditionalFormatting>
  <conditionalFormatting sqref="U507:Z513 U476:Z481">
    <cfRule type="cellIs" dxfId="830" priority="768" stopIfTrue="1" operator="equal">
      <formula>0</formula>
    </cfRule>
  </conditionalFormatting>
  <conditionalFormatting sqref="U514:Z515">
    <cfRule type="cellIs" dxfId="829" priority="769" stopIfTrue="1" operator="equal">
      <formula>0</formula>
    </cfRule>
  </conditionalFormatting>
  <conditionalFormatting sqref="U482:Z498 U500:Z506">
    <cfRule type="cellIs" dxfId="828" priority="767" stopIfTrue="1" operator="equal">
      <formula>0</formula>
    </cfRule>
  </conditionalFormatting>
  <conditionalFormatting sqref="U499:Z499">
    <cfRule type="cellIs" dxfId="827" priority="766" stopIfTrue="1" operator="equal">
      <formula>0</formula>
    </cfRule>
  </conditionalFormatting>
  <conditionalFormatting sqref="AC514:AH515">
    <cfRule type="cellIs" dxfId="826" priority="1898" stopIfTrue="1" operator="equal">
      <formula>0</formula>
    </cfRule>
  </conditionalFormatting>
  <conditionalFormatting sqref="AK514:AP515">
    <cfRule type="cellIs" dxfId="825" priority="1899" stopIfTrue="1" operator="equal">
      <formula>0</formula>
    </cfRule>
  </conditionalFormatting>
  <conditionalFormatting sqref="M553:R574 M575:M584">
    <cfRule type="cellIs" dxfId="824" priority="1900" stopIfTrue="1" operator="equal">
      <formula>0</formula>
    </cfRule>
  </conditionalFormatting>
  <conditionalFormatting sqref="AS514:AX515">
    <cfRule type="cellIs" dxfId="823" priority="1902" stopIfTrue="1" operator="equal">
      <formula>0</formula>
    </cfRule>
  </conditionalFormatting>
  <conditionalFormatting sqref="M585:R602">
    <cfRule type="cellIs" dxfId="822" priority="734" stopIfTrue="1" operator="equal">
      <formula>0</formula>
    </cfRule>
  </conditionalFormatting>
  <conditionalFormatting sqref="U585:Z602">
    <cfRule type="cellIs" dxfId="821" priority="733" stopIfTrue="1" operator="equal">
      <formula>0</formula>
    </cfRule>
  </conditionalFormatting>
  <conditionalFormatting sqref="AC585:AH602">
    <cfRule type="cellIs" dxfId="820" priority="732" stopIfTrue="1" operator="equal">
      <formula>0</formula>
    </cfRule>
  </conditionalFormatting>
  <conditionalFormatting sqref="AK585:AP602">
    <cfRule type="cellIs" dxfId="819" priority="731" stopIfTrue="1" operator="equal">
      <formula>0</formula>
    </cfRule>
  </conditionalFormatting>
  <conditionalFormatting sqref="AS585:AX602">
    <cfRule type="cellIs" dxfId="818" priority="730" stopIfTrue="1" operator="equal">
      <formula>0</formula>
    </cfRule>
  </conditionalFormatting>
  <conditionalFormatting sqref="BH603:BL621 BH623:BL629">
    <cfRule type="cellIs" dxfId="817" priority="729" stopIfTrue="1" operator="equal">
      <formula>0</formula>
    </cfRule>
  </conditionalFormatting>
  <conditionalFormatting sqref="M603:R620">
    <cfRule type="cellIs" dxfId="816" priority="727" stopIfTrue="1" operator="equal">
      <formula>0</formula>
    </cfRule>
  </conditionalFormatting>
  <conditionalFormatting sqref="M621:R621 M623:R629">
    <cfRule type="cellIs" dxfId="815" priority="726" stopIfTrue="1" operator="equal">
      <formula>0</formula>
    </cfRule>
  </conditionalFormatting>
  <conditionalFormatting sqref="U603:Z620">
    <cfRule type="cellIs" dxfId="814" priority="725" stopIfTrue="1" operator="equal">
      <formula>0</formula>
    </cfRule>
  </conditionalFormatting>
  <conditionalFormatting sqref="U621:Z621 U623:Z629">
    <cfRule type="cellIs" dxfId="813" priority="724" stopIfTrue="1" operator="equal">
      <formula>0</formula>
    </cfRule>
  </conditionalFormatting>
  <conditionalFormatting sqref="AC603:AH620">
    <cfRule type="cellIs" dxfId="812" priority="723" stopIfTrue="1" operator="equal">
      <formula>0</formula>
    </cfRule>
  </conditionalFormatting>
  <conditionalFormatting sqref="AC621:AH621 AC623:AH629">
    <cfRule type="cellIs" dxfId="811" priority="722" stopIfTrue="1" operator="equal">
      <formula>0</formula>
    </cfRule>
  </conditionalFormatting>
  <conditionalFormatting sqref="AK603:AP620">
    <cfRule type="cellIs" dxfId="810" priority="721" stopIfTrue="1" operator="equal">
      <formula>0</formula>
    </cfRule>
  </conditionalFormatting>
  <conditionalFormatting sqref="AK621:AP621 AK623:AP629">
    <cfRule type="cellIs" dxfId="809" priority="720" stopIfTrue="1" operator="equal">
      <formula>0</formula>
    </cfRule>
  </conditionalFormatting>
  <conditionalFormatting sqref="AS603:AX620">
    <cfRule type="cellIs" dxfId="808" priority="719" stopIfTrue="1" operator="equal">
      <formula>0</formula>
    </cfRule>
  </conditionalFormatting>
  <conditionalFormatting sqref="AS621:AX621 AS623:AX629">
    <cfRule type="cellIs" dxfId="807" priority="718" stopIfTrue="1" operator="equal">
      <formula>0</formula>
    </cfRule>
  </conditionalFormatting>
  <conditionalFormatting sqref="BH622:BL622">
    <cfRule type="cellIs" dxfId="806" priority="717" stopIfTrue="1" operator="equal">
      <formula>0</formula>
    </cfRule>
  </conditionalFormatting>
  <conditionalFormatting sqref="M622:R622">
    <cfRule type="cellIs" dxfId="805" priority="715" stopIfTrue="1" operator="equal">
      <formula>0</formula>
    </cfRule>
  </conditionalFormatting>
  <conditionalFormatting sqref="U622:Z622">
    <cfRule type="cellIs" dxfId="804" priority="714" stopIfTrue="1" operator="equal">
      <formula>0</formula>
    </cfRule>
  </conditionalFormatting>
  <conditionalFormatting sqref="AC622:AH622">
    <cfRule type="cellIs" dxfId="803" priority="713" stopIfTrue="1" operator="equal">
      <formula>0</formula>
    </cfRule>
  </conditionalFormatting>
  <conditionalFormatting sqref="AK622:AP622">
    <cfRule type="cellIs" dxfId="802" priority="712" stopIfTrue="1" operator="equal">
      <formula>0</formula>
    </cfRule>
  </conditionalFormatting>
  <conditionalFormatting sqref="AS622:AX622">
    <cfRule type="cellIs" dxfId="801" priority="711" stopIfTrue="1" operator="equal">
      <formula>0</formula>
    </cfRule>
  </conditionalFormatting>
  <conditionalFormatting sqref="BH630:BL638 BH640:BL650">
    <cfRule type="cellIs" dxfId="800" priority="710" stopIfTrue="1" operator="equal">
      <formula>0</formula>
    </cfRule>
  </conditionalFormatting>
  <conditionalFormatting sqref="M630:R638 M640:R650">
    <cfRule type="cellIs" dxfId="799" priority="708" stopIfTrue="1" operator="equal">
      <formula>0</formula>
    </cfRule>
  </conditionalFormatting>
  <conditionalFormatting sqref="U630:Z638 U640:Z650">
    <cfRule type="cellIs" dxfId="798" priority="707" stopIfTrue="1" operator="equal">
      <formula>0</formula>
    </cfRule>
  </conditionalFormatting>
  <conditionalFormatting sqref="AC630:AH638 AC640:AH650">
    <cfRule type="cellIs" dxfId="797" priority="706" stopIfTrue="1" operator="equal">
      <formula>0</formula>
    </cfRule>
  </conditionalFormatting>
  <conditionalFormatting sqref="AK630:AP638 AK640:AP650">
    <cfRule type="cellIs" dxfId="796" priority="705" stopIfTrue="1" operator="equal">
      <formula>0</formula>
    </cfRule>
  </conditionalFormatting>
  <conditionalFormatting sqref="AS630:AX638 AS640:AX650">
    <cfRule type="cellIs" dxfId="795" priority="704" stopIfTrue="1" operator="equal">
      <formula>0</formula>
    </cfRule>
  </conditionalFormatting>
  <conditionalFormatting sqref="BH639:BL639">
    <cfRule type="cellIs" dxfId="794" priority="703" stopIfTrue="1" operator="equal">
      <formula>0</formula>
    </cfRule>
  </conditionalFormatting>
  <conditionalFormatting sqref="M639:R639">
    <cfRule type="cellIs" dxfId="793" priority="701" stopIfTrue="1" operator="equal">
      <formula>0</formula>
    </cfRule>
  </conditionalFormatting>
  <conditionalFormatting sqref="U639:Z639">
    <cfRule type="cellIs" dxfId="792" priority="700" stopIfTrue="1" operator="equal">
      <formula>0</formula>
    </cfRule>
  </conditionalFormatting>
  <conditionalFormatting sqref="AC639:AH639">
    <cfRule type="cellIs" dxfId="791" priority="699" stopIfTrue="1" operator="equal">
      <formula>0</formula>
    </cfRule>
  </conditionalFormatting>
  <conditionalFormatting sqref="AK639:AP639">
    <cfRule type="cellIs" dxfId="790" priority="698" stopIfTrue="1" operator="equal">
      <formula>0</formula>
    </cfRule>
  </conditionalFormatting>
  <conditionalFormatting sqref="AS639:AX639">
    <cfRule type="cellIs" dxfId="789" priority="697" stopIfTrue="1" operator="equal">
      <formula>0</formula>
    </cfRule>
  </conditionalFormatting>
  <conditionalFormatting sqref="BH321:BL339 M321:R339 U321:Z339 AC321:AH339 AK321:AP339 AS321:AX339">
    <cfRule type="cellIs" dxfId="788" priority="696" stopIfTrue="1" operator="equal">
      <formula>0</formula>
    </cfRule>
  </conditionalFormatting>
  <conditionalFormatting sqref="BH8:BL14">
    <cfRule type="cellIs" dxfId="787" priority="690" operator="equal">
      <formula>0</formula>
    </cfRule>
  </conditionalFormatting>
  <conditionalFormatting sqref="M8:R14">
    <cfRule type="cellIs" dxfId="786" priority="691" operator="equal">
      <formula>0</formula>
    </cfRule>
  </conditionalFormatting>
  <conditionalFormatting sqref="U8:Z14">
    <cfRule type="cellIs" dxfId="785" priority="692" operator="equal">
      <formula>0</formula>
    </cfRule>
  </conditionalFormatting>
  <conditionalFormatting sqref="AC8:AH14">
    <cfRule type="cellIs" dxfId="784" priority="693" operator="equal">
      <formula>0</formula>
    </cfRule>
  </conditionalFormatting>
  <conditionalFormatting sqref="AK8:AP14">
    <cfRule type="cellIs" dxfId="783" priority="694" operator="equal">
      <formula>0</formula>
    </cfRule>
  </conditionalFormatting>
  <conditionalFormatting sqref="AS8:AX14">
    <cfRule type="cellIs" dxfId="782" priority="695" operator="equal">
      <formula>0</formula>
    </cfRule>
  </conditionalFormatting>
  <conditionalFormatting sqref="BH468:BL468">
    <cfRule type="cellIs" dxfId="781" priority="689" stopIfTrue="1" operator="equal">
      <formula>0</formula>
    </cfRule>
  </conditionalFormatting>
  <conditionalFormatting sqref="M468:R468">
    <cfRule type="cellIs" dxfId="780" priority="688" stopIfTrue="1" operator="equal">
      <formula>0</formula>
    </cfRule>
  </conditionalFormatting>
  <conditionalFormatting sqref="U468:Z468">
    <cfRule type="cellIs" dxfId="779" priority="687" stopIfTrue="1" operator="equal">
      <formula>0</formula>
    </cfRule>
  </conditionalFormatting>
  <conditionalFormatting sqref="AC468:AH468">
    <cfRule type="cellIs" dxfId="778" priority="686" stopIfTrue="1" operator="equal">
      <formula>0</formula>
    </cfRule>
  </conditionalFormatting>
  <conditionalFormatting sqref="AK468:AP468">
    <cfRule type="cellIs" dxfId="777" priority="685" stopIfTrue="1" operator="equal">
      <formula>0</formula>
    </cfRule>
  </conditionalFormatting>
  <conditionalFormatting sqref="AS468:AX468">
    <cfRule type="cellIs" dxfId="776" priority="684" stopIfTrue="1" operator="equal">
      <formula>0</formula>
    </cfRule>
  </conditionalFormatting>
  <conditionalFormatting sqref="BH473:BL473">
    <cfRule type="cellIs" dxfId="775" priority="683" stopIfTrue="1" operator="equal">
      <formula>0</formula>
    </cfRule>
  </conditionalFormatting>
  <conditionalFormatting sqref="M473:R473">
    <cfRule type="cellIs" dxfId="774" priority="682" stopIfTrue="1" operator="equal">
      <formula>0</formula>
    </cfRule>
  </conditionalFormatting>
  <conditionalFormatting sqref="U473:Z473">
    <cfRule type="cellIs" dxfId="773" priority="681" stopIfTrue="1" operator="equal">
      <formula>0</formula>
    </cfRule>
  </conditionalFormatting>
  <conditionalFormatting sqref="AC473:AH473">
    <cfRule type="cellIs" dxfId="772" priority="680" stopIfTrue="1" operator="equal">
      <formula>0</formula>
    </cfRule>
  </conditionalFormatting>
  <conditionalFormatting sqref="AK473:AP473">
    <cfRule type="cellIs" dxfId="771" priority="679" stopIfTrue="1" operator="equal">
      <formula>0</formula>
    </cfRule>
  </conditionalFormatting>
  <conditionalFormatting sqref="AS473:AX473">
    <cfRule type="cellIs" dxfId="770" priority="678" stopIfTrue="1" operator="equal">
      <formula>0</formula>
    </cfRule>
  </conditionalFormatting>
  <conditionalFormatting sqref="P418:P428 P441:P452">
    <cfRule type="cellIs" dxfId="769" priority="671" stopIfTrue="1" operator="equal">
      <formula>0</formula>
    </cfRule>
  </conditionalFormatting>
  <conditionalFormatting sqref="P440">
    <cfRule type="cellIs" dxfId="768" priority="670" stopIfTrue="1" operator="equal">
      <formula>0</formula>
    </cfRule>
  </conditionalFormatting>
  <conditionalFormatting sqref="P429:P434 P437 P439">
    <cfRule type="cellIs" dxfId="767" priority="669" stopIfTrue="1" operator="equal">
      <formula>0</formula>
    </cfRule>
  </conditionalFormatting>
  <conditionalFormatting sqref="P435">
    <cfRule type="cellIs" dxfId="766" priority="668" stopIfTrue="1" operator="equal">
      <formula>0</formula>
    </cfRule>
  </conditionalFormatting>
  <conditionalFormatting sqref="P436">
    <cfRule type="cellIs" dxfId="765" priority="667" stopIfTrue="1" operator="equal">
      <formula>0</formula>
    </cfRule>
  </conditionalFormatting>
  <conditionalFormatting sqref="P438">
    <cfRule type="cellIs" dxfId="764" priority="666" stopIfTrue="1" operator="equal">
      <formula>0</formula>
    </cfRule>
  </conditionalFormatting>
  <conditionalFormatting sqref="R418:R428 R441:R452">
    <cfRule type="cellIs" dxfId="763" priority="665" stopIfTrue="1" operator="equal">
      <formula>0</formula>
    </cfRule>
  </conditionalFormatting>
  <conditionalFormatting sqref="R440">
    <cfRule type="cellIs" dxfId="762" priority="664" stopIfTrue="1" operator="equal">
      <formula>0</formula>
    </cfRule>
  </conditionalFormatting>
  <conditionalFormatting sqref="R429:R434 R437 R439">
    <cfRule type="cellIs" dxfId="761" priority="663" stopIfTrue="1" operator="equal">
      <formula>0</formula>
    </cfRule>
  </conditionalFormatting>
  <conditionalFormatting sqref="R435">
    <cfRule type="cellIs" dxfId="760" priority="662" stopIfTrue="1" operator="equal">
      <formula>0</formula>
    </cfRule>
  </conditionalFormatting>
  <conditionalFormatting sqref="R436">
    <cfRule type="cellIs" dxfId="759" priority="661" stopIfTrue="1" operator="equal">
      <formula>0</formula>
    </cfRule>
  </conditionalFormatting>
  <conditionalFormatting sqref="R438">
    <cfRule type="cellIs" dxfId="758" priority="660" stopIfTrue="1" operator="equal">
      <formula>0</formula>
    </cfRule>
  </conditionalFormatting>
  <conditionalFormatting sqref="BH651:BL657">
    <cfRule type="cellIs" dxfId="757" priority="659" stopIfTrue="1" operator="equal">
      <formula>0</formula>
    </cfRule>
  </conditionalFormatting>
  <conditionalFormatting sqref="M651:R657">
    <cfRule type="cellIs" dxfId="756" priority="657" stopIfTrue="1" operator="equal">
      <formula>0</formula>
    </cfRule>
  </conditionalFormatting>
  <conditionalFormatting sqref="U651:Z657">
    <cfRule type="cellIs" dxfId="755" priority="656" stopIfTrue="1" operator="equal">
      <formula>0</formula>
    </cfRule>
  </conditionalFormatting>
  <conditionalFormatting sqref="AC651:AH657">
    <cfRule type="cellIs" dxfId="754" priority="655" stopIfTrue="1" operator="equal">
      <formula>0</formula>
    </cfRule>
  </conditionalFormatting>
  <conditionalFormatting sqref="AK651:AP657">
    <cfRule type="cellIs" dxfId="753" priority="654" stopIfTrue="1" operator="equal">
      <formula>0</formula>
    </cfRule>
  </conditionalFormatting>
  <conditionalFormatting sqref="AS651:AX657">
    <cfRule type="cellIs" dxfId="752" priority="653" stopIfTrue="1" operator="equal">
      <formula>0</formula>
    </cfRule>
  </conditionalFormatting>
  <conditionalFormatting sqref="BH658:BL663">
    <cfRule type="cellIs" dxfId="751" priority="652" stopIfTrue="1" operator="equal">
      <formula>0</formula>
    </cfRule>
  </conditionalFormatting>
  <conditionalFormatting sqref="M658:R663">
    <cfRule type="cellIs" dxfId="750" priority="650" stopIfTrue="1" operator="equal">
      <formula>0</formula>
    </cfRule>
  </conditionalFormatting>
  <conditionalFormatting sqref="U658:Z663">
    <cfRule type="cellIs" dxfId="749" priority="649" stopIfTrue="1" operator="equal">
      <formula>0</formula>
    </cfRule>
  </conditionalFormatting>
  <conditionalFormatting sqref="AC658:AH663">
    <cfRule type="cellIs" dxfId="748" priority="648" stopIfTrue="1" operator="equal">
      <formula>0</formula>
    </cfRule>
  </conditionalFormatting>
  <conditionalFormatting sqref="AK658:AP663">
    <cfRule type="cellIs" dxfId="747" priority="647" stopIfTrue="1" operator="equal">
      <formula>0</formula>
    </cfRule>
  </conditionalFormatting>
  <conditionalFormatting sqref="AS658:AX663">
    <cfRule type="cellIs" dxfId="746" priority="646" stopIfTrue="1" operator="equal">
      <formula>0</formula>
    </cfRule>
  </conditionalFormatting>
  <conditionalFormatting sqref="BH667:BL687">
    <cfRule type="cellIs" dxfId="745" priority="645" stopIfTrue="1" operator="equal">
      <formula>0</formula>
    </cfRule>
  </conditionalFormatting>
  <conditionalFormatting sqref="M667:R687">
    <cfRule type="cellIs" dxfId="744" priority="643" stopIfTrue="1" operator="equal">
      <formula>0</formula>
    </cfRule>
  </conditionalFormatting>
  <conditionalFormatting sqref="U667:Z687">
    <cfRule type="cellIs" dxfId="743" priority="642" stopIfTrue="1" operator="equal">
      <formula>0</formula>
    </cfRule>
  </conditionalFormatting>
  <conditionalFormatting sqref="AC667:AH687">
    <cfRule type="cellIs" dxfId="742" priority="641" stopIfTrue="1" operator="equal">
      <formula>0</formula>
    </cfRule>
  </conditionalFormatting>
  <conditionalFormatting sqref="AK667:AP687">
    <cfRule type="cellIs" dxfId="741" priority="640" stopIfTrue="1" operator="equal">
      <formula>0</formula>
    </cfRule>
  </conditionalFormatting>
  <conditionalFormatting sqref="AS667:AX687">
    <cfRule type="cellIs" dxfId="740" priority="639" stopIfTrue="1" operator="equal">
      <formula>0</formula>
    </cfRule>
  </conditionalFormatting>
  <conditionalFormatting sqref="BH176:BL206">
    <cfRule type="cellIs" dxfId="739" priority="638" stopIfTrue="1" operator="equal">
      <formula>0</formula>
    </cfRule>
  </conditionalFormatting>
  <conditionalFormatting sqref="M178:R201 M176:R176 M203:R206">
    <cfRule type="cellIs" dxfId="738" priority="636" stopIfTrue="1" operator="equal">
      <formula>0</formula>
    </cfRule>
  </conditionalFormatting>
  <conditionalFormatting sqref="M202:R202">
    <cfRule type="cellIs" dxfId="737" priority="635" stopIfTrue="1" operator="equal">
      <formula>0</formula>
    </cfRule>
  </conditionalFormatting>
  <conditionalFormatting sqref="U178:Z201 U176:Z176 U203:Z206">
    <cfRule type="cellIs" dxfId="736" priority="634" stopIfTrue="1" operator="equal">
      <formula>0</formula>
    </cfRule>
  </conditionalFormatting>
  <conditionalFormatting sqref="AC178:AH201 AC176:AH176 AC203:AH206">
    <cfRule type="cellIs" dxfId="735" priority="632" stopIfTrue="1" operator="equal">
      <formula>0</formula>
    </cfRule>
  </conditionalFormatting>
  <conditionalFormatting sqref="AC202:AH202">
    <cfRule type="cellIs" dxfId="734" priority="631" stopIfTrue="1" operator="equal">
      <formula>0</formula>
    </cfRule>
  </conditionalFormatting>
  <conditionalFormatting sqref="AK178:AP201 AK176:AP176 AK203:AP206">
    <cfRule type="cellIs" dxfId="733" priority="630" stopIfTrue="1" operator="equal">
      <formula>0</formula>
    </cfRule>
  </conditionalFormatting>
  <conditionalFormatting sqref="AK202:AP202">
    <cfRule type="cellIs" dxfId="732" priority="629" stopIfTrue="1" operator="equal">
      <formula>0</formula>
    </cfRule>
  </conditionalFormatting>
  <conditionalFormatting sqref="AS178:AX201 AS176:AX176 AS203:AX206">
    <cfRule type="cellIs" dxfId="731" priority="628" stopIfTrue="1" operator="equal">
      <formula>0</formula>
    </cfRule>
  </conditionalFormatting>
  <conditionalFormatting sqref="AS202:AX202">
    <cfRule type="cellIs" dxfId="730" priority="627" stopIfTrue="1" operator="equal">
      <formula>0</formula>
    </cfRule>
  </conditionalFormatting>
  <conditionalFormatting sqref="BH21:BL44">
    <cfRule type="cellIs" dxfId="729" priority="626" stopIfTrue="1" operator="equal">
      <formula>0</formula>
    </cfRule>
  </conditionalFormatting>
  <conditionalFormatting sqref="M21:R35">
    <cfRule type="cellIs" dxfId="728" priority="624" stopIfTrue="1" operator="equal">
      <formula>0</formula>
    </cfRule>
  </conditionalFormatting>
  <conditionalFormatting sqref="M36:R44">
    <cfRule type="cellIs" dxfId="727" priority="623" stopIfTrue="1" operator="equal">
      <formula>0</formula>
    </cfRule>
  </conditionalFormatting>
  <conditionalFormatting sqref="U21:Z35">
    <cfRule type="cellIs" dxfId="726" priority="622" stopIfTrue="1" operator="equal">
      <formula>0</formula>
    </cfRule>
  </conditionalFormatting>
  <conditionalFormatting sqref="U36:Z44">
    <cfRule type="cellIs" dxfId="725" priority="621" stopIfTrue="1" operator="equal">
      <formula>0</formula>
    </cfRule>
  </conditionalFormatting>
  <conditionalFormatting sqref="AC36:AH44">
    <cfRule type="cellIs" dxfId="724" priority="619" stopIfTrue="1" operator="equal">
      <formula>0</formula>
    </cfRule>
  </conditionalFormatting>
  <conditionalFormatting sqref="AK21:AP35">
    <cfRule type="cellIs" dxfId="723" priority="618" stopIfTrue="1" operator="equal">
      <formula>0</formula>
    </cfRule>
  </conditionalFormatting>
  <conditionalFormatting sqref="AK36:AP44">
    <cfRule type="cellIs" dxfId="722" priority="617" stopIfTrue="1" operator="equal">
      <formula>0</formula>
    </cfRule>
  </conditionalFormatting>
  <conditionalFormatting sqref="AS21:AX35">
    <cfRule type="cellIs" dxfId="721" priority="616" stopIfTrue="1" operator="equal">
      <formula>0</formula>
    </cfRule>
  </conditionalFormatting>
  <conditionalFormatting sqref="AS36:AX44">
    <cfRule type="cellIs" dxfId="720" priority="615" stopIfTrue="1" operator="equal">
      <formula>0</formula>
    </cfRule>
  </conditionalFormatting>
  <conditionalFormatting sqref="BH299:BL306 BH308:BL320">
    <cfRule type="cellIs" dxfId="719" priority="614" stopIfTrue="1" operator="equal">
      <formula>0</formula>
    </cfRule>
  </conditionalFormatting>
  <conditionalFormatting sqref="M299:R306 M308:R320">
    <cfRule type="cellIs" dxfId="718" priority="613" stopIfTrue="1" operator="equal">
      <formula>0</formula>
    </cfRule>
  </conditionalFormatting>
  <conditionalFormatting sqref="U299:Z306 U308:Z320">
    <cfRule type="cellIs" dxfId="717" priority="612" stopIfTrue="1" operator="equal">
      <formula>0</formula>
    </cfRule>
  </conditionalFormatting>
  <conditionalFormatting sqref="AC299:AH306 AC308:AH320">
    <cfRule type="cellIs" dxfId="716" priority="611" stopIfTrue="1" operator="equal">
      <formula>0</formula>
    </cfRule>
  </conditionalFormatting>
  <conditionalFormatting sqref="AK299:AP306 AK308:AP320">
    <cfRule type="cellIs" dxfId="715" priority="610" stopIfTrue="1" operator="equal">
      <formula>0</formula>
    </cfRule>
  </conditionalFormatting>
  <conditionalFormatting sqref="AS299:AX306 AS308:AX320">
    <cfRule type="cellIs" dxfId="714" priority="609" stopIfTrue="1" operator="equal">
      <formula>0</formula>
    </cfRule>
  </conditionalFormatting>
  <conditionalFormatting sqref="BH307:BL307">
    <cfRule type="cellIs" dxfId="713" priority="608" stopIfTrue="1" operator="equal">
      <formula>0</formula>
    </cfRule>
  </conditionalFormatting>
  <conditionalFormatting sqref="M307:R307">
    <cfRule type="cellIs" dxfId="712" priority="607" stopIfTrue="1" operator="equal">
      <formula>0</formula>
    </cfRule>
  </conditionalFormatting>
  <conditionalFormatting sqref="U307:Z307">
    <cfRule type="cellIs" dxfId="711" priority="606" stopIfTrue="1" operator="equal">
      <formula>0</formula>
    </cfRule>
  </conditionalFormatting>
  <conditionalFormatting sqref="AC307:AH307">
    <cfRule type="cellIs" dxfId="710" priority="605" stopIfTrue="1" operator="equal">
      <formula>0</formula>
    </cfRule>
  </conditionalFormatting>
  <conditionalFormatting sqref="AK307:AP307">
    <cfRule type="cellIs" dxfId="709" priority="604" stopIfTrue="1" operator="equal">
      <formula>0</formula>
    </cfRule>
  </conditionalFormatting>
  <conditionalFormatting sqref="AS307:AX307">
    <cfRule type="cellIs" dxfId="708" priority="603" stopIfTrue="1" operator="equal">
      <formula>0</formula>
    </cfRule>
  </conditionalFormatting>
  <conditionalFormatting sqref="BH453:BL461">
    <cfRule type="cellIs" dxfId="707" priority="602" stopIfTrue="1" operator="equal">
      <formula>0</formula>
    </cfRule>
  </conditionalFormatting>
  <conditionalFormatting sqref="M453:R461">
    <cfRule type="cellIs" dxfId="706" priority="601" stopIfTrue="1" operator="equal">
      <formula>0</formula>
    </cfRule>
  </conditionalFormatting>
  <conditionalFormatting sqref="U453:Z461">
    <cfRule type="cellIs" dxfId="705" priority="600" stopIfTrue="1" operator="equal">
      <formula>0</formula>
    </cfRule>
  </conditionalFormatting>
  <conditionalFormatting sqref="AC453:AH461">
    <cfRule type="cellIs" dxfId="704" priority="599" stopIfTrue="1" operator="equal">
      <formula>0</formula>
    </cfRule>
  </conditionalFormatting>
  <conditionalFormatting sqref="AK453:AP461">
    <cfRule type="cellIs" dxfId="703" priority="598" stopIfTrue="1" operator="equal">
      <formula>0</formula>
    </cfRule>
  </conditionalFormatting>
  <conditionalFormatting sqref="AS453:AX461">
    <cfRule type="cellIs" dxfId="702" priority="597" stopIfTrue="1" operator="equal">
      <formula>0</formula>
    </cfRule>
  </conditionalFormatting>
  <conditionalFormatting sqref="BH517:BL552">
    <cfRule type="cellIs" dxfId="701" priority="595" stopIfTrue="1" operator="equal">
      <formula>0</formula>
    </cfRule>
  </conditionalFormatting>
  <conditionalFormatting sqref="BH516:BL516">
    <cfRule type="cellIs" dxfId="700" priority="596" stopIfTrue="1" operator="equal">
      <formula>0</formula>
    </cfRule>
  </conditionalFormatting>
  <conditionalFormatting sqref="M517:R552">
    <cfRule type="cellIs" dxfId="699" priority="593" stopIfTrue="1" operator="equal">
      <formula>0</formula>
    </cfRule>
  </conditionalFormatting>
  <conditionalFormatting sqref="M516:R516">
    <cfRule type="cellIs" dxfId="698" priority="594" stopIfTrue="1" operator="equal">
      <formula>0</formula>
    </cfRule>
  </conditionalFormatting>
  <conditionalFormatting sqref="U517:Z552">
    <cfRule type="cellIs" dxfId="697" priority="591" stopIfTrue="1" operator="equal">
      <formula>0</formula>
    </cfRule>
  </conditionalFormatting>
  <conditionalFormatting sqref="U516:Z516">
    <cfRule type="cellIs" dxfId="696" priority="592" stopIfTrue="1" operator="equal">
      <formula>0</formula>
    </cfRule>
  </conditionalFormatting>
  <conditionalFormatting sqref="AC517:AH552">
    <cfRule type="cellIs" dxfId="695" priority="589" stopIfTrue="1" operator="equal">
      <formula>0</formula>
    </cfRule>
  </conditionalFormatting>
  <conditionalFormatting sqref="AC516:AH516">
    <cfRule type="cellIs" dxfId="694" priority="590" stopIfTrue="1" operator="equal">
      <formula>0</formula>
    </cfRule>
  </conditionalFormatting>
  <conditionalFormatting sqref="AK517:AP552">
    <cfRule type="cellIs" dxfId="693" priority="587" stopIfTrue="1" operator="equal">
      <formula>0</formula>
    </cfRule>
  </conditionalFormatting>
  <conditionalFormatting sqref="AK516:AP516">
    <cfRule type="cellIs" dxfId="692" priority="588" stopIfTrue="1" operator="equal">
      <formula>0</formula>
    </cfRule>
  </conditionalFormatting>
  <conditionalFormatting sqref="AS517:AX552">
    <cfRule type="cellIs" dxfId="691" priority="585" stopIfTrue="1" operator="equal">
      <formula>0</formula>
    </cfRule>
  </conditionalFormatting>
  <conditionalFormatting sqref="AS516:AX516">
    <cfRule type="cellIs" dxfId="690" priority="586" stopIfTrue="1" operator="equal">
      <formula>0</formula>
    </cfRule>
  </conditionalFormatting>
  <conditionalFormatting sqref="BH664:BL666">
    <cfRule type="cellIs" dxfId="689" priority="584" stopIfTrue="1" operator="equal">
      <formula>0</formula>
    </cfRule>
  </conditionalFormatting>
  <conditionalFormatting sqref="M664:R666">
    <cfRule type="cellIs" dxfId="688" priority="582" stopIfTrue="1" operator="equal">
      <formula>0</formula>
    </cfRule>
  </conditionalFormatting>
  <conditionalFormatting sqref="U664:Z666">
    <cfRule type="cellIs" dxfId="687" priority="581" stopIfTrue="1" operator="equal">
      <formula>0</formula>
    </cfRule>
  </conditionalFormatting>
  <conditionalFormatting sqref="AK664:AP666">
    <cfRule type="cellIs" dxfId="686" priority="579" stopIfTrue="1" operator="equal">
      <formula>0</formula>
    </cfRule>
  </conditionalFormatting>
  <conditionalFormatting sqref="AS664:AX666">
    <cfRule type="cellIs" dxfId="685" priority="578" stopIfTrue="1" operator="equal">
      <formula>0</formula>
    </cfRule>
  </conditionalFormatting>
  <conditionalFormatting sqref="BH726:BL747">
    <cfRule type="cellIs" dxfId="684" priority="577" stopIfTrue="1" operator="equal">
      <formula>0</formula>
    </cfRule>
  </conditionalFormatting>
  <conditionalFormatting sqref="U726:Z747">
    <cfRule type="cellIs" dxfId="683" priority="574" stopIfTrue="1" operator="equal">
      <formula>0</formula>
    </cfRule>
  </conditionalFormatting>
  <conditionalFormatting sqref="AC726:AH747">
    <cfRule type="cellIs" dxfId="682" priority="573" stopIfTrue="1" operator="equal">
      <formula>0</formula>
    </cfRule>
  </conditionalFormatting>
  <conditionalFormatting sqref="AK726:AP747">
    <cfRule type="cellIs" dxfId="681" priority="572" stopIfTrue="1" operator="equal">
      <formula>0</formula>
    </cfRule>
  </conditionalFormatting>
  <conditionalFormatting sqref="AS726:AX747">
    <cfRule type="cellIs" dxfId="680" priority="571" stopIfTrue="1" operator="equal">
      <formula>0</formula>
    </cfRule>
  </conditionalFormatting>
  <conditionalFormatting sqref="M726:R744">
    <cfRule type="cellIs" dxfId="679" priority="569" stopIfTrue="1" operator="equal">
      <formula>0</formula>
    </cfRule>
  </conditionalFormatting>
  <conditionalFormatting sqref="M726:R747">
    <cfRule type="cellIs" dxfId="678" priority="568" stopIfTrue="1" operator="equal">
      <formula>0</formula>
    </cfRule>
  </conditionalFormatting>
  <conditionalFormatting sqref="U726:Z747">
    <cfRule type="cellIs" dxfId="677" priority="567" stopIfTrue="1" operator="equal">
      <formula>0</formula>
    </cfRule>
  </conditionalFormatting>
  <conditionalFormatting sqref="AC726:AH747">
    <cfRule type="cellIs" dxfId="676" priority="566" stopIfTrue="1" operator="equal">
      <formula>0</formula>
    </cfRule>
  </conditionalFormatting>
  <conditionalFormatting sqref="AC688:AH690">
    <cfRule type="cellIs" dxfId="675" priority="560" stopIfTrue="1" operator="equal">
      <formula>0</formula>
    </cfRule>
  </conditionalFormatting>
  <conditionalFormatting sqref="AK688:AP690">
    <cfRule type="cellIs" dxfId="674" priority="559" stopIfTrue="1" operator="equal">
      <formula>0</formula>
    </cfRule>
  </conditionalFormatting>
  <conditionalFormatting sqref="AS688:AX690">
    <cfRule type="cellIs" dxfId="673" priority="558" stopIfTrue="1" operator="equal">
      <formula>0</formula>
    </cfRule>
  </conditionalFormatting>
  <conditionalFormatting sqref="BH691:BL709">
    <cfRule type="cellIs" dxfId="672" priority="557" stopIfTrue="1" operator="equal">
      <formula>0</formula>
    </cfRule>
  </conditionalFormatting>
  <conditionalFormatting sqref="M691:R709">
    <cfRule type="cellIs" dxfId="671" priority="555" stopIfTrue="1" operator="equal">
      <formula>0</formula>
    </cfRule>
  </conditionalFormatting>
  <conditionalFormatting sqref="U691:Z709">
    <cfRule type="cellIs" dxfId="670" priority="554" stopIfTrue="1" operator="equal">
      <formula>0</formula>
    </cfRule>
  </conditionalFormatting>
  <conditionalFormatting sqref="AC691:AH709">
    <cfRule type="cellIs" dxfId="669" priority="553" stopIfTrue="1" operator="equal">
      <formula>0</formula>
    </cfRule>
  </conditionalFormatting>
  <conditionalFormatting sqref="AK691:AP709">
    <cfRule type="cellIs" dxfId="668" priority="552" stopIfTrue="1" operator="equal">
      <formula>0</formula>
    </cfRule>
  </conditionalFormatting>
  <conditionalFormatting sqref="AS691:AX709">
    <cfRule type="cellIs" dxfId="667" priority="551" stopIfTrue="1" operator="equal">
      <formula>0</formula>
    </cfRule>
  </conditionalFormatting>
  <conditionalFormatting sqref="BH722:BL725">
    <cfRule type="cellIs" dxfId="666" priority="550" stopIfTrue="1" operator="equal">
      <formula>0</formula>
    </cfRule>
  </conditionalFormatting>
  <conditionalFormatting sqref="M722:R725">
    <cfRule type="cellIs" dxfId="665" priority="548" stopIfTrue="1" operator="equal">
      <formula>0</formula>
    </cfRule>
  </conditionalFormatting>
  <conditionalFormatting sqref="U722:Z725">
    <cfRule type="cellIs" dxfId="664" priority="547" stopIfTrue="1" operator="equal">
      <formula>0</formula>
    </cfRule>
  </conditionalFormatting>
  <conditionalFormatting sqref="AC722:AH725">
    <cfRule type="cellIs" dxfId="663" priority="546" stopIfTrue="1" operator="equal">
      <formula>0</formula>
    </cfRule>
  </conditionalFormatting>
  <conditionalFormatting sqref="AK722:AP725">
    <cfRule type="cellIs" dxfId="662" priority="545" stopIfTrue="1" operator="equal">
      <formula>0</formula>
    </cfRule>
  </conditionalFormatting>
  <conditionalFormatting sqref="AS722:AX725">
    <cfRule type="cellIs" dxfId="661" priority="544" stopIfTrue="1" operator="equal">
      <formula>0</formula>
    </cfRule>
  </conditionalFormatting>
  <conditionalFormatting sqref="BH757:BL758">
    <cfRule type="cellIs" dxfId="660" priority="543" stopIfTrue="1" operator="equal">
      <formula>0</formula>
    </cfRule>
  </conditionalFormatting>
  <conditionalFormatting sqref="M757:R758">
    <cfRule type="cellIs" dxfId="659" priority="541" stopIfTrue="1" operator="equal">
      <formula>0</formula>
    </cfRule>
  </conditionalFormatting>
  <conditionalFormatting sqref="U757:Z758">
    <cfRule type="cellIs" dxfId="658" priority="540" stopIfTrue="1" operator="equal">
      <formula>0</formula>
    </cfRule>
  </conditionalFormatting>
  <conditionalFormatting sqref="AC757:AH758">
    <cfRule type="cellIs" dxfId="657" priority="539" stopIfTrue="1" operator="equal">
      <formula>0</formula>
    </cfRule>
  </conditionalFormatting>
  <conditionalFormatting sqref="AK757:AP758">
    <cfRule type="cellIs" dxfId="656" priority="538" stopIfTrue="1" operator="equal">
      <formula>0</formula>
    </cfRule>
  </conditionalFormatting>
  <conditionalFormatting sqref="AS757:AX758">
    <cfRule type="cellIs" dxfId="655" priority="537" stopIfTrue="1" operator="equal">
      <formula>0</formula>
    </cfRule>
  </conditionalFormatting>
  <conditionalFormatting sqref="BH759:BL759">
    <cfRule type="cellIs" dxfId="654" priority="536" stopIfTrue="1" operator="equal">
      <formula>0</formula>
    </cfRule>
  </conditionalFormatting>
  <conditionalFormatting sqref="M759:R759">
    <cfRule type="cellIs" dxfId="653" priority="534" stopIfTrue="1" operator="equal">
      <formula>0</formula>
    </cfRule>
  </conditionalFormatting>
  <conditionalFormatting sqref="U759:Z759">
    <cfRule type="cellIs" dxfId="652" priority="533" stopIfTrue="1" operator="equal">
      <formula>0</formula>
    </cfRule>
  </conditionalFormatting>
  <conditionalFormatting sqref="AC759:AH759">
    <cfRule type="cellIs" dxfId="651" priority="532" stopIfTrue="1" operator="equal">
      <formula>0</formula>
    </cfRule>
  </conditionalFormatting>
  <conditionalFormatting sqref="AK759:AP759">
    <cfRule type="cellIs" dxfId="650" priority="531" stopIfTrue="1" operator="equal">
      <formula>0</formula>
    </cfRule>
  </conditionalFormatting>
  <conditionalFormatting sqref="AS759:AX759">
    <cfRule type="cellIs" dxfId="649" priority="530" stopIfTrue="1" operator="equal">
      <formula>0</formula>
    </cfRule>
  </conditionalFormatting>
  <conditionalFormatting sqref="BH760:BL775">
    <cfRule type="cellIs" dxfId="648" priority="529" stopIfTrue="1" operator="equal">
      <formula>0</formula>
    </cfRule>
  </conditionalFormatting>
  <conditionalFormatting sqref="M760:R775">
    <cfRule type="cellIs" dxfId="647" priority="527" stopIfTrue="1" operator="equal">
      <formula>0</formula>
    </cfRule>
  </conditionalFormatting>
  <conditionalFormatting sqref="U760:Z775">
    <cfRule type="cellIs" dxfId="646" priority="526" stopIfTrue="1" operator="equal">
      <formula>0</formula>
    </cfRule>
  </conditionalFormatting>
  <conditionalFormatting sqref="AK760:AP775">
    <cfRule type="cellIs" dxfId="645" priority="524" stopIfTrue="1" operator="equal">
      <formula>0</formula>
    </cfRule>
  </conditionalFormatting>
  <conditionalFormatting sqref="AC776:AH776">
    <cfRule type="cellIs" dxfId="644" priority="518" stopIfTrue="1" operator="equal">
      <formula>0</formula>
    </cfRule>
  </conditionalFormatting>
  <conditionalFormatting sqref="AK776:AP776">
    <cfRule type="cellIs" dxfId="643" priority="517" stopIfTrue="1" operator="equal">
      <formula>0</formula>
    </cfRule>
  </conditionalFormatting>
  <conditionalFormatting sqref="AS776:AX776">
    <cfRule type="cellIs" dxfId="642" priority="516" stopIfTrue="1" operator="equal">
      <formula>0</formula>
    </cfRule>
  </conditionalFormatting>
  <conditionalFormatting sqref="BH710:BL721">
    <cfRule type="cellIs" dxfId="641" priority="515" stopIfTrue="1" operator="equal">
      <formula>0</formula>
    </cfRule>
  </conditionalFormatting>
  <conditionalFormatting sqref="U710:Z721">
    <cfRule type="cellIs" dxfId="640" priority="512" stopIfTrue="1" operator="equal">
      <formula>0</formula>
    </cfRule>
  </conditionalFormatting>
  <conditionalFormatting sqref="M710:R721">
    <cfRule type="cellIs" dxfId="639" priority="513" stopIfTrue="1" operator="equal">
      <formula>0</formula>
    </cfRule>
  </conditionalFormatting>
  <conditionalFormatting sqref="AC710:AH721">
    <cfRule type="cellIs" dxfId="638" priority="511" stopIfTrue="1" operator="equal">
      <formula>0</formula>
    </cfRule>
  </conditionalFormatting>
  <conditionalFormatting sqref="AK710:AP721">
    <cfRule type="cellIs" dxfId="637" priority="510" stopIfTrue="1" operator="equal">
      <formula>0</formula>
    </cfRule>
  </conditionalFormatting>
  <conditionalFormatting sqref="AS710:AX721">
    <cfRule type="cellIs" dxfId="636" priority="509" stopIfTrue="1" operator="equal">
      <formula>0</formula>
    </cfRule>
  </conditionalFormatting>
  <conditionalFormatting sqref="BH777:BL779">
    <cfRule type="cellIs" dxfId="635" priority="508" stopIfTrue="1" operator="equal">
      <formula>0</formula>
    </cfRule>
  </conditionalFormatting>
  <conditionalFormatting sqref="M777:R779">
    <cfRule type="cellIs" dxfId="634" priority="506" stopIfTrue="1" operator="equal">
      <formula>0</formula>
    </cfRule>
  </conditionalFormatting>
  <conditionalFormatting sqref="U777:Z779">
    <cfRule type="cellIs" dxfId="633" priority="505" stopIfTrue="1" operator="equal">
      <formula>0</formula>
    </cfRule>
  </conditionalFormatting>
  <conditionalFormatting sqref="AC777:AH779">
    <cfRule type="cellIs" dxfId="632" priority="504" stopIfTrue="1" operator="equal">
      <formula>0</formula>
    </cfRule>
  </conditionalFormatting>
  <conditionalFormatting sqref="AK777:AP779">
    <cfRule type="cellIs" dxfId="631" priority="503" stopIfTrue="1" operator="equal">
      <formula>0</formula>
    </cfRule>
  </conditionalFormatting>
  <conditionalFormatting sqref="AS777:AX779">
    <cfRule type="cellIs" dxfId="630" priority="502" stopIfTrue="1" operator="equal">
      <formula>0</formula>
    </cfRule>
  </conditionalFormatting>
  <conditionalFormatting sqref="BH748:BL756">
    <cfRule type="cellIs" dxfId="629" priority="501" stopIfTrue="1" operator="equal">
      <formula>0</formula>
    </cfRule>
  </conditionalFormatting>
  <conditionalFormatting sqref="M748:R756">
    <cfRule type="cellIs" dxfId="628" priority="499" stopIfTrue="1" operator="equal">
      <formula>0</formula>
    </cfRule>
  </conditionalFormatting>
  <conditionalFormatting sqref="U748:Z756">
    <cfRule type="cellIs" dxfId="627" priority="498" stopIfTrue="1" operator="equal">
      <formula>0</formula>
    </cfRule>
  </conditionalFormatting>
  <conditionalFormatting sqref="AC748:AH756">
    <cfRule type="cellIs" dxfId="626" priority="497" stopIfTrue="1" operator="equal">
      <formula>0</formula>
    </cfRule>
  </conditionalFormatting>
  <conditionalFormatting sqref="AK748:AP756">
    <cfRule type="cellIs" dxfId="625" priority="496" stopIfTrue="1" operator="equal">
      <formula>0</formula>
    </cfRule>
  </conditionalFormatting>
  <conditionalFormatting sqref="AS748:AX756">
    <cfRule type="cellIs" dxfId="624" priority="495" stopIfTrue="1" operator="equal">
      <formula>0</formula>
    </cfRule>
  </conditionalFormatting>
  <conditionalFormatting sqref="BP2:BQ2 BN2 CB2 BY781:CB64849 BN791:BW64859">
    <cfRule type="cellIs" dxfId="623" priority="491" stopIfTrue="1" operator="equal">
      <formula>0</formula>
    </cfRule>
  </conditionalFormatting>
  <conditionalFormatting sqref="N575:R584">
    <cfRule type="cellIs" dxfId="622" priority="12" stopIfTrue="1" operator="equal">
      <formula>0</formula>
    </cfRule>
  </conditionalFormatting>
  <conditionalFormatting sqref="U575:Z584">
    <cfRule type="cellIs" dxfId="621" priority="11" stopIfTrue="1" operator="equal">
      <formula>0</formula>
    </cfRule>
  </conditionalFormatting>
  <conditionalFormatting sqref="CU575:CY584">
    <cfRule type="cellIs" dxfId="620" priority="10" stopIfTrue="1" operator="equal">
      <formula>0</formula>
    </cfRule>
  </conditionalFormatting>
  <conditionalFormatting sqref="BH585:BL587">
    <cfRule type="cellIs" dxfId="619" priority="7" stopIfTrue="1" operator="equal">
      <formula>0</formula>
    </cfRule>
  </conditionalFormatting>
  <conditionalFormatting sqref="CP575:CP584">
    <cfRule type="cellIs" dxfId="618" priority="5" stopIfTrue="1" operator="equal">
      <formula>0</formula>
    </cfRule>
  </conditionalFormatting>
  <conditionalFormatting sqref="BH575:BL584">
    <cfRule type="cellIs" dxfId="617" priority="4" stopIfTrue="1" operator="equal">
      <formula>0</formula>
    </cfRule>
  </conditionalFormatting>
  <conditionalFormatting sqref="BN575:BW584">
    <cfRule type="cellIs" dxfId="616" priority="3" stopIfTrue="1" operator="equal">
      <formula>0</formula>
    </cfRule>
  </conditionalFormatting>
  <conditionalFormatting sqref="CA575:CA584">
    <cfRule type="cellIs" dxfId="615" priority="2" stopIfTrue="1" operator="equal">
      <formula>0</formula>
    </cfRule>
  </conditionalFormatting>
  <conditionalFormatting sqref="BZ575:BZ584">
    <cfRule type="cellIs" dxfId="614" priority="1" stopIfTrue="1" operator="equal">
      <formula>0</formula>
    </cfRule>
  </conditionalFormatting>
  <printOptions horizontalCentered="1"/>
  <pageMargins left="0.11811023622047245" right="0.11811023622047245" top="0.15748031496062992" bottom="0.15748031496062992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77"/>
  <sheetViews>
    <sheetView zoomScale="80" zoomScaleNormal="80" workbookViewId="0">
      <pane ySplit="6" topLeftCell="A307" activePane="bottomLeft" state="frozen"/>
      <selection pane="bottomLeft" activeCell="Z332" sqref="Z332"/>
    </sheetView>
  </sheetViews>
  <sheetFormatPr defaultColWidth="9.140625" defaultRowHeight="11.25" x14ac:dyDescent="0.2"/>
  <cols>
    <col min="1" max="1" width="9.5703125" style="111" customWidth="1"/>
    <col min="2" max="2" width="6.42578125" style="112" customWidth="1"/>
    <col min="3" max="3" width="7.7109375" style="112" customWidth="1"/>
    <col min="4" max="4" width="20.85546875" style="112" customWidth="1"/>
    <col min="5" max="5" width="9.28515625" style="44" customWidth="1"/>
    <col min="6" max="6" width="19.7109375" style="113" customWidth="1"/>
    <col min="7" max="7" width="9.140625" style="43" customWidth="1"/>
    <col min="8" max="8" width="31.42578125" style="113" customWidth="1"/>
    <col min="9" max="9" width="5.42578125" style="44" customWidth="1"/>
    <col min="10" max="10" width="6" style="44" customWidth="1"/>
    <col min="11" max="11" width="9.85546875" style="44" customWidth="1"/>
    <col min="12" max="18" width="12.140625" style="44" customWidth="1"/>
    <col min="19" max="19" width="5.7109375" style="44" customWidth="1"/>
    <col min="20" max="20" width="8.140625" style="34" customWidth="1"/>
    <col min="21" max="21" width="8.5703125" style="34" customWidth="1"/>
    <col min="22" max="22" width="7.140625" style="34" customWidth="1"/>
    <col min="23" max="24" width="12" style="34" customWidth="1"/>
    <col min="25" max="25" width="8.140625" style="34" customWidth="1"/>
    <col min="26" max="26" width="11.42578125" style="109" customWidth="1"/>
    <col min="27" max="27" width="11.42578125" style="110" customWidth="1"/>
    <col min="28" max="29" width="9.140625" style="110" customWidth="1"/>
    <col min="30" max="30" width="9.140625" style="650"/>
    <col min="31" max="16384" width="9.140625" style="110"/>
  </cols>
  <sheetData>
    <row r="1" spans="1:34" s="92" customFormat="1" ht="35.25" customHeight="1" x14ac:dyDescent="0.2">
      <c r="A1" s="1146" t="s">
        <v>1003</v>
      </c>
      <c r="B1" s="1146"/>
      <c r="C1" s="1146"/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V1" s="1146"/>
      <c r="W1" s="1146"/>
      <c r="X1" s="1146"/>
      <c r="Y1" s="1146"/>
      <c r="Z1" s="91"/>
    </row>
    <row r="2" spans="1:34" s="164" customFormat="1" ht="53.25" customHeight="1" x14ac:dyDescent="0.25">
      <c r="A2" s="1147" t="s">
        <v>423</v>
      </c>
      <c r="B2" s="1147" t="s">
        <v>0</v>
      </c>
      <c r="C2" s="1150" t="s">
        <v>575</v>
      </c>
      <c r="D2" s="1150" t="s">
        <v>703</v>
      </c>
      <c r="E2" s="1152" t="s">
        <v>197</v>
      </c>
      <c r="F2" s="1152"/>
      <c r="G2" s="1152"/>
      <c r="H2" s="1152"/>
      <c r="I2" s="1153" t="s">
        <v>575</v>
      </c>
      <c r="J2" s="1153" t="s">
        <v>715</v>
      </c>
      <c r="K2" s="1179" t="s">
        <v>774</v>
      </c>
      <c r="L2" s="1179"/>
      <c r="M2" s="1160" t="s">
        <v>750</v>
      </c>
      <c r="N2" s="1160"/>
      <c r="O2" s="1160"/>
      <c r="P2" s="1160"/>
      <c r="Q2" s="1160"/>
      <c r="R2" s="1160"/>
      <c r="S2" s="1160" t="s">
        <v>751</v>
      </c>
      <c r="T2" s="1160"/>
      <c r="U2" s="1160"/>
      <c r="V2" s="1160"/>
      <c r="W2" s="1160"/>
      <c r="X2" s="1160"/>
      <c r="Y2" s="1160"/>
      <c r="Z2" s="1165" t="s">
        <v>775</v>
      </c>
      <c r="AA2" s="1165"/>
      <c r="AB2" s="1160" t="s">
        <v>753</v>
      </c>
      <c r="AC2" s="1160"/>
      <c r="AD2" s="1160"/>
      <c r="AE2" s="1160"/>
      <c r="AF2" s="1160"/>
      <c r="AG2" s="1161"/>
    </row>
    <row r="3" spans="1:34" s="164" customFormat="1" ht="33" customHeight="1" x14ac:dyDescent="0.25">
      <c r="A3" s="1148"/>
      <c r="B3" s="1148"/>
      <c r="C3" s="1148"/>
      <c r="D3" s="1148"/>
      <c r="E3" s="1171" t="s">
        <v>82</v>
      </c>
      <c r="F3" s="1174" t="s">
        <v>2</v>
      </c>
      <c r="G3" s="1171" t="s">
        <v>3</v>
      </c>
      <c r="H3" s="1174" t="s">
        <v>4</v>
      </c>
      <c r="I3" s="1169"/>
      <c r="J3" s="1169"/>
      <c r="K3" s="1180"/>
      <c r="L3" s="1180"/>
      <c r="M3" s="1158" t="s">
        <v>158</v>
      </c>
      <c r="N3" s="1158"/>
      <c r="O3" s="1158"/>
      <c r="P3" s="1158"/>
      <c r="Q3" s="1145" t="s">
        <v>725</v>
      </c>
      <c r="R3" s="1145"/>
      <c r="S3" s="1177" t="s">
        <v>54</v>
      </c>
      <c r="T3" s="1167" t="s">
        <v>706</v>
      </c>
      <c r="U3" s="1167" t="s">
        <v>707</v>
      </c>
      <c r="V3" s="1167" t="s">
        <v>708</v>
      </c>
      <c r="W3" s="1167" t="s">
        <v>723</v>
      </c>
      <c r="X3" s="1167" t="s">
        <v>752</v>
      </c>
      <c r="Y3" s="1167" t="s">
        <v>403</v>
      </c>
      <c r="Z3" s="1166"/>
      <c r="AA3" s="1166"/>
      <c r="AB3" s="1162" t="s">
        <v>158</v>
      </c>
      <c r="AC3" s="1162"/>
      <c r="AD3" s="1162"/>
      <c r="AE3" s="1162"/>
      <c r="AF3" s="1163" t="s">
        <v>725</v>
      </c>
      <c r="AG3" s="1164"/>
    </row>
    <row r="4" spans="1:34" s="164" customFormat="1" ht="33" customHeight="1" x14ac:dyDescent="0.25">
      <c r="A4" s="1148"/>
      <c r="B4" s="1148"/>
      <c r="C4" s="1148"/>
      <c r="D4" s="1148"/>
      <c r="E4" s="1172"/>
      <c r="F4" s="1175"/>
      <c r="G4" s="1172"/>
      <c r="H4" s="1175"/>
      <c r="I4" s="1169"/>
      <c r="J4" s="1169"/>
      <c r="K4" s="1180"/>
      <c r="L4" s="1180"/>
      <c r="M4" s="1145" t="s">
        <v>98</v>
      </c>
      <c r="N4" s="1145"/>
      <c r="O4" s="1145" t="s">
        <v>99</v>
      </c>
      <c r="P4" s="1145"/>
      <c r="Q4" s="1145"/>
      <c r="R4" s="1145"/>
      <c r="S4" s="1177"/>
      <c r="T4" s="1167"/>
      <c r="U4" s="1167"/>
      <c r="V4" s="1167"/>
      <c r="W4" s="1167"/>
      <c r="X4" s="1167"/>
      <c r="Y4" s="1167"/>
      <c r="Z4" s="1166"/>
      <c r="AA4" s="1166"/>
      <c r="AB4" s="1163" t="s">
        <v>98</v>
      </c>
      <c r="AC4" s="1163"/>
      <c r="AD4" s="1163" t="s">
        <v>99</v>
      </c>
      <c r="AE4" s="1163"/>
      <c r="AF4" s="1163"/>
      <c r="AG4" s="1164"/>
    </row>
    <row r="5" spans="1:34" s="165" customFormat="1" ht="87.75" customHeight="1" x14ac:dyDescent="0.15">
      <c r="A5" s="1149"/>
      <c r="B5" s="1149"/>
      <c r="C5" s="1151"/>
      <c r="D5" s="1151"/>
      <c r="E5" s="1173"/>
      <c r="F5" s="1176"/>
      <c r="G5" s="1173"/>
      <c r="H5" s="1176"/>
      <c r="I5" s="1170"/>
      <c r="J5" s="1170"/>
      <c r="K5" s="159" t="s">
        <v>8</v>
      </c>
      <c r="L5" s="159" t="s">
        <v>724</v>
      </c>
      <c r="M5" s="181" t="s">
        <v>100</v>
      </c>
      <c r="N5" s="181" t="s">
        <v>724</v>
      </c>
      <c r="O5" s="181" t="s">
        <v>100</v>
      </c>
      <c r="P5" s="181" t="s">
        <v>724</v>
      </c>
      <c r="Q5" s="181" t="s">
        <v>100</v>
      </c>
      <c r="R5" s="181" t="s">
        <v>724</v>
      </c>
      <c r="S5" s="1178"/>
      <c r="T5" s="1168"/>
      <c r="U5" s="1168"/>
      <c r="V5" s="1168"/>
      <c r="W5" s="1168"/>
      <c r="X5" s="1168"/>
      <c r="Y5" s="1168"/>
      <c r="Z5" s="159" t="s">
        <v>8</v>
      </c>
      <c r="AA5" s="159" t="s">
        <v>724</v>
      </c>
      <c r="AB5" s="181" t="s">
        <v>100</v>
      </c>
      <c r="AC5" s="181" t="s">
        <v>724</v>
      </c>
      <c r="AD5" s="181" t="s">
        <v>100</v>
      </c>
      <c r="AE5" s="181" t="s">
        <v>724</v>
      </c>
      <c r="AF5" s="181" t="s">
        <v>100</v>
      </c>
      <c r="AG5" s="182" t="s">
        <v>724</v>
      </c>
    </row>
    <row r="6" spans="1:34" s="166" customFormat="1" ht="15" customHeight="1" x14ac:dyDescent="0.25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  <c r="J6" s="93">
        <v>10</v>
      </c>
      <c r="K6" s="93">
        <v>11</v>
      </c>
      <c r="L6" s="93">
        <v>12</v>
      </c>
      <c r="M6" s="93">
        <v>13</v>
      </c>
      <c r="N6" s="93">
        <v>14</v>
      </c>
      <c r="O6" s="93">
        <v>15</v>
      </c>
      <c r="P6" s="93">
        <v>16</v>
      </c>
      <c r="Q6" s="93">
        <v>17</v>
      </c>
      <c r="R6" s="93">
        <v>18</v>
      </c>
      <c r="S6" s="93">
        <v>19</v>
      </c>
      <c r="T6" s="93">
        <v>20</v>
      </c>
      <c r="U6" s="93">
        <v>21</v>
      </c>
      <c r="V6" s="93">
        <v>22</v>
      </c>
      <c r="W6" s="93">
        <v>23</v>
      </c>
      <c r="X6" s="93">
        <v>24</v>
      </c>
      <c r="Y6" s="93">
        <v>25</v>
      </c>
      <c r="Z6" s="161">
        <v>26</v>
      </c>
      <c r="AA6" s="161">
        <v>27</v>
      </c>
      <c r="AB6" s="93">
        <v>28</v>
      </c>
      <c r="AC6" s="93">
        <v>29</v>
      </c>
      <c r="AD6" s="93">
        <v>30</v>
      </c>
      <c r="AE6" s="93">
        <v>31</v>
      </c>
      <c r="AF6" s="93">
        <v>32</v>
      </c>
      <c r="AG6" s="155">
        <v>33</v>
      </c>
    </row>
    <row r="7" spans="1:34" s="167" customFormat="1" ht="29.25" customHeight="1" x14ac:dyDescent="0.25">
      <c r="A7" s="94" t="s">
        <v>437</v>
      </c>
      <c r="B7" s="52" t="s">
        <v>46</v>
      </c>
      <c r="C7" s="157" t="s">
        <v>514</v>
      </c>
      <c r="D7" s="157" t="s">
        <v>598</v>
      </c>
      <c r="E7" s="105" t="s">
        <v>297</v>
      </c>
      <c r="F7" s="81" t="s">
        <v>300</v>
      </c>
      <c r="G7" s="19" t="s">
        <v>474</v>
      </c>
      <c r="H7" s="81" t="s">
        <v>475</v>
      </c>
      <c r="I7" s="49">
        <v>9</v>
      </c>
      <c r="J7" s="50" t="s">
        <v>6</v>
      </c>
      <c r="K7" s="160">
        <f>M7+O7+Q7</f>
        <v>0</v>
      </c>
      <c r="L7" s="160">
        <f>N7+P7+R7</f>
        <v>0</v>
      </c>
      <c r="M7" s="369"/>
      <c r="N7" s="369"/>
      <c r="O7" s="369"/>
      <c r="P7" s="369"/>
      <c r="Q7" s="369"/>
      <c r="R7" s="369"/>
      <c r="S7" s="369"/>
      <c r="T7" s="374"/>
      <c r="U7" s="374"/>
      <c r="V7" s="374"/>
      <c r="W7" s="374"/>
      <c r="X7" s="374"/>
      <c r="Y7" s="374"/>
      <c r="Z7" s="377">
        <f t="shared" ref="Z7:AA12" si="0">AB7+AD7+AF7</f>
        <v>0</v>
      </c>
      <c r="AA7" s="377">
        <f t="shared" si="0"/>
        <v>0</v>
      </c>
      <c r="AB7" s="369"/>
      <c r="AC7" s="369"/>
      <c r="AD7" s="649"/>
      <c r="AE7" s="369"/>
      <c r="AF7" s="369"/>
      <c r="AG7" s="370"/>
      <c r="AH7" s="185"/>
    </row>
    <row r="8" spans="1:34" s="167" customFormat="1" ht="29.25" customHeight="1" x14ac:dyDescent="0.25">
      <c r="A8" s="114" t="s">
        <v>437</v>
      </c>
      <c r="B8" s="49" t="s">
        <v>46</v>
      </c>
      <c r="C8" s="157" t="s">
        <v>514</v>
      </c>
      <c r="D8" s="157" t="s">
        <v>598</v>
      </c>
      <c r="E8" s="105" t="s">
        <v>297</v>
      </c>
      <c r="F8" s="81" t="s">
        <v>300</v>
      </c>
      <c r="G8" s="19" t="s">
        <v>476</v>
      </c>
      <c r="H8" s="81" t="s">
        <v>477</v>
      </c>
      <c r="I8" s="49">
        <v>9</v>
      </c>
      <c r="J8" s="49" t="s">
        <v>6</v>
      </c>
      <c r="K8" s="160">
        <f t="shared" ref="K8:K46" si="1">M8+O8+Q8</f>
        <v>0</v>
      </c>
      <c r="L8" s="160">
        <f t="shared" ref="L8:L46" si="2">N8+P8+R8</f>
        <v>0</v>
      </c>
      <c r="M8" s="369"/>
      <c r="N8" s="369"/>
      <c r="O8" s="369"/>
      <c r="P8" s="369"/>
      <c r="Q8" s="369"/>
      <c r="R8" s="369"/>
      <c r="S8" s="369"/>
      <c r="T8" s="374"/>
      <c r="U8" s="374"/>
      <c r="V8" s="374"/>
      <c r="W8" s="374"/>
      <c r="X8" s="374"/>
      <c r="Y8" s="374"/>
      <c r="Z8" s="377">
        <f t="shared" si="0"/>
        <v>0</v>
      </c>
      <c r="AA8" s="377">
        <f t="shared" si="0"/>
        <v>0</v>
      </c>
      <c r="AB8" s="369"/>
      <c r="AC8" s="369"/>
      <c r="AD8" s="649"/>
      <c r="AE8" s="369"/>
      <c r="AF8" s="369"/>
      <c r="AG8" s="370"/>
      <c r="AH8" s="185"/>
    </row>
    <row r="9" spans="1:34" s="167" customFormat="1" ht="29.25" customHeight="1" x14ac:dyDescent="0.25">
      <c r="A9" s="94" t="s">
        <v>437</v>
      </c>
      <c r="B9" s="52" t="s">
        <v>46</v>
      </c>
      <c r="C9" s="157" t="s">
        <v>514</v>
      </c>
      <c r="D9" s="157" t="s">
        <v>598</v>
      </c>
      <c r="E9" s="105" t="s">
        <v>296</v>
      </c>
      <c r="F9" s="81" t="s">
        <v>7</v>
      </c>
      <c r="G9" s="19" t="s">
        <v>478</v>
      </c>
      <c r="H9" s="81" t="s">
        <v>479</v>
      </c>
      <c r="I9" s="49">
        <v>9</v>
      </c>
      <c r="J9" s="50" t="s">
        <v>6</v>
      </c>
      <c r="K9" s="160">
        <f t="shared" si="1"/>
        <v>0</v>
      </c>
      <c r="L9" s="160">
        <f t="shared" si="2"/>
        <v>0</v>
      </c>
      <c r="M9" s="369"/>
      <c r="N9" s="369"/>
      <c r="O9" s="369"/>
      <c r="P9" s="369"/>
      <c r="Q9" s="369"/>
      <c r="R9" s="369"/>
      <c r="S9" s="369"/>
      <c r="T9" s="374"/>
      <c r="U9" s="374"/>
      <c r="V9" s="374"/>
      <c r="W9" s="374"/>
      <c r="X9" s="374"/>
      <c r="Y9" s="374"/>
      <c r="Z9" s="377">
        <f t="shared" si="0"/>
        <v>0</v>
      </c>
      <c r="AA9" s="377">
        <f t="shared" si="0"/>
        <v>0</v>
      </c>
      <c r="AB9" s="369"/>
      <c r="AC9" s="369"/>
      <c r="AD9" s="649"/>
      <c r="AE9" s="369"/>
      <c r="AF9" s="369"/>
      <c r="AG9" s="370"/>
      <c r="AH9" s="185"/>
    </row>
    <row r="10" spans="1:34" s="167" customFormat="1" ht="35.25" customHeight="1" x14ac:dyDescent="0.25">
      <c r="A10" s="94" t="s">
        <v>437</v>
      </c>
      <c r="B10" s="52" t="s">
        <v>46</v>
      </c>
      <c r="C10" s="157" t="s">
        <v>514</v>
      </c>
      <c r="D10" s="157" t="s">
        <v>598</v>
      </c>
      <c r="E10" s="105" t="s">
        <v>280</v>
      </c>
      <c r="F10" s="81" t="s">
        <v>448</v>
      </c>
      <c r="G10" s="19" t="s">
        <v>449</v>
      </c>
      <c r="H10" s="81" t="s">
        <v>450</v>
      </c>
      <c r="I10" s="49">
        <v>9</v>
      </c>
      <c r="J10" s="50" t="s">
        <v>6</v>
      </c>
      <c r="K10" s="160">
        <f t="shared" si="1"/>
        <v>0</v>
      </c>
      <c r="L10" s="160">
        <f t="shared" si="2"/>
        <v>0</v>
      </c>
      <c r="M10" s="369"/>
      <c r="N10" s="369"/>
      <c r="O10" s="369"/>
      <c r="P10" s="369"/>
      <c r="Q10" s="369"/>
      <c r="R10" s="369"/>
      <c r="S10" s="369"/>
      <c r="T10" s="374"/>
      <c r="U10" s="374"/>
      <c r="V10" s="374"/>
      <c r="W10" s="374"/>
      <c r="X10" s="374"/>
      <c r="Y10" s="374"/>
      <c r="Z10" s="377">
        <f t="shared" si="0"/>
        <v>0</v>
      </c>
      <c r="AA10" s="377">
        <f t="shared" si="0"/>
        <v>0</v>
      </c>
      <c r="AB10" s="369"/>
      <c r="AC10" s="369"/>
      <c r="AD10" s="649"/>
      <c r="AE10" s="369"/>
      <c r="AF10" s="369"/>
      <c r="AG10" s="370"/>
      <c r="AH10" s="185"/>
    </row>
    <row r="11" spans="1:34" s="167" customFormat="1" ht="35.25" customHeight="1" x14ac:dyDescent="0.25">
      <c r="A11" s="94" t="s">
        <v>437</v>
      </c>
      <c r="B11" s="52" t="s">
        <v>46</v>
      </c>
      <c r="C11" s="157" t="s">
        <v>514</v>
      </c>
      <c r="D11" s="157" t="s">
        <v>598</v>
      </c>
      <c r="E11" s="105" t="s">
        <v>285</v>
      </c>
      <c r="F11" s="81" t="s">
        <v>286</v>
      </c>
      <c r="G11" s="19" t="s">
        <v>480</v>
      </c>
      <c r="H11" s="81" t="s">
        <v>481</v>
      </c>
      <c r="I11" s="49">
        <v>9</v>
      </c>
      <c r="J11" s="50" t="s">
        <v>6</v>
      </c>
      <c r="K11" s="160">
        <f t="shared" si="1"/>
        <v>0</v>
      </c>
      <c r="L11" s="160">
        <f t="shared" si="2"/>
        <v>0</v>
      </c>
      <c r="M11" s="369"/>
      <c r="N11" s="369"/>
      <c r="O11" s="369"/>
      <c r="P11" s="369"/>
      <c r="Q11" s="369"/>
      <c r="R11" s="369"/>
      <c r="S11" s="369"/>
      <c r="T11" s="374"/>
      <c r="U11" s="374"/>
      <c r="V11" s="374"/>
      <c r="W11" s="374"/>
      <c r="X11" s="374"/>
      <c r="Y11" s="374"/>
      <c r="Z11" s="377">
        <f t="shared" si="0"/>
        <v>0</v>
      </c>
      <c r="AA11" s="377">
        <f t="shared" si="0"/>
        <v>0</v>
      </c>
      <c r="AB11" s="369"/>
      <c r="AC11" s="369"/>
      <c r="AD11" s="649"/>
      <c r="AE11" s="369"/>
      <c r="AF11" s="369"/>
      <c r="AG11" s="370"/>
      <c r="AH11" s="185"/>
    </row>
    <row r="12" spans="1:34" s="167" customFormat="1" ht="35.25" customHeight="1" x14ac:dyDescent="0.25">
      <c r="A12" s="94" t="s">
        <v>437</v>
      </c>
      <c r="B12" s="52" t="s">
        <v>46</v>
      </c>
      <c r="C12" s="157" t="s">
        <v>514</v>
      </c>
      <c r="D12" s="157" t="s">
        <v>600</v>
      </c>
      <c r="E12" s="105" t="s">
        <v>283</v>
      </c>
      <c r="F12" s="81" t="s">
        <v>5</v>
      </c>
      <c r="G12" s="19" t="s">
        <v>482</v>
      </c>
      <c r="H12" s="81" t="s">
        <v>483</v>
      </c>
      <c r="I12" s="49">
        <v>9</v>
      </c>
      <c r="J12" s="50" t="s">
        <v>6</v>
      </c>
      <c r="K12" s="160">
        <f t="shared" si="1"/>
        <v>0</v>
      </c>
      <c r="L12" s="160">
        <f>N12+P12+R12</f>
        <v>0</v>
      </c>
      <c r="M12" s="369"/>
      <c r="N12" s="369"/>
      <c r="O12" s="369"/>
      <c r="P12" s="369"/>
      <c r="Q12" s="369"/>
      <c r="R12" s="369"/>
      <c r="S12" s="369"/>
      <c r="T12" s="374"/>
      <c r="U12" s="374"/>
      <c r="V12" s="374"/>
      <c r="W12" s="374"/>
      <c r="X12" s="374"/>
      <c r="Y12" s="374"/>
      <c r="Z12" s="377">
        <f t="shared" si="0"/>
        <v>0</v>
      </c>
      <c r="AA12" s="377">
        <f t="shared" si="0"/>
        <v>0</v>
      </c>
      <c r="AB12" s="369"/>
      <c r="AC12" s="369"/>
      <c r="AD12" s="649"/>
      <c r="AE12" s="369"/>
      <c r="AF12" s="369"/>
      <c r="AG12" s="370"/>
      <c r="AH12" s="185"/>
    </row>
    <row r="13" spans="1:34" s="167" customFormat="1" ht="35.25" customHeight="1" x14ac:dyDescent="0.25">
      <c r="A13" s="95" t="s">
        <v>438</v>
      </c>
      <c r="B13" s="50" t="s">
        <v>46</v>
      </c>
      <c r="C13" s="157" t="s">
        <v>514</v>
      </c>
      <c r="D13" s="157" t="s">
        <v>598</v>
      </c>
      <c r="E13" s="105" t="s">
        <v>282</v>
      </c>
      <c r="F13" s="81" t="s">
        <v>288</v>
      </c>
      <c r="G13" s="19" t="s">
        <v>484</v>
      </c>
      <c r="H13" s="81" t="s">
        <v>485</v>
      </c>
      <c r="I13" s="49">
        <v>9</v>
      </c>
      <c r="J13" s="50" t="s">
        <v>6</v>
      </c>
      <c r="K13" s="160">
        <f t="shared" si="1"/>
        <v>0</v>
      </c>
      <c r="L13" s="160">
        <f t="shared" si="2"/>
        <v>0</v>
      </c>
      <c r="M13" s="313"/>
      <c r="N13" s="313"/>
      <c r="O13" s="313"/>
      <c r="P13" s="313"/>
      <c r="Q13" s="313"/>
      <c r="R13" s="313"/>
      <c r="S13" s="313"/>
      <c r="T13" s="315"/>
      <c r="U13" s="315"/>
      <c r="V13" s="315"/>
      <c r="W13" s="315"/>
      <c r="X13" s="315"/>
      <c r="Y13" s="315"/>
      <c r="Z13" s="321">
        <f t="shared" ref="Z13:Z46" si="3">AB13+AD13+AF13</f>
        <v>0</v>
      </c>
      <c r="AA13" s="321">
        <f t="shared" ref="AA13:AA46" si="4">AC13+AE13+AG13</f>
        <v>0</v>
      </c>
      <c r="AB13" s="313"/>
      <c r="AC13" s="313"/>
      <c r="AD13" s="313"/>
      <c r="AE13" s="313"/>
      <c r="AF13" s="313"/>
      <c r="AG13" s="314"/>
      <c r="AH13" s="185"/>
    </row>
    <row r="14" spans="1:34" s="167" customFormat="1" ht="35.25" customHeight="1" x14ac:dyDescent="0.25">
      <c r="A14" s="95" t="s">
        <v>438</v>
      </c>
      <c r="B14" s="50" t="s">
        <v>46</v>
      </c>
      <c r="C14" s="157" t="s">
        <v>514</v>
      </c>
      <c r="D14" s="157" t="s">
        <v>598</v>
      </c>
      <c r="E14" s="105" t="s">
        <v>282</v>
      </c>
      <c r="F14" s="81" t="s">
        <v>288</v>
      </c>
      <c r="G14" s="19" t="s">
        <v>486</v>
      </c>
      <c r="H14" s="81" t="s">
        <v>487</v>
      </c>
      <c r="I14" s="49">
        <v>9</v>
      </c>
      <c r="J14" s="50" t="s">
        <v>6</v>
      </c>
      <c r="K14" s="160">
        <f t="shared" si="1"/>
        <v>0</v>
      </c>
      <c r="L14" s="160">
        <f t="shared" si="2"/>
        <v>0</v>
      </c>
      <c r="M14" s="313"/>
      <c r="N14" s="313"/>
      <c r="O14" s="313"/>
      <c r="P14" s="313"/>
      <c r="Q14" s="313"/>
      <c r="R14" s="313"/>
      <c r="S14" s="313"/>
      <c r="T14" s="315"/>
      <c r="U14" s="315"/>
      <c r="V14" s="315"/>
      <c r="W14" s="315"/>
      <c r="X14" s="315"/>
      <c r="Y14" s="315"/>
      <c r="Z14" s="321">
        <f t="shared" si="3"/>
        <v>0</v>
      </c>
      <c r="AA14" s="321">
        <f t="shared" si="4"/>
        <v>0</v>
      </c>
      <c r="AB14" s="313"/>
      <c r="AC14" s="313"/>
      <c r="AD14" s="313"/>
      <c r="AE14" s="313"/>
      <c r="AF14" s="313"/>
      <c r="AG14" s="314"/>
      <c r="AH14" s="185"/>
    </row>
    <row r="15" spans="1:34" s="167" customFormat="1" ht="35.25" customHeight="1" x14ac:dyDescent="0.25">
      <c r="A15" s="95" t="s">
        <v>438</v>
      </c>
      <c r="B15" s="50" t="s">
        <v>46</v>
      </c>
      <c r="C15" s="157" t="s">
        <v>514</v>
      </c>
      <c r="D15" s="157" t="s">
        <v>598</v>
      </c>
      <c r="E15" s="105" t="s">
        <v>282</v>
      </c>
      <c r="F15" s="81" t="s">
        <v>288</v>
      </c>
      <c r="G15" s="19" t="s">
        <v>488</v>
      </c>
      <c r="H15" s="81" t="s">
        <v>489</v>
      </c>
      <c r="I15" s="49">
        <v>9</v>
      </c>
      <c r="J15" s="50" t="s">
        <v>6</v>
      </c>
      <c r="K15" s="160">
        <f t="shared" si="1"/>
        <v>0</v>
      </c>
      <c r="L15" s="160">
        <f t="shared" si="2"/>
        <v>0</v>
      </c>
      <c r="M15" s="313"/>
      <c r="N15" s="313"/>
      <c r="O15" s="313"/>
      <c r="P15" s="313"/>
      <c r="Q15" s="313"/>
      <c r="R15" s="313"/>
      <c r="S15" s="313"/>
      <c r="T15" s="315"/>
      <c r="U15" s="315"/>
      <c r="V15" s="315"/>
      <c r="W15" s="315"/>
      <c r="X15" s="315"/>
      <c r="Y15" s="315"/>
      <c r="Z15" s="321">
        <f t="shared" si="3"/>
        <v>0</v>
      </c>
      <c r="AA15" s="321">
        <f t="shared" si="4"/>
        <v>0</v>
      </c>
      <c r="AB15" s="313"/>
      <c r="AC15" s="313"/>
      <c r="AD15" s="313"/>
      <c r="AE15" s="313"/>
      <c r="AF15" s="313"/>
      <c r="AG15" s="314"/>
      <c r="AH15" s="185"/>
    </row>
    <row r="16" spans="1:34" s="167" customFormat="1" ht="35.25" customHeight="1" x14ac:dyDescent="0.25">
      <c r="A16" s="95" t="s">
        <v>438</v>
      </c>
      <c r="B16" s="50" t="s">
        <v>46</v>
      </c>
      <c r="C16" s="157" t="s">
        <v>514</v>
      </c>
      <c r="D16" s="157" t="s">
        <v>600</v>
      </c>
      <c r="E16" s="105" t="s">
        <v>315</v>
      </c>
      <c r="F16" s="81" t="s">
        <v>316</v>
      </c>
      <c r="G16" s="19" t="s">
        <v>490</v>
      </c>
      <c r="H16" s="81" t="s">
        <v>491</v>
      </c>
      <c r="I16" s="49">
        <v>9</v>
      </c>
      <c r="J16" s="50" t="s">
        <v>6</v>
      </c>
      <c r="K16" s="160">
        <f t="shared" si="1"/>
        <v>0</v>
      </c>
      <c r="L16" s="160">
        <f t="shared" si="2"/>
        <v>0</v>
      </c>
      <c r="M16" s="313"/>
      <c r="N16" s="313"/>
      <c r="O16" s="313"/>
      <c r="P16" s="313"/>
      <c r="Q16" s="313"/>
      <c r="R16" s="313"/>
      <c r="S16" s="313"/>
      <c r="T16" s="315"/>
      <c r="U16" s="315"/>
      <c r="V16" s="315"/>
      <c r="W16" s="315"/>
      <c r="X16" s="315"/>
      <c r="Y16" s="315"/>
      <c r="Z16" s="321">
        <f t="shared" si="3"/>
        <v>0</v>
      </c>
      <c r="AA16" s="321">
        <f t="shared" si="4"/>
        <v>0</v>
      </c>
      <c r="AB16" s="313"/>
      <c r="AC16" s="313"/>
      <c r="AD16" s="313"/>
      <c r="AE16" s="313"/>
      <c r="AF16" s="313"/>
      <c r="AG16" s="314"/>
      <c r="AH16" s="185"/>
    </row>
    <row r="17" spans="1:34" s="167" customFormat="1" ht="35.25" customHeight="1" x14ac:dyDescent="0.25">
      <c r="A17" s="95" t="s">
        <v>438</v>
      </c>
      <c r="B17" s="50" t="s">
        <v>46</v>
      </c>
      <c r="C17" s="157" t="s">
        <v>514</v>
      </c>
      <c r="D17" s="157" t="s">
        <v>600</v>
      </c>
      <c r="E17" s="105" t="s">
        <v>315</v>
      </c>
      <c r="F17" s="81" t="s">
        <v>316</v>
      </c>
      <c r="G17" s="19" t="s">
        <v>492</v>
      </c>
      <c r="H17" s="81" t="s">
        <v>493</v>
      </c>
      <c r="I17" s="49">
        <v>9</v>
      </c>
      <c r="J17" s="50" t="s">
        <v>6</v>
      </c>
      <c r="K17" s="160">
        <f t="shared" si="1"/>
        <v>0</v>
      </c>
      <c r="L17" s="160">
        <f t="shared" si="2"/>
        <v>0</v>
      </c>
      <c r="M17" s="313"/>
      <c r="N17" s="313"/>
      <c r="O17" s="313"/>
      <c r="P17" s="313"/>
      <c r="Q17" s="313"/>
      <c r="R17" s="313"/>
      <c r="S17" s="313"/>
      <c r="T17" s="315"/>
      <c r="U17" s="315"/>
      <c r="V17" s="315"/>
      <c r="W17" s="315"/>
      <c r="X17" s="315"/>
      <c r="Y17" s="315"/>
      <c r="Z17" s="321">
        <f t="shared" si="3"/>
        <v>0</v>
      </c>
      <c r="AA17" s="321">
        <f t="shared" si="4"/>
        <v>0</v>
      </c>
      <c r="AB17" s="313"/>
      <c r="AC17" s="313"/>
      <c r="AD17" s="313"/>
      <c r="AE17" s="313"/>
      <c r="AF17" s="313"/>
      <c r="AG17" s="314"/>
      <c r="AH17" s="185"/>
    </row>
    <row r="18" spans="1:34" s="167" customFormat="1" ht="35.25" customHeight="1" x14ac:dyDescent="0.25">
      <c r="A18" s="156" t="s">
        <v>49</v>
      </c>
      <c r="B18" s="96" t="s">
        <v>46</v>
      </c>
      <c r="C18" s="157" t="s">
        <v>515</v>
      </c>
      <c r="D18" s="157" t="s">
        <v>598</v>
      </c>
      <c r="E18" s="116" t="s">
        <v>280</v>
      </c>
      <c r="F18" s="81" t="s">
        <v>284</v>
      </c>
      <c r="G18" s="19" t="s">
        <v>198</v>
      </c>
      <c r="H18" s="81" t="s">
        <v>181</v>
      </c>
      <c r="I18" s="51">
        <v>9</v>
      </c>
      <c r="J18" s="51" t="s">
        <v>6</v>
      </c>
      <c r="K18" s="160">
        <f t="shared" si="1"/>
        <v>0</v>
      </c>
      <c r="L18" s="160">
        <f t="shared" si="2"/>
        <v>0</v>
      </c>
      <c r="M18" s="313"/>
      <c r="N18" s="313"/>
      <c r="O18" s="313"/>
      <c r="P18" s="313"/>
      <c r="Q18" s="313"/>
      <c r="R18" s="313"/>
      <c r="S18" s="313"/>
      <c r="T18" s="315"/>
      <c r="U18" s="315"/>
      <c r="V18" s="315"/>
      <c r="W18" s="315"/>
      <c r="X18" s="315"/>
      <c r="Y18" s="315"/>
      <c r="Z18" s="321">
        <f t="shared" si="3"/>
        <v>0</v>
      </c>
      <c r="AA18" s="321">
        <f t="shared" si="4"/>
        <v>0</v>
      </c>
      <c r="AB18" s="313"/>
      <c r="AC18" s="313"/>
      <c r="AD18" s="313"/>
      <c r="AE18" s="313"/>
      <c r="AF18" s="313"/>
      <c r="AG18" s="314"/>
      <c r="AH18" s="185"/>
    </row>
    <row r="19" spans="1:34" s="167" customFormat="1" ht="21" customHeight="1" x14ac:dyDescent="0.25">
      <c r="A19" s="156" t="s">
        <v>49</v>
      </c>
      <c r="B19" s="96" t="s">
        <v>46</v>
      </c>
      <c r="C19" s="157" t="s">
        <v>515</v>
      </c>
      <c r="D19" s="157" t="s">
        <v>598</v>
      </c>
      <c r="E19" s="116" t="s">
        <v>285</v>
      </c>
      <c r="F19" s="81" t="s">
        <v>286</v>
      </c>
      <c r="G19" s="19" t="s">
        <v>218</v>
      </c>
      <c r="H19" s="82" t="s">
        <v>92</v>
      </c>
      <c r="I19" s="51">
        <v>9</v>
      </c>
      <c r="J19" s="51" t="s">
        <v>6</v>
      </c>
      <c r="K19" s="160">
        <f t="shared" si="1"/>
        <v>0</v>
      </c>
      <c r="L19" s="160">
        <f t="shared" si="2"/>
        <v>0</v>
      </c>
      <c r="M19" s="313"/>
      <c r="N19" s="313"/>
      <c r="O19" s="313"/>
      <c r="P19" s="313"/>
      <c r="Q19" s="313"/>
      <c r="R19" s="313"/>
      <c r="S19" s="313"/>
      <c r="T19" s="315"/>
      <c r="U19" s="315"/>
      <c r="V19" s="315"/>
      <c r="W19" s="315"/>
      <c r="X19" s="315"/>
      <c r="Y19" s="315"/>
      <c r="Z19" s="321">
        <f t="shared" si="3"/>
        <v>0</v>
      </c>
      <c r="AA19" s="321">
        <f t="shared" si="4"/>
        <v>0</v>
      </c>
      <c r="AB19" s="313"/>
      <c r="AC19" s="313"/>
      <c r="AD19" s="313"/>
      <c r="AE19" s="313"/>
      <c r="AF19" s="313"/>
      <c r="AG19" s="314"/>
      <c r="AH19" s="185"/>
    </row>
    <row r="20" spans="1:34" s="167" customFormat="1" ht="21" customHeight="1" x14ac:dyDescent="0.25">
      <c r="A20" s="156" t="s">
        <v>49</v>
      </c>
      <c r="B20" s="96" t="s">
        <v>46</v>
      </c>
      <c r="C20" s="157" t="s">
        <v>515</v>
      </c>
      <c r="D20" s="157" t="s">
        <v>598</v>
      </c>
      <c r="E20" s="116" t="s">
        <v>281</v>
      </c>
      <c r="F20" s="81" t="s">
        <v>287</v>
      </c>
      <c r="G20" s="19" t="s">
        <v>199</v>
      </c>
      <c r="H20" s="83" t="s">
        <v>55</v>
      </c>
      <c r="I20" s="49">
        <v>9</v>
      </c>
      <c r="J20" s="50" t="s">
        <v>6</v>
      </c>
      <c r="K20" s="160">
        <f t="shared" si="1"/>
        <v>0</v>
      </c>
      <c r="L20" s="160">
        <f t="shared" si="2"/>
        <v>0</v>
      </c>
      <c r="M20" s="313"/>
      <c r="N20" s="313"/>
      <c r="O20" s="313"/>
      <c r="P20" s="313"/>
      <c r="Q20" s="313"/>
      <c r="R20" s="313"/>
      <c r="S20" s="313"/>
      <c r="T20" s="315"/>
      <c r="U20" s="315"/>
      <c r="V20" s="315"/>
      <c r="W20" s="315"/>
      <c r="X20" s="315"/>
      <c r="Y20" s="315"/>
      <c r="Z20" s="321">
        <f t="shared" si="3"/>
        <v>0</v>
      </c>
      <c r="AA20" s="321">
        <f t="shared" si="4"/>
        <v>0</v>
      </c>
      <c r="AB20" s="313"/>
      <c r="AC20" s="313"/>
      <c r="AD20" s="313"/>
      <c r="AE20" s="313"/>
      <c r="AF20" s="313"/>
      <c r="AG20" s="314"/>
      <c r="AH20" s="185"/>
    </row>
    <row r="21" spans="1:34" s="167" customFormat="1" ht="21" customHeight="1" x14ac:dyDescent="0.25">
      <c r="A21" s="156" t="s">
        <v>49</v>
      </c>
      <c r="B21" s="96" t="s">
        <v>46</v>
      </c>
      <c r="C21" s="157" t="s">
        <v>515</v>
      </c>
      <c r="D21" s="157" t="s">
        <v>598</v>
      </c>
      <c r="E21" s="116" t="s">
        <v>282</v>
      </c>
      <c r="F21" s="81" t="s">
        <v>288</v>
      </c>
      <c r="G21" s="19" t="s">
        <v>200</v>
      </c>
      <c r="H21" s="83" t="s">
        <v>56</v>
      </c>
      <c r="I21" s="49">
        <v>9</v>
      </c>
      <c r="J21" s="52" t="s">
        <v>6</v>
      </c>
      <c r="K21" s="160">
        <f t="shared" si="1"/>
        <v>0</v>
      </c>
      <c r="L21" s="160">
        <f t="shared" si="2"/>
        <v>0</v>
      </c>
      <c r="M21" s="313"/>
      <c r="N21" s="313"/>
      <c r="O21" s="313"/>
      <c r="P21" s="313"/>
      <c r="Q21" s="313"/>
      <c r="R21" s="313"/>
      <c r="S21" s="313"/>
      <c r="T21" s="315"/>
      <c r="U21" s="315"/>
      <c r="V21" s="315"/>
      <c r="W21" s="315"/>
      <c r="X21" s="315"/>
      <c r="Y21" s="315"/>
      <c r="Z21" s="321">
        <f t="shared" si="3"/>
        <v>0</v>
      </c>
      <c r="AA21" s="321">
        <f t="shared" si="4"/>
        <v>0</v>
      </c>
      <c r="AB21" s="313"/>
      <c r="AC21" s="313"/>
      <c r="AD21" s="313"/>
      <c r="AE21" s="313"/>
      <c r="AF21" s="313"/>
      <c r="AG21" s="314"/>
      <c r="AH21" s="185"/>
    </row>
    <row r="22" spans="1:34" s="167" customFormat="1" ht="21" customHeight="1" x14ac:dyDescent="0.25">
      <c r="A22" s="156" t="s">
        <v>49</v>
      </c>
      <c r="B22" s="96" t="s">
        <v>46</v>
      </c>
      <c r="C22" s="157" t="s">
        <v>515</v>
      </c>
      <c r="D22" s="157" t="s">
        <v>598</v>
      </c>
      <c r="E22" s="116" t="s">
        <v>282</v>
      </c>
      <c r="F22" s="81" t="s">
        <v>288</v>
      </c>
      <c r="G22" s="97" t="s">
        <v>200</v>
      </c>
      <c r="H22" s="82" t="s">
        <v>56</v>
      </c>
      <c r="I22" s="49">
        <v>11</v>
      </c>
      <c r="J22" s="52" t="s">
        <v>12</v>
      </c>
      <c r="K22" s="160">
        <f t="shared" si="1"/>
        <v>0</v>
      </c>
      <c r="L22" s="160">
        <f t="shared" si="2"/>
        <v>0</v>
      </c>
      <c r="M22" s="313"/>
      <c r="N22" s="313"/>
      <c r="O22" s="313"/>
      <c r="P22" s="313"/>
      <c r="Q22" s="313"/>
      <c r="R22" s="313"/>
      <c r="S22" s="313"/>
      <c r="T22" s="315"/>
      <c r="U22" s="315"/>
      <c r="V22" s="315"/>
      <c r="W22" s="315"/>
      <c r="X22" s="315"/>
      <c r="Y22" s="315"/>
      <c r="Z22" s="321">
        <f t="shared" si="3"/>
        <v>0</v>
      </c>
      <c r="AA22" s="321">
        <f t="shared" si="4"/>
        <v>0</v>
      </c>
      <c r="AB22" s="313"/>
      <c r="AC22" s="313"/>
      <c r="AD22" s="313"/>
      <c r="AE22" s="313"/>
      <c r="AF22" s="313"/>
      <c r="AG22" s="314"/>
      <c r="AH22" s="185"/>
    </row>
    <row r="23" spans="1:34" s="167" customFormat="1" ht="21" customHeight="1" x14ac:dyDescent="0.25">
      <c r="A23" s="156" t="s">
        <v>49</v>
      </c>
      <c r="B23" s="96" t="s">
        <v>46</v>
      </c>
      <c r="C23" s="157" t="s">
        <v>515</v>
      </c>
      <c r="D23" s="157" t="s">
        <v>600</v>
      </c>
      <c r="E23" s="19" t="s">
        <v>283</v>
      </c>
      <c r="F23" s="81" t="s">
        <v>5</v>
      </c>
      <c r="G23" s="19" t="s">
        <v>194</v>
      </c>
      <c r="H23" s="85" t="s">
        <v>117</v>
      </c>
      <c r="I23" s="49">
        <v>11</v>
      </c>
      <c r="J23" s="49" t="s">
        <v>12</v>
      </c>
      <c r="K23" s="160">
        <f t="shared" si="1"/>
        <v>0</v>
      </c>
      <c r="L23" s="160">
        <f t="shared" si="2"/>
        <v>0</v>
      </c>
      <c r="M23" s="313"/>
      <c r="N23" s="313"/>
      <c r="O23" s="313"/>
      <c r="P23" s="313"/>
      <c r="Q23" s="313"/>
      <c r="R23" s="313"/>
      <c r="S23" s="313"/>
      <c r="T23" s="315"/>
      <c r="U23" s="315"/>
      <c r="V23" s="315"/>
      <c r="W23" s="315"/>
      <c r="X23" s="315"/>
      <c r="Y23" s="315"/>
      <c r="Z23" s="321">
        <f t="shared" si="3"/>
        <v>0</v>
      </c>
      <c r="AA23" s="321">
        <f t="shared" si="4"/>
        <v>0</v>
      </c>
      <c r="AB23" s="313"/>
      <c r="AC23" s="313"/>
      <c r="AD23" s="313"/>
      <c r="AE23" s="313"/>
      <c r="AF23" s="313"/>
      <c r="AG23" s="314"/>
      <c r="AH23" s="185"/>
    </row>
    <row r="24" spans="1:34" s="167" customFormat="1" ht="21" customHeight="1" x14ac:dyDescent="0.25">
      <c r="A24" s="156" t="s">
        <v>49</v>
      </c>
      <c r="B24" s="96" t="s">
        <v>46</v>
      </c>
      <c r="C24" s="157" t="s">
        <v>515</v>
      </c>
      <c r="D24" s="157" t="s">
        <v>600</v>
      </c>
      <c r="E24" s="97" t="s">
        <v>283</v>
      </c>
      <c r="F24" s="81" t="s">
        <v>5</v>
      </c>
      <c r="G24" s="97" t="s">
        <v>194</v>
      </c>
      <c r="H24" s="83" t="s">
        <v>117</v>
      </c>
      <c r="I24" s="49">
        <v>9</v>
      </c>
      <c r="J24" s="52" t="s">
        <v>6</v>
      </c>
      <c r="K24" s="160">
        <f t="shared" si="1"/>
        <v>0</v>
      </c>
      <c r="L24" s="160">
        <f t="shared" si="2"/>
        <v>0</v>
      </c>
      <c r="M24" s="313"/>
      <c r="N24" s="313"/>
      <c r="O24" s="313"/>
      <c r="P24" s="313"/>
      <c r="Q24" s="313"/>
      <c r="R24" s="313"/>
      <c r="S24" s="313"/>
      <c r="T24" s="315"/>
      <c r="U24" s="315"/>
      <c r="V24" s="315"/>
      <c r="W24" s="315"/>
      <c r="X24" s="315"/>
      <c r="Y24" s="315"/>
      <c r="Z24" s="321">
        <f t="shared" si="3"/>
        <v>0</v>
      </c>
      <c r="AA24" s="321">
        <f t="shared" si="4"/>
        <v>0</v>
      </c>
      <c r="AB24" s="313"/>
      <c r="AC24" s="313"/>
      <c r="AD24" s="313"/>
      <c r="AE24" s="313"/>
      <c r="AF24" s="313"/>
      <c r="AG24" s="314"/>
      <c r="AH24" s="185"/>
    </row>
    <row r="25" spans="1:34" s="167" customFormat="1" ht="33.75" customHeight="1" x14ac:dyDescent="0.25">
      <c r="A25" s="115" t="s">
        <v>49</v>
      </c>
      <c r="B25" s="96" t="s">
        <v>46</v>
      </c>
      <c r="C25" s="157" t="s">
        <v>584</v>
      </c>
      <c r="D25" s="157" t="s">
        <v>598</v>
      </c>
      <c r="E25" s="105" t="s">
        <v>285</v>
      </c>
      <c r="F25" s="81" t="s">
        <v>286</v>
      </c>
      <c r="G25" s="101" t="s">
        <v>507</v>
      </c>
      <c r="H25" s="81" t="s">
        <v>595</v>
      </c>
      <c r="I25" s="49">
        <v>9</v>
      </c>
      <c r="J25" s="49" t="s">
        <v>6</v>
      </c>
      <c r="K25" s="160">
        <f t="shared" si="1"/>
        <v>0</v>
      </c>
      <c r="L25" s="160">
        <f t="shared" si="2"/>
        <v>0</v>
      </c>
      <c r="M25" s="313"/>
      <c r="N25" s="313"/>
      <c r="O25" s="313"/>
      <c r="P25" s="313"/>
      <c r="Q25" s="313"/>
      <c r="R25" s="313"/>
      <c r="S25" s="313"/>
      <c r="T25" s="315"/>
      <c r="U25" s="315"/>
      <c r="V25" s="315"/>
      <c r="W25" s="315"/>
      <c r="X25" s="315"/>
      <c r="Y25" s="315"/>
      <c r="Z25" s="321">
        <f t="shared" si="3"/>
        <v>0</v>
      </c>
      <c r="AA25" s="321">
        <f t="shared" si="4"/>
        <v>0</v>
      </c>
      <c r="AB25" s="313"/>
      <c r="AC25" s="313"/>
      <c r="AD25" s="313"/>
      <c r="AE25" s="313"/>
      <c r="AF25" s="313"/>
      <c r="AG25" s="314"/>
      <c r="AH25" s="185"/>
    </row>
    <row r="26" spans="1:34" s="167" customFormat="1" ht="33.75" customHeight="1" x14ac:dyDescent="0.25">
      <c r="A26" s="95" t="s">
        <v>49</v>
      </c>
      <c r="B26" s="96" t="s">
        <v>46</v>
      </c>
      <c r="C26" s="157" t="s">
        <v>514</v>
      </c>
      <c r="D26" s="157" t="s">
        <v>598</v>
      </c>
      <c r="E26" s="105" t="s">
        <v>285</v>
      </c>
      <c r="F26" s="81" t="s">
        <v>286</v>
      </c>
      <c r="G26" s="19" t="s">
        <v>458</v>
      </c>
      <c r="H26" s="81" t="s">
        <v>594</v>
      </c>
      <c r="I26" s="49">
        <v>9</v>
      </c>
      <c r="J26" s="50" t="s">
        <v>6</v>
      </c>
      <c r="K26" s="160">
        <f t="shared" si="1"/>
        <v>0</v>
      </c>
      <c r="L26" s="160">
        <f t="shared" si="2"/>
        <v>0</v>
      </c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21">
        <f t="shared" si="3"/>
        <v>0</v>
      </c>
      <c r="AA26" s="321">
        <f t="shared" si="4"/>
        <v>0</v>
      </c>
      <c r="AB26" s="315"/>
      <c r="AC26" s="315"/>
      <c r="AD26" s="315"/>
      <c r="AE26" s="315"/>
      <c r="AF26" s="315"/>
      <c r="AG26" s="318"/>
      <c r="AH26" s="185"/>
    </row>
    <row r="27" spans="1:34" s="167" customFormat="1" ht="18" customHeight="1" x14ac:dyDescent="0.25">
      <c r="A27" s="95" t="s">
        <v>49</v>
      </c>
      <c r="B27" s="96" t="s">
        <v>46</v>
      </c>
      <c r="C27" s="157" t="s">
        <v>514</v>
      </c>
      <c r="D27" s="157" t="s">
        <v>598</v>
      </c>
      <c r="E27" s="105" t="s">
        <v>285</v>
      </c>
      <c r="F27" s="81" t="s">
        <v>286</v>
      </c>
      <c r="G27" s="19" t="s">
        <v>505</v>
      </c>
      <c r="H27" s="81" t="s">
        <v>506</v>
      </c>
      <c r="I27" s="49">
        <v>9</v>
      </c>
      <c r="J27" s="50" t="s">
        <v>6</v>
      </c>
      <c r="K27" s="160">
        <f t="shared" si="1"/>
        <v>0</v>
      </c>
      <c r="L27" s="160">
        <f t="shared" si="2"/>
        <v>0</v>
      </c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21">
        <f t="shared" si="3"/>
        <v>0</v>
      </c>
      <c r="AA27" s="321">
        <f t="shared" si="4"/>
        <v>0</v>
      </c>
      <c r="AB27" s="315"/>
      <c r="AC27" s="315"/>
      <c r="AD27" s="315"/>
      <c r="AE27" s="315"/>
      <c r="AF27" s="315"/>
      <c r="AG27" s="318"/>
      <c r="AH27" s="185"/>
    </row>
    <row r="28" spans="1:34" s="168" customFormat="1" ht="19.5" customHeight="1" x14ac:dyDescent="0.2">
      <c r="A28" s="95" t="s">
        <v>49</v>
      </c>
      <c r="B28" s="96" t="s">
        <v>46</v>
      </c>
      <c r="C28" s="157" t="s">
        <v>584</v>
      </c>
      <c r="D28" s="157" t="s">
        <v>598</v>
      </c>
      <c r="E28" s="105" t="s">
        <v>297</v>
      </c>
      <c r="F28" s="81" t="s">
        <v>300</v>
      </c>
      <c r="G28" s="19" t="s">
        <v>470</v>
      </c>
      <c r="H28" s="81" t="s">
        <v>471</v>
      </c>
      <c r="I28" s="49">
        <v>9</v>
      </c>
      <c r="J28" s="50" t="s">
        <v>6</v>
      </c>
      <c r="K28" s="160">
        <f t="shared" si="1"/>
        <v>0</v>
      </c>
      <c r="L28" s="160">
        <f t="shared" si="2"/>
        <v>0</v>
      </c>
      <c r="M28" s="313"/>
      <c r="N28" s="313"/>
      <c r="O28" s="313"/>
      <c r="P28" s="313"/>
      <c r="Q28" s="313"/>
      <c r="R28" s="313"/>
      <c r="S28" s="313"/>
      <c r="T28" s="316"/>
      <c r="U28" s="316"/>
      <c r="V28" s="316"/>
      <c r="W28" s="316"/>
      <c r="X28" s="316"/>
      <c r="Y28" s="316"/>
      <c r="Z28" s="321">
        <f t="shared" si="3"/>
        <v>0</v>
      </c>
      <c r="AA28" s="321">
        <f t="shared" si="4"/>
        <v>0</v>
      </c>
      <c r="AB28" s="313"/>
      <c r="AC28" s="313"/>
      <c r="AD28" s="313"/>
      <c r="AE28" s="313"/>
      <c r="AF28" s="313"/>
      <c r="AG28" s="314"/>
      <c r="AH28" s="186"/>
    </row>
    <row r="29" spans="1:34" s="168" customFormat="1" ht="21" customHeight="1" x14ac:dyDescent="0.2">
      <c r="A29" s="95" t="s">
        <v>49</v>
      </c>
      <c r="B29" s="96" t="s">
        <v>46</v>
      </c>
      <c r="C29" s="157" t="s">
        <v>514</v>
      </c>
      <c r="D29" s="157" t="s">
        <v>598</v>
      </c>
      <c r="E29" s="105" t="s">
        <v>508</v>
      </c>
      <c r="F29" s="81" t="s">
        <v>509</v>
      </c>
      <c r="G29" s="19" t="s">
        <v>510</v>
      </c>
      <c r="H29" s="81" t="s">
        <v>511</v>
      </c>
      <c r="I29" s="49">
        <v>9</v>
      </c>
      <c r="J29" s="50" t="s">
        <v>6</v>
      </c>
      <c r="K29" s="160">
        <f t="shared" si="1"/>
        <v>0</v>
      </c>
      <c r="L29" s="160">
        <f t="shared" si="2"/>
        <v>0</v>
      </c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21">
        <f t="shared" si="3"/>
        <v>0</v>
      </c>
      <c r="AA29" s="321">
        <f t="shared" si="4"/>
        <v>0</v>
      </c>
      <c r="AB29" s="316"/>
      <c r="AC29" s="316"/>
      <c r="AD29" s="316"/>
      <c r="AE29" s="316"/>
      <c r="AF29" s="316"/>
      <c r="AG29" s="319"/>
      <c r="AH29" s="186"/>
    </row>
    <row r="30" spans="1:34" s="168" customFormat="1" ht="21" customHeight="1" x14ac:dyDescent="0.2">
      <c r="A30" s="95" t="s">
        <v>49</v>
      </c>
      <c r="B30" s="96" t="s">
        <v>46</v>
      </c>
      <c r="C30" s="157" t="s">
        <v>514</v>
      </c>
      <c r="D30" s="157" t="s">
        <v>598</v>
      </c>
      <c r="E30" s="105" t="s">
        <v>289</v>
      </c>
      <c r="F30" s="81" t="s">
        <v>291</v>
      </c>
      <c r="G30" s="19" t="s">
        <v>498</v>
      </c>
      <c r="H30" s="81" t="s">
        <v>499</v>
      </c>
      <c r="I30" s="49">
        <v>9</v>
      </c>
      <c r="J30" s="50" t="s">
        <v>6</v>
      </c>
      <c r="K30" s="160">
        <f t="shared" si="1"/>
        <v>0</v>
      </c>
      <c r="L30" s="160">
        <f t="shared" si="2"/>
        <v>0</v>
      </c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21">
        <f t="shared" si="3"/>
        <v>0</v>
      </c>
      <c r="AA30" s="321">
        <f t="shared" si="4"/>
        <v>0</v>
      </c>
      <c r="AB30" s="316"/>
      <c r="AC30" s="316"/>
      <c r="AD30" s="316"/>
      <c r="AE30" s="316"/>
      <c r="AF30" s="316"/>
      <c r="AG30" s="319"/>
      <c r="AH30" s="186"/>
    </row>
    <row r="31" spans="1:34" s="168" customFormat="1" ht="21" customHeight="1" x14ac:dyDescent="0.2">
      <c r="A31" s="95" t="s">
        <v>49</v>
      </c>
      <c r="B31" s="96" t="s">
        <v>46</v>
      </c>
      <c r="C31" s="157" t="s">
        <v>584</v>
      </c>
      <c r="D31" s="157" t="s">
        <v>598</v>
      </c>
      <c r="E31" s="105" t="s">
        <v>289</v>
      </c>
      <c r="F31" s="81" t="s">
        <v>291</v>
      </c>
      <c r="G31" s="19" t="s">
        <v>498</v>
      </c>
      <c r="H31" s="81" t="s">
        <v>581</v>
      </c>
      <c r="I31" s="49">
        <v>9</v>
      </c>
      <c r="J31" s="50" t="s">
        <v>6</v>
      </c>
      <c r="K31" s="160">
        <f t="shared" si="1"/>
        <v>0</v>
      </c>
      <c r="L31" s="160">
        <f t="shared" si="2"/>
        <v>0</v>
      </c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21">
        <f t="shared" si="3"/>
        <v>0</v>
      </c>
      <c r="AA31" s="321">
        <f t="shared" si="4"/>
        <v>0</v>
      </c>
      <c r="AB31" s="316"/>
      <c r="AC31" s="316"/>
      <c r="AD31" s="316"/>
      <c r="AE31" s="316"/>
      <c r="AF31" s="316"/>
      <c r="AG31" s="319"/>
      <c r="AH31" s="186"/>
    </row>
    <row r="32" spans="1:34" s="168" customFormat="1" ht="21" customHeight="1" x14ac:dyDescent="0.2">
      <c r="A32" s="156" t="s">
        <v>44</v>
      </c>
      <c r="B32" s="96" t="s">
        <v>46</v>
      </c>
      <c r="C32" s="157" t="s">
        <v>515</v>
      </c>
      <c r="D32" s="157" t="s">
        <v>598</v>
      </c>
      <c r="E32" s="116" t="s">
        <v>282</v>
      </c>
      <c r="F32" s="81" t="s">
        <v>288</v>
      </c>
      <c r="G32" s="98" t="s">
        <v>201</v>
      </c>
      <c r="H32" s="82" t="s">
        <v>86</v>
      </c>
      <c r="I32" s="49">
        <v>11</v>
      </c>
      <c r="J32" s="52" t="s">
        <v>12</v>
      </c>
      <c r="K32" s="160">
        <f t="shared" si="1"/>
        <v>0</v>
      </c>
      <c r="L32" s="160">
        <f t="shared" si="2"/>
        <v>0</v>
      </c>
      <c r="M32" s="313"/>
      <c r="N32" s="313"/>
      <c r="O32" s="313"/>
      <c r="P32" s="313"/>
      <c r="Q32" s="313"/>
      <c r="R32" s="313"/>
      <c r="S32" s="313"/>
      <c r="T32" s="316"/>
      <c r="U32" s="316"/>
      <c r="V32" s="316"/>
      <c r="W32" s="316"/>
      <c r="X32" s="316"/>
      <c r="Y32" s="316"/>
      <c r="Z32" s="321">
        <f t="shared" si="3"/>
        <v>0</v>
      </c>
      <c r="AA32" s="321">
        <f t="shared" si="4"/>
        <v>0</v>
      </c>
      <c r="AB32" s="313"/>
      <c r="AC32" s="313"/>
      <c r="AD32" s="313"/>
      <c r="AE32" s="313"/>
      <c r="AF32" s="313"/>
      <c r="AG32" s="314"/>
      <c r="AH32" s="186"/>
    </row>
    <row r="33" spans="1:34" s="168" customFormat="1" ht="21" customHeight="1" x14ac:dyDescent="0.2">
      <c r="A33" s="156" t="s">
        <v>44</v>
      </c>
      <c r="B33" s="96" t="s">
        <v>46</v>
      </c>
      <c r="C33" s="157" t="s">
        <v>515</v>
      </c>
      <c r="D33" s="157" t="s">
        <v>598</v>
      </c>
      <c r="E33" s="116" t="s">
        <v>282</v>
      </c>
      <c r="F33" s="81" t="s">
        <v>288</v>
      </c>
      <c r="G33" s="98" t="s">
        <v>201</v>
      </c>
      <c r="H33" s="82" t="s">
        <v>86</v>
      </c>
      <c r="I33" s="49">
        <v>9</v>
      </c>
      <c r="J33" s="52" t="s">
        <v>6</v>
      </c>
      <c r="K33" s="160">
        <f t="shared" si="1"/>
        <v>0</v>
      </c>
      <c r="L33" s="160">
        <f t="shared" si="2"/>
        <v>0</v>
      </c>
      <c r="M33" s="313"/>
      <c r="N33" s="313"/>
      <c r="O33" s="313"/>
      <c r="P33" s="313"/>
      <c r="Q33" s="313"/>
      <c r="R33" s="313"/>
      <c r="S33" s="313"/>
      <c r="T33" s="316"/>
      <c r="U33" s="316"/>
      <c r="V33" s="316"/>
      <c r="W33" s="316"/>
      <c r="X33" s="316"/>
      <c r="Y33" s="316"/>
      <c r="Z33" s="321">
        <f t="shared" si="3"/>
        <v>0</v>
      </c>
      <c r="AA33" s="321">
        <f t="shared" si="4"/>
        <v>0</v>
      </c>
      <c r="AB33" s="313"/>
      <c r="AC33" s="313"/>
      <c r="AD33" s="313"/>
      <c r="AE33" s="313"/>
      <c r="AF33" s="313"/>
      <c r="AG33" s="314"/>
      <c r="AH33" s="186"/>
    </row>
    <row r="34" spans="1:34" s="168" customFormat="1" ht="21" customHeight="1" x14ac:dyDescent="0.2">
      <c r="A34" s="156" t="s">
        <v>44</v>
      </c>
      <c r="B34" s="96" t="s">
        <v>46</v>
      </c>
      <c r="C34" s="157" t="s">
        <v>515</v>
      </c>
      <c r="D34" s="157" t="s">
        <v>599</v>
      </c>
      <c r="E34" s="97" t="s">
        <v>290</v>
      </c>
      <c r="F34" s="82" t="s">
        <v>292</v>
      </c>
      <c r="G34" s="19" t="s">
        <v>202</v>
      </c>
      <c r="H34" s="81" t="s">
        <v>103</v>
      </c>
      <c r="I34" s="49">
        <v>9</v>
      </c>
      <c r="J34" s="52" t="s">
        <v>6</v>
      </c>
      <c r="K34" s="160">
        <f t="shared" si="1"/>
        <v>0</v>
      </c>
      <c r="L34" s="160">
        <f t="shared" si="2"/>
        <v>0</v>
      </c>
      <c r="M34" s="313"/>
      <c r="N34" s="313"/>
      <c r="O34" s="313"/>
      <c r="P34" s="313"/>
      <c r="Q34" s="313"/>
      <c r="R34" s="313"/>
      <c r="S34" s="313"/>
      <c r="T34" s="316"/>
      <c r="U34" s="316"/>
      <c r="V34" s="316"/>
      <c r="W34" s="316"/>
      <c r="X34" s="316"/>
      <c r="Y34" s="316"/>
      <c r="Z34" s="321">
        <f t="shared" si="3"/>
        <v>0</v>
      </c>
      <c r="AA34" s="321">
        <f t="shared" si="4"/>
        <v>0</v>
      </c>
      <c r="AB34" s="313"/>
      <c r="AC34" s="313"/>
      <c r="AD34" s="313"/>
      <c r="AE34" s="313"/>
      <c r="AF34" s="313"/>
      <c r="AG34" s="314"/>
      <c r="AH34" s="186"/>
    </row>
    <row r="35" spans="1:34" s="168" customFormat="1" ht="21" customHeight="1" x14ac:dyDescent="0.2">
      <c r="A35" s="156" t="s">
        <v>44</v>
      </c>
      <c r="B35" s="96" t="s">
        <v>46</v>
      </c>
      <c r="C35" s="157" t="s">
        <v>515</v>
      </c>
      <c r="D35" s="157" t="s">
        <v>599</v>
      </c>
      <c r="E35" s="97" t="s">
        <v>290</v>
      </c>
      <c r="F35" s="82" t="s">
        <v>292</v>
      </c>
      <c r="G35" s="19" t="s">
        <v>202</v>
      </c>
      <c r="H35" s="81" t="s">
        <v>103</v>
      </c>
      <c r="I35" s="49">
        <v>11</v>
      </c>
      <c r="J35" s="52" t="s">
        <v>12</v>
      </c>
      <c r="K35" s="160">
        <f t="shared" si="1"/>
        <v>0</v>
      </c>
      <c r="L35" s="160">
        <f t="shared" si="2"/>
        <v>0</v>
      </c>
      <c r="M35" s="313"/>
      <c r="N35" s="313"/>
      <c r="O35" s="313"/>
      <c r="P35" s="313"/>
      <c r="Q35" s="313"/>
      <c r="R35" s="313"/>
      <c r="S35" s="313"/>
      <c r="T35" s="316"/>
      <c r="U35" s="316"/>
      <c r="V35" s="316"/>
      <c r="W35" s="316"/>
      <c r="X35" s="316"/>
      <c r="Y35" s="316"/>
      <c r="Z35" s="321">
        <f t="shared" si="3"/>
        <v>0</v>
      </c>
      <c r="AA35" s="321">
        <f t="shared" si="4"/>
        <v>0</v>
      </c>
      <c r="AB35" s="313"/>
      <c r="AC35" s="313"/>
      <c r="AD35" s="313"/>
      <c r="AE35" s="313"/>
      <c r="AF35" s="313"/>
      <c r="AG35" s="314"/>
      <c r="AH35" s="186"/>
    </row>
    <row r="36" spans="1:34" s="168" customFormat="1" ht="21" customHeight="1" x14ac:dyDescent="0.2">
      <c r="A36" s="156" t="s">
        <v>44</v>
      </c>
      <c r="B36" s="96" t="s">
        <v>46</v>
      </c>
      <c r="C36" s="157" t="s">
        <v>515</v>
      </c>
      <c r="D36" s="157" t="s">
        <v>600</v>
      </c>
      <c r="E36" s="97" t="s">
        <v>283</v>
      </c>
      <c r="F36" s="82" t="s">
        <v>5</v>
      </c>
      <c r="G36" s="19" t="s">
        <v>220</v>
      </c>
      <c r="H36" s="81" t="s">
        <v>221</v>
      </c>
      <c r="I36" s="49">
        <v>11</v>
      </c>
      <c r="J36" s="52" t="s">
        <v>6</v>
      </c>
      <c r="K36" s="160">
        <f t="shared" si="1"/>
        <v>0</v>
      </c>
      <c r="L36" s="160">
        <f t="shared" si="2"/>
        <v>0</v>
      </c>
      <c r="M36" s="313"/>
      <c r="N36" s="313"/>
      <c r="O36" s="313"/>
      <c r="P36" s="313"/>
      <c r="Q36" s="313"/>
      <c r="R36" s="313"/>
      <c r="S36" s="313"/>
      <c r="T36" s="316"/>
      <c r="U36" s="316"/>
      <c r="V36" s="316"/>
      <c r="W36" s="316"/>
      <c r="X36" s="316"/>
      <c r="Y36" s="316"/>
      <c r="Z36" s="321">
        <f t="shared" si="3"/>
        <v>0</v>
      </c>
      <c r="AA36" s="321">
        <f t="shared" si="4"/>
        <v>0</v>
      </c>
      <c r="AB36" s="313"/>
      <c r="AC36" s="313"/>
      <c r="AD36" s="313"/>
      <c r="AE36" s="313"/>
      <c r="AF36" s="313"/>
      <c r="AG36" s="314"/>
      <c r="AH36" s="186"/>
    </row>
    <row r="37" spans="1:34" s="168" customFormat="1" ht="21" customHeight="1" x14ac:dyDescent="0.2">
      <c r="A37" s="95" t="s">
        <v>44</v>
      </c>
      <c r="B37" s="50" t="s">
        <v>46</v>
      </c>
      <c r="C37" s="157" t="s">
        <v>514</v>
      </c>
      <c r="D37" s="157" t="s">
        <v>598</v>
      </c>
      <c r="E37" s="105" t="s">
        <v>282</v>
      </c>
      <c r="F37" s="81" t="s">
        <v>288</v>
      </c>
      <c r="G37" s="19" t="s">
        <v>516</v>
      </c>
      <c r="H37" s="81" t="s">
        <v>517</v>
      </c>
      <c r="I37" s="49">
        <v>9</v>
      </c>
      <c r="J37" s="50" t="s">
        <v>6</v>
      </c>
      <c r="K37" s="160">
        <f t="shared" si="1"/>
        <v>0</v>
      </c>
      <c r="L37" s="160">
        <f t="shared" si="2"/>
        <v>0</v>
      </c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21">
        <f t="shared" si="3"/>
        <v>0</v>
      </c>
      <c r="AA37" s="321">
        <f t="shared" si="4"/>
        <v>0</v>
      </c>
      <c r="AB37" s="316"/>
      <c r="AC37" s="316"/>
      <c r="AD37" s="316"/>
      <c r="AE37" s="316"/>
      <c r="AF37" s="316"/>
      <c r="AG37" s="319"/>
      <c r="AH37" s="186"/>
    </row>
    <row r="38" spans="1:34" s="168" customFormat="1" ht="21" customHeight="1" x14ac:dyDescent="0.2">
      <c r="A38" s="95" t="s">
        <v>44</v>
      </c>
      <c r="B38" s="50" t="s">
        <v>46</v>
      </c>
      <c r="C38" s="157" t="s">
        <v>514</v>
      </c>
      <c r="D38" s="157" t="s">
        <v>599</v>
      </c>
      <c r="E38" s="105" t="s">
        <v>290</v>
      </c>
      <c r="F38" s="81" t="s">
        <v>292</v>
      </c>
      <c r="G38" s="19" t="s">
        <v>518</v>
      </c>
      <c r="H38" s="81" t="s">
        <v>519</v>
      </c>
      <c r="I38" s="49">
        <v>9</v>
      </c>
      <c r="J38" s="50" t="s">
        <v>6</v>
      </c>
      <c r="K38" s="160">
        <f t="shared" si="1"/>
        <v>0</v>
      </c>
      <c r="L38" s="160">
        <f t="shared" si="2"/>
        <v>0</v>
      </c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21">
        <f t="shared" si="3"/>
        <v>0</v>
      </c>
      <c r="AA38" s="321">
        <f t="shared" si="4"/>
        <v>0</v>
      </c>
      <c r="AB38" s="316"/>
      <c r="AC38" s="316"/>
      <c r="AD38" s="316"/>
      <c r="AE38" s="316"/>
      <c r="AF38" s="316"/>
      <c r="AG38" s="319"/>
      <c r="AH38" s="186"/>
    </row>
    <row r="39" spans="1:34" s="168" customFormat="1" ht="33" customHeight="1" x14ac:dyDescent="0.2">
      <c r="A39" s="99" t="s">
        <v>439</v>
      </c>
      <c r="B39" s="50" t="s">
        <v>46</v>
      </c>
      <c r="C39" s="157" t="s">
        <v>514</v>
      </c>
      <c r="D39" s="157" t="s">
        <v>598</v>
      </c>
      <c r="E39" s="105" t="s">
        <v>280</v>
      </c>
      <c r="F39" s="81" t="s">
        <v>448</v>
      </c>
      <c r="G39" s="19" t="s">
        <v>449</v>
      </c>
      <c r="H39" s="84" t="s">
        <v>450</v>
      </c>
      <c r="I39" s="49">
        <v>9</v>
      </c>
      <c r="J39" s="50" t="s">
        <v>6</v>
      </c>
      <c r="K39" s="160">
        <f t="shared" si="1"/>
        <v>0</v>
      </c>
      <c r="L39" s="160">
        <f t="shared" si="2"/>
        <v>0</v>
      </c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21">
        <f t="shared" si="3"/>
        <v>0</v>
      </c>
      <c r="AA39" s="321">
        <f t="shared" si="4"/>
        <v>0</v>
      </c>
      <c r="AB39" s="316"/>
      <c r="AC39" s="316"/>
      <c r="AD39" s="316"/>
      <c r="AE39" s="316"/>
      <c r="AF39" s="316"/>
      <c r="AG39" s="319"/>
      <c r="AH39" s="186"/>
    </row>
    <row r="40" spans="1:34" s="168" customFormat="1" ht="33" customHeight="1" x14ac:dyDescent="0.2">
      <c r="A40" s="99" t="s">
        <v>439</v>
      </c>
      <c r="B40" s="50" t="s">
        <v>46</v>
      </c>
      <c r="C40" s="157" t="s">
        <v>514</v>
      </c>
      <c r="D40" s="157" t="s">
        <v>598</v>
      </c>
      <c r="E40" s="105" t="s">
        <v>285</v>
      </c>
      <c r="F40" s="81" t="s">
        <v>286</v>
      </c>
      <c r="G40" s="19" t="s">
        <v>505</v>
      </c>
      <c r="H40" s="84" t="s">
        <v>506</v>
      </c>
      <c r="I40" s="49">
        <v>9</v>
      </c>
      <c r="J40" s="50" t="s">
        <v>6</v>
      </c>
      <c r="K40" s="160">
        <f t="shared" si="1"/>
        <v>0</v>
      </c>
      <c r="L40" s="160">
        <f t="shared" si="2"/>
        <v>0</v>
      </c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21">
        <f t="shared" si="3"/>
        <v>0</v>
      </c>
      <c r="AA40" s="321">
        <f t="shared" si="4"/>
        <v>0</v>
      </c>
      <c r="AB40" s="316"/>
      <c r="AC40" s="316"/>
      <c r="AD40" s="316"/>
      <c r="AE40" s="316"/>
      <c r="AF40" s="316"/>
      <c r="AG40" s="319"/>
      <c r="AH40" s="186"/>
    </row>
    <row r="41" spans="1:34" s="168" customFormat="1" ht="33" customHeight="1" x14ac:dyDescent="0.2">
      <c r="A41" s="99" t="s">
        <v>439</v>
      </c>
      <c r="B41" s="50" t="s">
        <v>46</v>
      </c>
      <c r="C41" s="157" t="s">
        <v>514</v>
      </c>
      <c r="D41" s="157" t="s">
        <v>598</v>
      </c>
      <c r="E41" s="105" t="s">
        <v>285</v>
      </c>
      <c r="F41" s="81" t="s">
        <v>286</v>
      </c>
      <c r="G41" s="19" t="s">
        <v>520</v>
      </c>
      <c r="H41" s="84" t="s">
        <v>521</v>
      </c>
      <c r="I41" s="49">
        <v>11</v>
      </c>
      <c r="J41" s="50" t="s">
        <v>6</v>
      </c>
      <c r="K41" s="160">
        <f t="shared" si="1"/>
        <v>0</v>
      </c>
      <c r="L41" s="160">
        <f t="shared" si="2"/>
        <v>0</v>
      </c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21">
        <f t="shared" si="3"/>
        <v>0</v>
      </c>
      <c r="AA41" s="321">
        <f t="shared" si="4"/>
        <v>0</v>
      </c>
      <c r="AB41" s="316"/>
      <c r="AC41" s="316"/>
      <c r="AD41" s="316"/>
      <c r="AE41" s="316"/>
      <c r="AF41" s="316"/>
      <c r="AG41" s="319"/>
      <c r="AH41" s="186"/>
    </row>
    <row r="42" spans="1:34" s="168" customFormat="1" ht="21" customHeight="1" x14ac:dyDescent="0.2">
      <c r="A42" s="99" t="s">
        <v>439</v>
      </c>
      <c r="B42" s="50" t="s">
        <v>46</v>
      </c>
      <c r="C42" s="157" t="s">
        <v>514</v>
      </c>
      <c r="D42" s="157" t="s">
        <v>598</v>
      </c>
      <c r="E42" s="105" t="s">
        <v>289</v>
      </c>
      <c r="F42" s="81" t="s">
        <v>291</v>
      </c>
      <c r="G42" s="19" t="s">
        <v>498</v>
      </c>
      <c r="H42" s="84" t="s">
        <v>499</v>
      </c>
      <c r="I42" s="49">
        <v>9</v>
      </c>
      <c r="J42" s="50" t="s">
        <v>6</v>
      </c>
      <c r="K42" s="160">
        <f t="shared" si="1"/>
        <v>0</v>
      </c>
      <c r="L42" s="160">
        <f t="shared" si="2"/>
        <v>0</v>
      </c>
      <c r="M42" s="313"/>
      <c r="N42" s="313"/>
      <c r="O42" s="313"/>
      <c r="P42" s="313"/>
      <c r="Q42" s="313"/>
      <c r="R42" s="313"/>
      <c r="S42" s="313"/>
      <c r="T42" s="316"/>
      <c r="U42" s="316"/>
      <c r="V42" s="316"/>
      <c r="W42" s="316"/>
      <c r="X42" s="316"/>
      <c r="Y42" s="316"/>
      <c r="Z42" s="321">
        <f t="shared" si="3"/>
        <v>0</v>
      </c>
      <c r="AA42" s="321">
        <f t="shared" si="4"/>
        <v>0</v>
      </c>
      <c r="AB42" s="313"/>
      <c r="AC42" s="313"/>
      <c r="AD42" s="313"/>
      <c r="AE42" s="313"/>
      <c r="AF42" s="313"/>
      <c r="AG42" s="314"/>
      <c r="AH42" s="186"/>
    </row>
    <row r="43" spans="1:34" s="168" customFormat="1" ht="38.25" customHeight="1" x14ac:dyDescent="0.2">
      <c r="A43" s="99" t="s">
        <v>439</v>
      </c>
      <c r="B43" s="50" t="s">
        <v>46</v>
      </c>
      <c r="C43" s="157" t="s">
        <v>514</v>
      </c>
      <c r="D43" s="157" t="s">
        <v>598</v>
      </c>
      <c r="E43" s="105" t="s">
        <v>306</v>
      </c>
      <c r="F43" s="81" t="s">
        <v>20</v>
      </c>
      <c r="G43" s="19" t="s">
        <v>522</v>
      </c>
      <c r="H43" s="84" t="s">
        <v>523</v>
      </c>
      <c r="I43" s="49">
        <v>9</v>
      </c>
      <c r="J43" s="50" t="s">
        <v>6</v>
      </c>
      <c r="K43" s="160">
        <f t="shared" si="1"/>
        <v>0</v>
      </c>
      <c r="L43" s="160">
        <f t="shared" si="2"/>
        <v>0</v>
      </c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21">
        <f t="shared" si="3"/>
        <v>0</v>
      </c>
      <c r="AA43" s="321">
        <f t="shared" si="4"/>
        <v>0</v>
      </c>
      <c r="AB43" s="316"/>
      <c r="AC43" s="316"/>
      <c r="AD43" s="316"/>
      <c r="AE43" s="316"/>
      <c r="AF43" s="316"/>
      <c r="AG43" s="319"/>
      <c r="AH43" s="186"/>
    </row>
    <row r="44" spans="1:34" s="168" customFormat="1" ht="38.25" customHeight="1" x14ac:dyDescent="0.2">
      <c r="A44" s="99" t="s">
        <v>439</v>
      </c>
      <c r="B44" s="96" t="s">
        <v>46</v>
      </c>
      <c r="C44" s="157" t="s">
        <v>515</v>
      </c>
      <c r="D44" s="157" t="s">
        <v>598</v>
      </c>
      <c r="E44" s="98" t="s">
        <v>297</v>
      </c>
      <c r="F44" s="81" t="s">
        <v>300</v>
      </c>
      <c r="G44" s="19" t="s">
        <v>216</v>
      </c>
      <c r="H44" s="83" t="s">
        <v>60</v>
      </c>
      <c r="I44" s="49">
        <v>9</v>
      </c>
      <c r="J44" s="52" t="s">
        <v>6</v>
      </c>
      <c r="K44" s="160">
        <f t="shared" si="1"/>
        <v>0</v>
      </c>
      <c r="L44" s="160">
        <f t="shared" si="2"/>
        <v>0</v>
      </c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21">
        <f t="shared" si="3"/>
        <v>0</v>
      </c>
      <c r="AA44" s="321">
        <f t="shared" si="4"/>
        <v>0</v>
      </c>
      <c r="AB44" s="316"/>
      <c r="AC44" s="316"/>
      <c r="AD44" s="316"/>
      <c r="AE44" s="316"/>
      <c r="AF44" s="316"/>
      <c r="AG44" s="319"/>
      <c r="AH44" s="186"/>
    </row>
    <row r="45" spans="1:34" s="168" customFormat="1" ht="26.25" customHeight="1" x14ac:dyDescent="0.2">
      <c r="A45" s="99" t="s">
        <v>439</v>
      </c>
      <c r="B45" s="96" t="s">
        <v>46</v>
      </c>
      <c r="C45" s="157" t="s">
        <v>515</v>
      </c>
      <c r="D45" s="157" t="s">
        <v>598</v>
      </c>
      <c r="E45" s="98" t="s">
        <v>297</v>
      </c>
      <c r="F45" s="81" t="s">
        <v>300</v>
      </c>
      <c r="G45" s="19" t="s">
        <v>216</v>
      </c>
      <c r="H45" s="83" t="s">
        <v>60</v>
      </c>
      <c r="I45" s="49">
        <v>11</v>
      </c>
      <c r="J45" s="52" t="s">
        <v>12</v>
      </c>
      <c r="K45" s="160">
        <f t="shared" si="1"/>
        <v>0</v>
      </c>
      <c r="L45" s="160">
        <f t="shared" si="2"/>
        <v>0</v>
      </c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21">
        <f t="shared" si="3"/>
        <v>0</v>
      </c>
      <c r="AA45" s="321">
        <f t="shared" si="4"/>
        <v>0</v>
      </c>
      <c r="AB45" s="316"/>
      <c r="AC45" s="316"/>
      <c r="AD45" s="316"/>
      <c r="AE45" s="316"/>
      <c r="AF45" s="316"/>
      <c r="AG45" s="319"/>
      <c r="AH45" s="186"/>
    </row>
    <row r="46" spans="1:34" s="169" customFormat="1" ht="26.25" customHeight="1" x14ac:dyDescent="0.2">
      <c r="A46" s="99" t="s">
        <v>439</v>
      </c>
      <c r="B46" s="96" t="s">
        <v>46</v>
      </c>
      <c r="C46" s="157" t="s">
        <v>515</v>
      </c>
      <c r="D46" s="157" t="s">
        <v>598</v>
      </c>
      <c r="E46" s="116" t="s">
        <v>296</v>
      </c>
      <c r="F46" s="81" t="s">
        <v>7</v>
      </c>
      <c r="G46" s="19" t="s">
        <v>203</v>
      </c>
      <c r="H46" s="81" t="s">
        <v>136</v>
      </c>
      <c r="I46" s="49">
        <v>9</v>
      </c>
      <c r="J46" s="50" t="s">
        <v>6</v>
      </c>
      <c r="K46" s="160">
        <f t="shared" si="1"/>
        <v>0</v>
      </c>
      <c r="L46" s="160">
        <f t="shared" si="2"/>
        <v>0</v>
      </c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21">
        <f t="shared" si="3"/>
        <v>0</v>
      </c>
      <c r="AA46" s="321">
        <f t="shared" si="4"/>
        <v>0</v>
      </c>
      <c r="AB46" s="313"/>
      <c r="AC46" s="313"/>
      <c r="AD46" s="313"/>
      <c r="AE46" s="313"/>
      <c r="AF46" s="313"/>
      <c r="AG46" s="314"/>
      <c r="AH46" s="187"/>
    </row>
    <row r="47" spans="1:34" s="169" customFormat="1" ht="44.25" customHeight="1" x14ac:dyDescent="0.2">
      <c r="A47" s="108" t="s">
        <v>439</v>
      </c>
      <c r="B47" s="96" t="s">
        <v>46</v>
      </c>
      <c r="C47" s="157" t="s">
        <v>515</v>
      </c>
      <c r="D47" s="157" t="s">
        <v>598</v>
      </c>
      <c r="E47" s="116" t="s">
        <v>296</v>
      </c>
      <c r="F47" s="81" t="s">
        <v>7</v>
      </c>
      <c r="G47" s="19" t="s">
        <v>213</v>
      </c>
      <c r="H47" s="85" t="s">
        <v>127</v>
      </c>
      <c r="I47" s="49">
        <v>11</v>
      </c>
      <c r="J47" s="49" t="s">
        <v>6</v>
      </c>
      <c r="K47" s="160">
        <f t="shared" ref="K47:K83" si="5">M47+O47+Q47</f>
        <v>0</v>
      </c>
      <c r="L47" s="160">
        <f t="shared" ref="L47:L83" si="6">N47+P47+R47</f>
        <v>0</v>
      </c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21">
        <f t="shared" ref="Z47:AA58" si="7">AB47+AD47+AF47</f>
        <v>0</v>
      </c>
      <c r="AA47" s="321">
        <f t="shared" si="7"/>
        <v>0</v>
      </c>
      <c r="AB47" s="313"/>
      <c r="AC47" s="313"/>
      <c r="AD47" s="313"/>
      <c r="AE47" s="313"/>
      <c r="AF47" s="313"/>
      <c r="AG47" s="314"/>
      <c r="AH47" s="187"/>
    </row>
    <row r="48" spans="1:34" s="169" customFormat="1" ht="31.5" customHeight="1" x14ac:dyDescent="0.2">
      <c r="A48" s="99" t="s">
        <v>439</v>
      </c>
      <c r="B48" s="96" t="s">
        <v>46</v>
      </c>
      <c r="C48" s="157" t="s">
        <v>515</v>
      </c>
      <c r="D48" s="157" t="s">
        <v>598</v>
      </c>
      <c r="E48" s="116" t="s">
        <v>285</v>
      </c>
      <c r="F48" s="81" t="s">
        <v>286</v>
      </c>
      <c r="G48" s="19" t="s">
        <v>217</v>
      </c>
      <c r="H48" s="81" t="s">
        <v>85</v>
      </c>
      <c r="I48" s="49">
        <v>9</v>
      </c>
      <c r="J48" s="50" t="s">
        <v>6</v>
      </c>
      <c r="K48" s="160">
        <f t="shared" si="5"/>
        <v>0</v>
      </c>
      <c r="L48" s="160">
        <f t="shared" si="6"/>
        <v>0</v>
      </c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21">
        <f t="shared" si="7"/>
        <v>0</v>
      </c>
      <c r="AA48" s="321">
        <f t="shared" si="7"/>
        <v>0</v>
      </c>
      <c r="AB48" s="313"/>
      <c r="AC48" s="313"/>
      <c r="AD48" s="313"/>
      <c r="AE48" s="313"/>
      <c r="AF48" s="313"/>
      <c r="AG48" s="314"/>
      <c r="AH48" s="187"/>
    </row>
    <row r="49" spans="1:34" s="169" customFormat="1" ht="27.75" customHeight="1" x14ac:dyDescent="0.2">
      <c r="A49" s="99" t="s">
        <v>439</v>
      </c>
      <c r="B49" s="96" t="s">
        <v>46</v>
      </c>
      <c r="C49" s="157" t="s">
        <v>515</v>
      </c>
      <c r="D49" s="157" t="s">
        <v>598</v>
      </c>
      <c r="E49" s="116" t="s">
        <v>285</v>
      </c>
      <c r="F49" s="81" t="s">
        <v>286</v>
      </c>
      <c r="G49" s="19" t="s">
        <v>218</v>
      </c>
      <c r="H49" s="81" t="s">
        <v>14</v>
      </c>
      <c r="I49" s="49">
        <v>11</v>
      </c>
      <c r="J49" s="50" t="s">
        <v>12</v>
      </c>
      <c r="K49" s="160">
        <f t="shared" si="5"/>
        <v>0</v>
      </c>
      <c r="L49" s="160">
        <f t="shared" si="6"/>
        <v>0</v>
      </c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21">
        <f t="shared" si="7"/>
        <v>0</v>
      </c>
      <c r="AA49" s="321">
        <f t="shared" si="7"/>
        <v>0</v>
      </c>
      <c r="AB49" s="313"/>
      <c r="AC49" s="313"/>
      <c r="AD49" s="313"/>
      <c r="AE49" s="313"/>
      <c r="AF49" s="313"/>
      <c r="AG49" s="314"/>
      <c r="AH49" s="187"/>
    </row>
    <row r="50" spans="1:34" s="169" customFormat="1" ht="27.75" customHeight="1" x14ac:dyDescent="0.2">
      <c r="A50" s="99" t="s">
        <v>439</v>
      </c>
      <c r="B50" s="96" t="s">
        <v>46</v>
      </c>
      <c r="C50" s="157" t="s">
        <v>515</v>
      </c>
      <c r="D50" s="157" t="s">
        <v>598</v>
      </c>
      <c r="E50" s="116" t="s">
        <v>281</v>
      </c>
      <c r="F50" s="81" t="s">
        <v>287</v>
      </c>
      <c r="G50" s="19" t="s">
        <v>326</v>
      </c>
      <c r="H50" s="81" t="s">
        <v>106</v>
      </c>
      <c r="I50" s="49">
        <v>9</v>
      </c>
      <c r="J50" s="50" t="s">
        <v>6</v>
      </c>
      <c r="K50" s="160">
        <f t="shared" si="5"/>
        <v>0</v>
      </c>
      <c r="L50" s="160">
        <f t="shared" si="6"/>
        <v>0</v>
      </c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21">
        <f t="shared" si="7"/>
        <v>0</v>
      </c>
      <c r="AA50" s="321">
        <f t="shared" si="7"/>
        <v>0</v>
      </c>
      <c r="AB50" s="313"/>
      <c r="AC50" s="313"/>
      <c r="AD50" s="313"/>
      <c r="AE50" s="313"/>
      <c r="AF50" s="313"/>
      <c r="AG50" s="314"/>
      <c r="AH50" s="187"/>
    </row>
    <row r="51" spans="1:34" s="169" customFormat="1" ht="27.75" customHeight="1" x14ac:dyDescent="0.2">
      <c r="A51" s="99" t="s">
        <v>439</v>
      </c>
      <c r="B51" s="96" t="s">
        <v>46</v>
      </c>
      <c r="C51" s="157" t="s">
        <v>515</v>
      </c>
      <c r="D51" s="157" t="s">
        <v>598</v>
      </c>
      <c r="E51" s="116" t="s">
        <v>281</v>
      </c>
      <c r="F51" s="81" t="s">
        <v>287</v>
      </c>
      <c r="G51" s="98" t="s">
        <v>219</v>
      </c>
      <c r="H51" s="81" t="s">
        <v>107</v>
      </c>
      <c r="I51" s="49">
        <v>9</v>
      </c>
      <c r="J51" s="50" t="s">
        <v>6</v>
      </c>
      <c r="K51" s="160">
        <f t="shared" si="5"/>
        <v>0</v>
      </c>
      <c r="L51" s="160">
        <f t="shared" si="6"/>
        <v>0</v>
      </c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21">
        <f t="shared" si="7"/>
        <v>0</v>
      </c>
      <c r="AA51" s="321">
        <f t="shared" si="7"/>
        <v>0</v>
      </c>
      <c r="AB51" s="313"/>
      <c r="AC51" s="313"/>
      <c r="AD51" s="313"/>
      <c r="AE51" s="313"/>
      <c r="AF51" s="313"/>
      <c r="AG51" s="314"/>
      <c r="AH51" s="187"/>
    </row>
    <row r="52" spans="1:34" s="169" customFormat="1" ht="27.75" customHeight="1" x14ac:dyDescent="0.2">
      <c r="A52" s="99" t="s">
        <v>439</v>
      </c>
      <c r="B52" s="96" t="s">
        <v>46</v>
      </c>
      <c r="C52" s="157" t="s">
        <v>515</v>
      </c>
      <c r="D52" s="157" t="s">
        <v>598</v>
      </c>
      <c r="E52" s="116" t="s">
        <v>281</v>
      </c>
      <c r="F52" s="81" t="s">
        <v>287</v>
      </c>
      <c r="G52" s="19" t="s">
        <v>199</v>
      </c>
      <c r="H52" s="81" t="s">
        <v>55</v>
      </c>
      <c r="I52" s="49">
        <v>11</v>
      </c>
      <c r="J52" s="50" t="s">
        <v>12</v>
      </c>
      <c r="K52" s="160">
        <f t="shared" si="5"/>
        <v>0</v>
      </c>
      <c r="L52" s="160">
        <f t="shared" si="6"/>
        <v>0</v>
      </c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21">
        <f t="shared" si="7"/>
        <v>0</v>
      </c>
      <c r="AA52" s="321">
        <f t="shared" si="7"/>
        <v>0</v>
      </c>
      <c r="AB52" s="313"/>
      <c r="AC52" s="313"/>
      <c r="AD52" s="313"/>
      <c r="AE52" s="313"/>
      <c r="AF52" s="313"/>
      <c r="AG52" s="314"/>
      <c r="AH52" s="187"/>
    </row>
    <row r="53" spans="1:34" s="169" customFormat="1" ht="27.75" customHeight="1" x14ac:dyDescent="0.2">
      <c r="A53" s="99" t="s">
        <v>439</v>
      </c>
      <c r="B53" s="96" t="s">
        <v>46</v>
      </c>
      <c r="C53" s="157" t="s">
        <v>515</v>
      </c>
      <c r="D53" s="157" t="s">
        <v>598</v>
      </c>
      <c r="E53" s="116" t="s">
        <v>281</v>
      </c>
      <c r="F53" s="81" t="s">
        <v>287</v>
      </c>
      <c r="G53" s="19" t="s">
        <v>199</v>
      </c>
      <c r="H53" s="81" t="s">
        <v>55</v>
      </c>
      <c r="I53" s="49">
        <v>9</v>
      </c>
      <c r="J53" s="50" t="s">
        <v>6</v>
      </c>
      <c r="K53" s="160">
        <f t="shared" si="5"/>
        <v>0</v>
      </c>
      <c r="L53" s="160">
        <f t="shared" si="6"/>
        <v>0</v>
      </c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21">
        <f t="shared" si="7"/>
        <v>0</v>
      </c>
      <c r="AA53" s="321">
        <f t="shared" si="7"/>
        <v>0</v>
      </c>
      <c r="AB53" s="313"/>
      <c r="AC53" s="313"/>
      <c r="AD53" s="313"/>
      <c r="AE53" s="313"/>
      <c r="AF53" s="313"/>
      <c r="AG53" s="314"/>
      <c r="AH53" s="187"/>
    </row>
    <row r="54" spans="1:34" s="170" customFormat="1" ht="21" customHeight="1" x14ac:dyDescent="0.2">
      <c r="A54" s="99" t="s">
        <v>439</v>
      </c>
      <c r="B54" s="96" t="s">
        <v>46</v>
      </c>
      <c r="C54" s="157" t="s">
        <v>515</v>
      </c>
      <c r="D54" s="157" t="s">
        <v>598</v>
      </c>
      <c r="E54" s="116" t="s">
        <v>306</v>
      </c>
      <c r="F54" s="81" t="s">
        <v>20</v>
      </c>
      <c r="G54" s="19" t="s">
        <v>223</v>
      </c>
      <c r="H54" s="81" t="s">
        <v>108</v>
      </c>
      <c r="I54" s="49">
        <v>9</v>
      </c>
      <c r="J54" s="50" t="s">
        <v>6</v>
      </c>
      <c r="K54" s="160">
        <f t="shared" si="5"/>
        <v>0</v>
      </c>
      <c r="L54" s="160">
        <f t="shared" si="6"/>
        <v>0</v>
      </c>
      <c r="M54" s="316"/>
      <c r="N54" s="316"/>
      <c r="O54" s="316"/>
      <c r="P54" s="316"/>
      <c r="Q54" s="316"/>
      <c r="R54" s="316"/>
      <c r="S54" s="316"/>
      <c r="T54" s="313"/>
      <c r="U54" s="313"/>
      <c r="V54" s="313"/>
      <c r="W54" s="313"/>
      <c r="X54" s="313"/>
      <c r="Y54" s="313"/>
      <c r="Z54" s="321">
        <f t="shared" si="7"/>
        <v>0</v>
      </c>
      <c r="AA54" s="321">
        <f t="shared" si="7"/>
        <v>0</v>
      </c>
      <c r="AB54" s="316"/>
      <c r="AC54" s="316"/>
      <c r="AD54" s="316"/>
      <c r="AE54" s="316"/>
      <c r="AF54" s="316"/>
      <c r="AG54" s="319"/>
      <c r="AH54" s="186"/>
    </row>
    <row r="55" spans="1:34" s="170" customFormat="1" ht="33" customHeight="1" x14ac:dyDescent="0.2">
      <c r="A55" s="99" t="s">
        <v>439</v>
      </c>
      <c r="B55" s="96" t="s">
        <v>46</v>
      </c>
      <c r="C55" s="157" t="s">
        <v>515</v>
      </c>
      <c r="D55" s="157" t="s">
        <v>598</v>
      </c>
      <c r="E55" s="116" t="s">
        <v>306</v>
      </c>
      <c r="F55" s="81" t="s">
        <v>20</v>
      </c>
      <c r="G55" s="19" t="s">
        <v>223</v>
      </c>
      <c r="H55" s="81" t="s">
        <v>108</v>
      </c>
      <c r="I55" s="49">
        <v>11</v>
      </c>
      <c r="J55" s="50" t="s">
        <v>12</v>
      </c>
      <c r="K55" s="160">
        <f t="shared" si="5"/>
        <v>0</v>
      </c>
      <c r="L55" s="160">
        <f t="shared" si="6"/>
        <v>0</v>
      </c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21">
        <f t="shared" si="7"/>
        <v>0</v>
      </c>
      <c r="AA55" s="321">
        <f t="shared" si="7"/>
        <v>0</v>
      </c>
      <c r="AB55" s="316"/>
      <c r="AC55" s="316"/>
      <c r="AD55" s="316"/>
      <c r="AE55" s="316"/>
      <c r="AF55" s="316"/>
      <c r="AG55" s="319"/>
      <c r="AH55" s="186"/>
    </row>
    <row r="56" spans="1:34" s="170" customFormat="1" ht="21" customHeight="1" x14ac:dyDescent="0.2">
      <c r="A56" s="99" t="s">
        <v>439</v>
      </c>
      <c r="B56" s="96" t="s">
        <v>46</v>
      </c>
      <c r="C56" s="157" t="s">
        <v>515</v>
      </c>
      <c r="D56" s="157" t="s">
        <v>598</v>
      </c>
      <c r="E56" s="116" t="s">
        <v>307</v>
      </c>
      <c r="F56" s="81" t="s">
        <v>308</v>
      </c>
      <c r="G56" s="19" t="s">
        <v>263</v>
      </c>
      <c r="H56" s="81" t="s">
        <v>59</v>
      </c>
      <c r="I56" s="49">
        <v>9</v>
      </c>
      <c r="J56" s="50" t="s">
        <v>6</v>
      </c>
      <c r="K56" s="160">
        <f t="shared" si="5"/>
        <v>0</v>
      </c>
      <c r="L56" s="160">
        <f t="shared" si="6"/>
        <v>0</v>
      </c>
      <c r="M56" s="316"/>
      <c r="N56" s="316"/>
      <c r="O56" s="316"/>
      <c r="P56" s="316"/>
      <c r="Q56" s="316"/>
      <c r="R56" s="316"/>
      <c r="S56" s="316"/>
      <c r="T56" s="313"/>
      <c r="U56" s="313"/>
      <c r="V56" s="313"/>
      <c r="W56" s="313"/>
      <c r="X56" s="313"/>
      <c r="Y56" s="313"/>
      <c r="Z56" s="321">
        <f t="shared" si="7"/>
        <v>0</v>
      </c>
      <c r="AA56" s="321">
        <f t="shared" si="7"/>
        <v>0</v>
      </c>
      <c r="AB56" s="316"/>
      <c r="AC56" s="316"/>
      <c r="AD56" s="316"/>
      <c r="AE56" s="316"/>
      <c r="AF56" s="316"/>
      <c r="AG56" s="319"/>
      <c r="AH56" s="186"/>
    </row>
    <row r="57" spans="1:34" s="170" customFormat="1" ht="21" customHeight="1" x14ac:dyDescent="0.2">
      <c r="A57" s="108" t="s">
        <v>439</v>
      </c>
      <c r="B57" s="96" t="s">
        <v>46</v>
      </c>
      <c r="C57" s="157" t="s">
        <v>515</v>
      </c>
      <c r="D57" s="157" t="s">
        <v>600</v>
      </c>
      <c r="E57" s="19" t="s">
        <v>283</v>
      </c>
      <c r="F57" s="85" t="s">
        <v>5</v>
      </c>
      <c r="G57" s="19" t="s">
        <v>220</v>
      </c>
      <c r="H57" s="81" t="s">
        <v>221</v>
      </c>
      <c r="I57" s="49">
        <v>9</v>
      </c>
      <c r="J57" s="49" t="s">
        <v>6</v>
      </c>
      <c r="K57" s="160">
        <f t="shared" si="5"/>
        <v>0</v>
      </c>
      <c r="L57" s="160">
        <f t="shared" si="6"/>
        <v>0</v>
      </c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21">
        <f t="shared" si="7"/>
        <v>0</v>
      </c>
      <c r="AA57" s="321">
        <f t="shared" si="7"/>
        <v>0</v>
      </c>
      <c r="AB57" s="313"/>
      <c r="AC57" s="313"/>
      <c r="AD57" s="313"/>
      <c r="AE57" s="313"/>
      <c r="AF57" s="313"/>
      <c r="AG57" s="314"/>
      <c r="AH57" s="186"/>
    </row>
    <row r="58" spans="1:34" s="170" customFormat="1" ht="21" customHeight="1" x14ac:dyDescent="0.2">
      <c r="A58" s="108" t="s">
        <v>439</v>
      </c>
      <c r="B58" s="96" t="s">
        <v>46</v>
      </c>
      <c r="C58" s="157" t="s">
        <v>515</v>
      </c>
      <c r="D58" s="157" t="s">
        <v>600</v>
      </c>
      <c r="E58" s="19" t="s">
        <v>283</v>
      </c>
      <c r="F58" s="85" t="s">
        <v>5</v>
      </c>
      <c r="G58" s="19" t="s">
        <v>220</v>
      </c>
      <c r="H58" s="81" t="s">
        <v>221</v>
      </c>
      <c r="I58" s="49">
        <v>11</v>
      </c>
      <c r="J58" s="49" t="s">
        <v>12</v>
      </c>
      <c r="K58" s="160">
        <f t="shared" si="5"/>
        <v>0</v>
      </c>
      <c r="L58" s="160">
        <f t="shared" si="6"/>
        <v>0</v>
      </c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21">
        <f t="shared" si="7"/>
        <v>0</v>
      </c>
      <c r="AA58" s="321">
        <f t="shared" si="7"/>
        <v>0</v>
      </c>
      <c r="AB58" s="313"/>
      <c r="AC58" s="313"/>
      <c r="AD58" s="313"/>
      <c r="AE58" s="313"/>
      <c r="AF58" s="313"/>
      <c r="AG58" s="314"/>
      <c r="AH58" s="186"/>
    </row>
    <row r="59" spans="1:34" s="170" customFormat="1" ht="31.5" customHeight="1" x14ac:dyDescent="0.2">
      <c r="A59" s="156" t="s">
        <v>370</v>
      </c>
      <c r="B59" s="96" t="s">
        <v>46</v>
      </c>
      <c r="C59" s="157" t="s">
        <v>515</v>
      </c>
      <c r="D59" s="157" t="s">
        <v>598</v>
      </c>
      <c r="E59" s="116" t="s">
        <v>296</v>
      </c>
      <c r="F59" s="81" t="s">
        <v>7</v>
      </c>
      <c r="G59" s="19" t="s">
        <v>224</v>
      </c>
      <c r="H59" s="81" t="s">
        <v>134</v>
      </c>
      <c r="I59" s="49">
        <v>9</v>
      </c>
      <c r="J59" s="50" t="s">
        <v>6</v>
      </c>
      <c r="K59" s="160">
        <f t="shared" si="5"/>
        <v>0</v>
      </c>
      <c r="L59" s="160">
        <f t="shared" si="6"/>
        <v>0</v>
      </c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21">
        <f t="shared" ref="Z59:AA85" si="8">AB59+AD59+AF59</f>
        <v>0</v>
      </c>
      <c r="AA59" s="321">
        <f t="shared" si="8"/>
        <v>0</v>
      </c>
      <c r="AB59" s="313"/>
      <c r="AC59" s="313"/>
      <c r="AD59" s="313"/>
      <c r="AE59" s="313"/>
      <c r="AF59" s="313"/>
      <c r="AG59" s="314"/>
      <c r="AH59" s="186"/>
    </row>
    <row r="60" spans="1:34" s="170" customFormat="1" ht="36" customHeight="1" x14ac:dyDescent="0.2">
      <c r="A60" s="156" t="s">
        <v>370</v>
      </c>
      <c r="B60" s="96" t="s">
        <v>46</v>
      </c>
      <c r="C60" s="157" t="s">
        <v>515</v>
      </c>
      <c r="D60" s="157" t="s">
        <v>598</v>
      </c>
      <c r="E60" s="116" t="s">
        <v>301</v>
      </c>
      <c r="F60" s="81" t="s">
        <v>302</v>
      </c>
      <c r="G60" s="19" t="s">
        <v>225</v>
      </c>
      <c r="H60" s="81" t="s">
        <v>226</v>
      </c>
      <c r="I60" s="49">
        <v>9</v>
      </c>
      <c r="J60" s="50" t="s">
        <v>6</v>
      </c>
      <c r="K60" s="160">
        <f t="shared" si="5"/>
        <v>0</v>
      </c>
      <c r="L60" s="160">
        <f t="shared" si="6"/>
        <v>0</v>
      </c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21">
        <f t="shared" si="8"/>
        <v>0</v>
      </c>
      <c r="AA60" s="321">
        <f t="shared" si="8"/>
        <v>0</v>
      </c>
      <c r="AB60" s="313"/>
      <c r="AC60" s="313"/>
      <c r="AD60" s="313"/>
      <c r="AE60" s="313"/>
      <c r="AF60" s="313"/>
      <c r="AG60" s="314"/>
      <c r="AH60" s="186"/>
    </row>
    <row r="61" spans="1:34" s="170" customFormat="1" ht="29.25" customHeight="1" x14ac:dyDescent="0.2">
      <c r="A61" s="156" t="s">
        <v>370</v>
      </c>
      <c r="B61" s="96" t="s">
        <v>46</v>
      </c>
      <c r="C61" s="157" t="s">
        <v>515</v>
      </c>
      <c r="D61" s="157" t="s">
        <v>598</v>
      </c>
      <c r="E61" s="116" t="s">
        <v>309</v>
      </c>
      <c r="F61" s="81" t="s">
        <v>310</v>
      </c>
      <c r="G61" s="19" t="s">
        <v>227</v>
      </c>
      <c r="H61" s="81" t="s">
        <v>155</v>
      </c>
      <c r="I61" s="49">
        <v>9</v>
      </c>
      <c r="J61" s="50" t="s">
        <v>6</v>
      </c>
      <c r="K61" s="160">
        <f t="shared" si="5"/>
        <v>0</v>
      </c>
      <c r="L61" s="160">
        <f t="shared" si="6"/>
        <v>0</v>
      </c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21">
        <f t="shared" si="8"/>
        <v>0</v>
      </c>
      <c r="AA61" s="321">
        <f t="shared" si="8"/>
        <v>0</v>
      </c>
      <c r="AB61" s="313"/>
      <c r="AC61" s="313"/>
      <c r="AD61" s="313"/>
      <c r="AE61" s="313"/>
      <c r="AF61" s="313"/>
      <c r="AG61" s="314"/>
      <c r="AH61" s="186"/>
    </row>
    <row r="62" spans="1:34" s="170" customFormat="1" ht="21" customHeight="1" x14ac:dyDescent="0.2">
      <c r="A62" s="156" t="s">
        <v>370</v>
      </c>
      <c r="B62" s="96" t="s">
        <v>46</v>
      </c>
      <c r="C62" s="157" t="s">
        <v>515</v>
      </c>
      <c r="D62" s="157" t="s">
        <v>600</v>
      </c>
      <c r="E62" s="98" t="s">
        <v>283</v>
      </c>
      <c r="F62" s="83" t="s">
        <v>5</v>
      </c>
      <c r="G62" s="19" t="s">
        <v>194</v>
      </c>
      <c r="H62" s="83" t="s">
        <v>117</v>
      </c>
      <c r="I62" s="49">
        <v>9</v>
      </c>
      <c r="J62" s="49" t="s">
        <v>6</v>
      </c>
      <c r="K62" s="160">
        <f t="shared" si="5"/>
        <v>0</v>
      </c>
      <c r="L62" s="160">
        <f t="shared" si="6"/>
        <v>0</v>
      </c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21">
        <f t="shared" si="8"/>
        <v>0</v>
      </c>
      <c r="AA62" s="321">
        <f t="shared" si="8"/>
        <v>0</v>
      </c>
      <c r="AB62" s="313"/>
      <c r="AC62" s="313"/>
      <c r="AD62" s="313"/>
      <c r="AE62" s="313"/>
      <c r="AF62" s="313"/>
      <c r="AG62" s="314"/>
      <c r="AH62" s="186"/>
    </row>
    <row r="63" spans="1:34" s="170" customFormat="1" ht="21" customHeight="1" x14ac:dyDescent="0.2">
      <c r="A63" s="156" t="s">
        <v>370</v>
      </c>
      <c r="B63" s="96" t="s">
        <v>46</v>
      </c>
      <c r="C63" s="157" t="s">
        <v>515</v>
      </c>
      <c r="D63" s="157" t="s">
        <v>600</v>
      </c>
      <c r="E63" s="98" t="s">
        <v>283</v>
      </c>
      <c r="F63" s="83" t="s">
        <v>5</v>
      </c>
      <c r="G63" s="19" t="s">
        <v>194</v>
      </c>
      <c r="H63" s="83" t="s">
        <v>117</v>
      </c>
      <c r="I63" s="49">
        <v>11</v>
      </c>
      <c r="J63" s="50" t="s">
        <v>12</v>
      </c>
      <c r="K63" s="160">
        <f t="shared" si="5"/>
        <v>0</v>
      </c>
      <c r="L63" s="160">
        <f t="shared" si="6"/>
        <v>0</v>
      </c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21">
        <f t="shared" si="8"/>
        <v>0</v>
      </c>
      <c r="AA63" s="321">
        <f t="shared" si="8"/>
        <v>0</v>
      </c>
      <c r="AB63" s="313"/>
      <c r="AC63" s="313"/>
      <c r="AD63" s="313"/>
      <c r="AE63" s="313"/>
      <c r="AF63" s="313"/>
      <c r="AG63" s="314"/>
      <c r="AH63" s="186"/>
    </row>
    <row r="64" spans="1:34" s="170" customFormat="1" ht="21" customHeight="1" x14ac:dyDescent="0.2">
      <c r="A64" s="156" t="s">
        <v>370</v>
      </c>
      <c r="B64" s="96" t="s">
        <v>46</v>
      </c>
      <c r="C64" s="157" t="s">
        <v>515</v>
      </c>
      <c r="D64" s="157" t="s">
        <v>600</v>
      </c>
      <c r="E64" s="19" t="s">
        <v>283</v>
      </c>
      <c r="F64" s="85" t="s">
        <v>5</v>
      </c>
      <c r="G64" s="19" t="s">
        <v>229</v>
      </c>
      <c r="H64" s="81" t="s">
        <v>133</v>
      </c>
      <c r="I64" s="49">
        <v>9</v>
      </c>
      <c r="J64" s="49" t="s">
        <v>6</v>
      </c>
      <c r="K64" s="160">
        <f t="shared" si="5"/>
        <v>0</v>
      </c>
      <c r="L64" s="160">
        <f t="shared" si="6"/>
        <v>0</v>
      </c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21">
        <f t="shared" si="8"/>
        <v>0</v>
      </c>
      <c r="AA64" s="321">
        <f t="shared" si="8"/>
        <v>0</v>
      </c>
      <c r="AB64" s="313"/>
      <c r="AC64" s="313"/>
      <c r="AD64" s="313"/>
      <c r="AE64" s="313"/>
      <c r="AF64" s="313"/>
      <c r="AG64" s="314"/>
      <c r="AH64" s="186"/>
    </row>
    <row r="65" spans="1:34" s="170" customFormat="1" ht="21" customHeight="1" x14ac:dyDescent="0.2">
      <c r="A65" s="156" t="s">
        <v>370</v>
      </c>
      <c r="B65" s="96" t="s">
        <v>46</v>
      </c>
      <c r="C65" s="157" t="s">
        <v>515</v>
      </c>
      <c r="D65" s="157" t="s">
        <v>600</v>
      </c>
      <c r="E65" s="116" t="s">
        <v>283</v>
      </c>
      <c r="F65" s="81" t="s">
        <v>5</v>
      </c>
      <c r="G65" s="19" t="s">
        <v>220</v>
      </c>
      <c r="H65" s="81" t="s">
        <v>228</v>
      </c>
      <c r="I65" s="49">
        <v>9</v>
      </c>
      <c r="J65" s="50" t="s">
        <v>6</v>
      </c>
      <c r="K65" s="160">
        <f t="shared" si="5"/>
        <v>0</v>
      </c>
      <c r="L65" s="160">
        <f t="shared" si="6"/>
        <v>0</v>
      </c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21">
        <f t="shared" si="8"/>
        <v>0</v>
      </c>
      <c r="AA65" s="321">
        <f t="shared" si="8"/>
        <v>0</v>
      </c>
      <c r="AB65" s="313"/>
      <c r="AC65" s="313"/>
      <c r="AD65" s="313"/>
      <c r="AE65" s="313"/>
      <c r="AF65" s="313"/>
      <c r="AG65" s="314"/>
      <c r="AH65" s="186"/>
    </row>
    <row r="66" spans="1:34" s="170" customFormat="1" ht="21" customHeight="1" x14ac:dyDescent="0.2">
      <c r="A66" s="156" t="s">
        <v>370</v>
      </c>
      <c r="B66" s="96" t="s">
        <v>46</v>
      </c>
      <c r="C66" s="157" t="s">
        <v>515</v>
      </c>
      <c r="D66" s="157" t="s">
        <v>600</v>
      </c>
      <c r="E66" s="19" t="s">
        <v>283</v>
      </c>
      <c r="F66" s="85" t="s">
        <v>5</v>
      </c>
      <c r="G66" s="19" t="s">
        <v>222</v>
      </c>
      <c r="H66" s="81" t="s">
        <v>113</v>
      </c>
      <c r="I66" s="49">
        <v>11</v>
      </c>
      <c r="J66" s="49" t="s">
        <v>12</v>
      </c>
      <c r="K66" s="160">
        <f t="shared" si="5"/>
        <v>0</v>
      </c>
      <c r="L66" s="160">
        <f t="shared" si="6"/>
        <v>0</v>
      </c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21">
        <f t="shared" si="8"/>
        <v>0</v>
      </c>
      <c r="AA66" s="321">
        <f t="shared" si="8"/>
        <v>0</v>
      </c>
      <c r="AB66" s="313"/>
      <c r="AC66" s="313"/>
      <c r="AD66" s="313"/>
      <c r="AE66" s="313"/>
      <c r="AF66" s="313"/>
      <c r="AG66" s="314"/>
      <c r="AH66" s="186"/>
    </row>
    <row r="67" spans="1:34" s="170" customFormat="1" ht="21" customHeight="1" x14ac:dyDescent="0.2">
      <c r="A67" s="156" t="s">
        <v>370</v>
      </c>
      <c r="B67" s="96" t="s">
        <v>46</v>
      </c>
      <c r="C67" s="157" t="s">
        <v>515</v>
      </c>
      <c r="D67" s="157" t="s">
        <v>600</v>
      </c>
      <c r="E67" s="98" t="s">
        <v>283</v>
      </c>
      <c r="F67" s="83" t="s">
        <v>5</v>
      </c>
      <c r="G67" s="19" t="s">
        <v>222</v>
      </c>
      <c r="H67" s="81" t="s">
        <v>113</v>
      </c>
      <c r="I67" s="49">
        <v>9</v>
      </c>
      <c r="J67" s="50" t="s">
        <v>6</v>
      </c>
      <c r="K67" s="160">
        <f t="shared" si="5"/>
        <v>0</v>
      </c>
      <c r="L67" s="160">
        <f t="shared" si="6"/>
        <v>0</v>
      </c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21">
        <f t="shared" si="8"/>
        <v>0</v>
      </c>
      <c r="AA67" s="321">
        <f t="shared" si="8"/>
        <v>0</v>
      </c>
      <c r="AB67" s="313"/>
      <c r="AC67" s="313"/>
      <c r="AD67" s="313"/>
      <c r="AE67" s="313"/>
      <c r="AF67" s="313"/>
      <c r="AG67" s="314"/>
      <c r="AH67" s="186"/>
    </row>
    <row r="68" spans="1:34" s="172" customFormat="1" ht="21" customHeight="1" x14ac:dyDescent="0.2">
      <c r="A68" s="156" t="s">
        <v>370</v>
      </c>
      <c r="B68" s="96" t="s">
        <v>46</v>
      </c>
      <c r="C68" s="157" t="s">
        <v>515</v>
      </c>
      <c r="D68" s="157" t="s">
        <v>600</v>
      </c>
      <c r="E68" s="116" t="s">
        <v>315</v>
      </c>
      <c r="F68" s="81" t="s">
        <v>316</v>
      </c>
      <c r="G68" s="19" t="s">
        <v>230</v>
      </c>
      <c r="H68" s="81" t="s">
        <v>156</v>
      </c>
      <c r="I68" s="49">
        <v>9</v>
      </c>
      <c r="J68" s="50" t="s">
        <v>6</v>
      </c>
      <c r="K68" s="160">
        <f t="shared" si="5"/>
        <v>0</v>
      </c>
      <c r="L68" s="160">
        <f t="shared" si="6"/>
        <v>0</v>
      </c>
      <c r="M68" s="317"/>
      <c r="N68" s="317"/>
      <c r="O68" s="317"/>
      <c r="P68" s="317"/>
      <c r="Q68" s="317"/>
      <c r="R68" s="317"/>
      <c r="S68" s="317"/>
      <c r="T68" s="313"/>
      <c r="U68" s="313"/>
      <c r="V68" s="313"/>
      <c r="W68" s="313"/>
      <c r="X68" s="313"/>
      <c r="Y68" s="313"/>
      <c r="Z68" s="321">
        <f t="shared" si="8"/>
        <v>0</v>
      </c>
      <c r="AA68" s="321">
        <f t="shared" si="8"/>
        <v>0</v>
      </c>
      <c r="AB68" s="317"/>
      <c r="AC68" s="317"/>
      <c r="AD68" s="317"/>
      <c r="AE68" s="317"/>
      <c r="AF68" s="317"/>
      <c r="AG68" s="324"/>
      <c r="AH68" s="189"/>
    </row>
    <row r="69" spans="1:34" s="171" customFormat="1" ht="21" customHeight="1" x14ac:dyDescent="0.2">
      <c r="A69" s="156" t="s">
        <v>370</v>
      </c>
      <c r="B69" s="96" t="s">
        <v>46</v>
      </c>
      <c r="C69" s="157" t="s">
        <v>515</v>
      </c>
      <c r="D69" s="157" t="s">
        <v>600</v>
      </c>
      <c r="E69" s="116" t="s">
        <v>315</v>
      </c>
      <c r="F69" s="81" t="s">
        <v>316</v>
      </c>
      <c r="G69" s="19" t="s">
        <v>231</v>
      </c>
      <c r="H69" s="81" t="s">
        <v>62</v>
      </c>
      <c r="I69" s="49">
        <v>9</v>
      </c>
      <c r="J69" s="50" t="s">
        <v>6</v>
      </c>
      <c r="K69" s="160">
        <f t="shared" si="5"/>
        <v>0</v>
      </c>
      <c r="L69" s="160">
        <f t="shared" si="6"/>
        <v>0</v>
      </c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21">
        <f t="shared" si="8"/>
        <v>0</v>
      </c>
      <c r="AA69" s="321">
        <f t="shared" si="8"/>
        <v>0</v>
      </c>
      <c r="AB69" s="313"/>
      <c r="AC69" s="313"/>
      <c r="AD69" s="313"/>
      <c r="AE69" s="313"/>
      <c r="AF69" s="313"/>
      <c r="AG69" s="314"/>
      <c r="AH69" s="188"/>
    </row>
    <row r="70" spans="1:34" s="169" customFormat="1" ht="31.5" customHeight="1" x14ac:dyDescent="0.2">
      <c r="A70" s="156" t="s">
        <v>370</v>
      </c>
      <c r="B70" s="96" t="s">
        <v>46</v>
      </c>
      <c r="C70" s="157" t="s">
        <v>515</v>
      </c>
      <c r="D70" s="157" t="s">
        <v>600</v>
      </c>
      <c r="E70" s="116" t="s">
        <v>315</v>
      </c>
      <c r="F70" s="81" t="s">
        <v>316</v>
      </c>
      <c r="G70" s="19" t="s">
        <v>368</v>
      </c>
      <c r="H70" s="81" t="s">
        <v>367</v>
      </c>
      <c r="I70" s="49">
        <v>9</v>
      </c>
      <c r="J70" s="49" t="s">
        <v>6</v>
      </c>
      <c r="K70" s="160">
        <f t="shared" si="5"/>
        <v>0</v>
      </c>
      <c r="L70" s="160">
        <f t="shared" si="6"/>
        <v>0</v>
      </c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21">
        <f t="shared" si="8"/>
        <v>0</v>
      </c>
      <c r="AA70" s="321">
        <f t="shared" si="8"/>
        <v>0</v>
      </c>
      <c r="AB70" s="313"/>
      <c r="AC70" s="313"/>
      <c r="AD70" s="313"/>
      <c r="AE70" s="313"/>
      <c r="AF70" s="313"/>
      <c r="AG70" s="314"/>
      <c r="AH70" s="187"/>
    </row>
    <row r="71" spans="1:34" s="169" customFormat="1" ht="31.5" customHeight="1" x14ac:dyDescent="0.2">
      <c r="A71" s="156" t="s">
        <v>370</v>
      </c>
      <c r="B71" s="96" t="s">
        <v>46</v>
      </c>
      <c r="C71" s="157" t="s">
        <v>515</v>
      </c>
      <c r="D71" s="157" t="s">
        <v>600</v>
      </c>
      <c r="E71" s="116" t="s">
        <v>315</v>
      </c>
      <c r="F71" s="81" t="s">
        <v>316</v>
      </c>
      <c r="G71" s="19" t="s">
        <v>232</v>
      </c>
      <c r="H71" s="81" t="s">
        <v>61</v>
      </c>
      <c r="I71" s="49">
        <v>9</v>
      </c>
      <c r="J71" s="49" t="s">
        <v>6</v>
      </c>
      <c r="K71" s="160">
        <f t="shared" si="5"/>
        <v>0</v>
      </c>
      <c r="L71" s="160">
        <f t="shared" si="6"/>
        <v>0</v>
      </c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21">
        <f t="shared" si="8"/>
        <v>0</v>
      </c>
      <c r="AA71" s="321">
        <f t="shared" si="8"/>
        <v>0</v>
      </c>
      <c r="AB71" s="313"/>
      <c r="AC71" s="313"/>
      <c r="AD71" s="313"/>
      <c r="AE71" s="313"/>
      <c r="AF71" s="313"/>
      <c r="AG71" s="314"/>
      <c r="AH71" s="187"/>
    </row>
    <row r="72" spans="1:34" s="168" customFormat="1" ht="31.5" customHeight="1" x14ac:dyDescent="0.2">
      <c r="A72" s="156" t="s">
        <v>370</v>
      </c>
      <c r="B72" s="96" t="s">
        <v>46</v>
      </c>
      <c r="C72" s="157" t="s">
        <v>515</v>
      </c>
      <c r="D72" s="157" t="s">
        <v>601</v>
      </c>
      <c r="E72" s="116" t="s">
        <v>319</v>
      </c>
      <c r="F72" s="81" t="s">
        <v>359</v>
      </c>
      <c r="G72" s="19" t="s">
        <v>233</v>
      </c>
      <c r="H72" s="81" t="s">
        <v>80</v>
      </c>
      <c r="I72" s="49">
        <v>11</v>
      </c>
      <c r="J72" s="50" t="s">
        <v>6</v>
      </c>
      <c r="K72" s="160">
        <f t="shared" si="5"/>
        <v>0</v>
      </c>
      <c r="L72" s="160">
        <f t="shared" si="6"/>
        <v>0</v>
      </c>
      <c r="M72" s="317"/>
      <c r="N72" s="317"/>
      <c r="O72" s="317"/>
      <c r="P72" s="317"/>
      <c r="Q72" s="317"/>
      <c r="R72" s="317"/>
      <c r="S72" s="317"/>
      <c r="T72" s="316"/>
      <c r="U72" s="316"/>
      <c r="V72" s="316"/>
      <c r="W72" s="316"/>
      <c r="X72" s="316"/>
      <c r="Y72" s="316"/>
      <c r="Z72" s="321">
        <f t="shared" si="8"/>
        <v>0</v>
      </c>
      <c r="AA72" s="321">
        <f t="shared" si="8"/>
        <v>0</v>
      </c>
      <c r="AB72" s="317"/>
      <c r="AC72" s="317"/>
      <c r="AD72" s="317"/>
      <c r="AE72" s="317"/>
      <c r="AF72" s="317"/>
      <c r="AG72" s="324"/>
      <c r="AH72" s="186"/>
    </row>
    <row r="73" spans="1:34" s="168" customFormat="1" ht="31.5" customHeight="1" x14ac:dyDescent="0.2">
      <c r="A73" s="156" t="s">
        <v>370</v>
      </c>
      <c r="B73" s="96" t="s">
        <v>46</v>
      </c>
      <c r="C73" s="157" t="s">
        <v>515</v>
      </c>
      <c r="D73" s="157" t="s">
        <v>601</v>
      </c>
      <c r="E73" s="116" t="s">
        <v>319</v>
      </c>
      <c r="F73" s="81" t="s">
        <v>359</v>
      </c>
      <c r="G73" s="19" t="s">
        <v>233</v>
      </c>
      <c r="H73" s="81" t="s">
        <v>80</v>
      </c>
      <c r="I73" s="49">
        <v>11</v>
      </c>
      <c r="J73" s="50" t="s">
        <v>12</v>
      </c>
      <c r="K73" s="160">
        <f t="shared" si="5"/>
        <v>0</v>
      </c>
      <c r="L73" s="160">
        <f t="shared" si="6"/>
        <v>0</v>
      </c>
      <c r="M73" s="317"/>
      <c r="N73" s="317"/>
      <c r="O73" s="317"/>
      <c r="P73" s="317"/>
      <c r="Q73" s="317"/>
      <c r="R73" s="317"/>
      <c r="S73" s="317"/>
      <c r="T73" s="316"/>
      <c r="U73" s="316"/>
      <c r="V73" s="316"/>
      <c r="W73" s="316"/>
      <c r="X73" s="316"/>
      <c r="Y73" s="316"/>
      <c r="Z73" s="321">
        <f t="shared" si="8"/>
        <v>0</v>
      </c>
      <c r="AA73" s="321">
        <f t="shared" si="8"/>
        <v>0</v>
      </c>
      <c r="AB73" s="317"/>
      <c r="AC73" s="317"/>
      <c r="AD73" s="317"/>
      <c r="AE73" s="317"/>
      <c r="AF73" s="317"/>
      <c r="AG73" s="324"/>
      <c r="AH73" s="186"/>
    </row>
    <row r="74" spans="1:34" s="168" customFormat="1" ht="31.5" customHeight="1" x14ac:dyDescent="0.2">
      <c r="A74" s="156" t="s">
        <v>370</v>
      </c>
      <c r="B74" s="96" t="s">
        <v>46</v>
      </c>
      <c r="C74" s="157" t="s">
        <v>515</v>
      </c>
      <c r="D74" s="157" t="s">
        <v>602</v>
      </c>
      <c r="E74" s="105" t="s">
        <v>322</v>
      </c>
      <c r="F74" s="81" t="s">
        <v>465</v>
      </c>
      <c r="G74" s="19" t="s">
        <v>277</v>
      </c>
      <c r="H74" s="81" t="s">
        <v>132</v>
      </c>
      <c r="I74" s="49">
        <v>9</v>
      </c>
      <c r="J74" s="50" t="s">
        <v>6</v>
      </c>
      <c r="K74" s="160">
        <f t="shared" si="5"/>
        <v>0</v>
      </c>
      <c r="L74" s="160">
        <f t="shared" si="6"/>
        <v>0</v>
      </c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21">
        <f t="shared" si="8"/>
        <v>0</v>
      </c>
      <c r="AA74" s="321">
        <f t="shared" si="8"/>
        <v>0</v>
      </c>
      <c r="AB74" s="313"/>
      <c r="AC74" s="313"/>
      <c r="AD74" s="313"/>
      <c r="AE74" s="313"/>
      <c r="AF74" s="313"/>
      <c r="AG74" s="314"/>
      <c r="AH74" s="186"/>
    </row>
    <row r="75" spans="1:34" s="168" customFormat="1" ht="31.5" customHeight="1" x14ac:dyDescent="0.2">
      <c r="A75" s="95" t="s">
        <v>370</v>
      </c>
      <c r="B75" s="50" t="s">
        <v>46</v>
      </c>
      <c r="C75" s="157" t="s">
        <v>514</v>
      </c>
      <c r="D75" s="157" t="s">
        <v>600</v>
      </c>
      <c r="E75" s="105" t="s">
        <v>283</v>
      </c>
      <c r="F75" s="81" t="s">
        <v>5</v>
      </c>
      <c r="G75" s="19" t="s">
        <v>482</v>
      </c>
      <c r="H75" s="81" t="s">
        <v>483</v>
      </c>
      <c r="I75" s="49">
        <v>9</v>
      </c>
      <c r="J75" s="50" t="s">
        <v>6</v>
      </c>
      <c r="K75" s="160">
        <f t="shared" si="5"/>
        <v>0</v>
      </c>
      <c r="L75" s="160">
        <f t="shared" si="6"/>
        <v>0</v>
      </c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21">
        <f t="shared" si="8"/>
        <v>0</v>
      </c>
      <c r="AA75" s="321">
        <f t="shared" si="8"/>
        <v>0</v>
      </c>
      <c r="AB75" s="313"/>
      <c r="AC75" s="313"/>
      <c r="AD75" s="313"/>
      <c r="AE75" s="313"/>
      <c r="AF75" s="313"/>
      <c r="AG75" s="314"/>
      <c r="AH75" s="186"/>
    </row>
    <row r="76" spans="1:34" s="168" customFormat="1" ht="21" customHeight="1" x14ac:dyDescent="0.2">
      <c r="A76" s="95" t="s">
        <v>370</v>
      </c>
      <c r="B76" s="50" t="s">
        <v>46</v>
      </c>
      <c r="C76" s="157" t="s">
        <v>514</v>
      </c>
      <c r="D76" s="157" t="s">
        <v>600</v>
      </c>
      <c r="E76" s="105" t="s">
        <v>315</v>
      </c>
      <c r="F76" s="81" t="s">
        <v>316</v>
      </c>
      <c r="G76" s="19" t="s">
        <v>524</v>
      </c>
      <c r="H76" s="81" t="s">
        <v>525</v>
      </c>
      <c r="I76" s="49">
        <v>11</v>
      </c>
      <c r="J76" s="50" t="s">
        <v>6</v>
      </c>
      <c r="K76" s="160">
        <f t="shared" si="5"/>
        <v>0</v>
      </c>
      <c r="L76" s="160">
        <f t="shared" si="6"/>
        <v>0</v>
      </c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21">
        <f t="shared" si="8"/>
        <v>0</v>
      </c>
      <c r="AA76" s="321">
        <f t="shared" si="8"/>
        <v>0</v>
      </c>
      <c r="AB76" s="313"/>
      <c r="AC76" s="313"/>
      <c r="AD76" s="313"/>
      <c r="AE76" s="313"/>
      <c r="AF76" s="313"/>
      <c r="AG76" s="314"/>
      <c r="AH76" s="186"/>
    </row>
    <row r="77" spans="1:34" s="168" customFormat="1" ht="21" customHeight="1" x14ac:dyDescent="0.2">
      <c r="A77" s="95" t="s">
        <v>370</v>
      </c>
      <c r="B77" s="50" t="s">
        <v>46</v>
      </c>
      <c r="C77" s="157" t="s">
        <v>584</v>
      </c>
      <c r="D77" s="157" t="s">
        <v>598</v>
      </c>
      <c r="E77" s="105" t="s">
        <v>297</v>
      </c>
      <c r="F77" s="81" t="s">
        <v>300</v>
      </c>
      <c r="G77" s="19" t="s">
        <v>468</v>
      </c>
      <c r="H77" s="81" t="s">
        <v>469</v>
      </c>
      <c r="I77" s="49">
        <v>9</v>
      </c>
      <c r="J77" s="50" t="s">
        <v>6</v>
      </c>
      <c r="K77" s="160">
        <f t="shared" si="5"/>
        <v>0</v>
      </c>
      <c r="L77" s="160">
        <f t="shared" si="6"/>
        <v>0</v>
      </c>
      <c r="M77" s="313"/>
      <c r="N77" s="313"/>
      <c r="O77" s="313"/>
      <c r="P77" s="313"/>
      <c r="Q77" s="313"/>
      <c r="R77" s="313"/>
      <c r="S77" s="313"/>
      <c r="T77" s="316"/>
      <c r="U77" s="316"/>
      <c r="V77" s="316"/>
      <c r="W77" s="316"/>
      <c r="X77" s="316"/>
      <c r="Y77" s="316"/>
      <c r="Z77" s="321">
        <f t="shared" si="8"/>
        <v>0</v>
      </c>
      <c r="AA77" s="321">
        <f t="shared" si="8"/>
        <v>0</v>
      </c>
      <c r="AB77" s="313"/>
      <c r="AC77" s="313"/>
      <c r="AD77" s="313"/>
      <c r="AE77" s="313"/>
      <c r="AF77" s="313"/>
      <c r="AG77" s="314"/>
      <c r="AH77" s="186"/>
    </row>
    <row r="78" spans="1:34" s="168" customFormat="1" ht="21" customHeight="1" x14ac:dyDescent="0.2">
      <c r="A78" s="95" t="s">
        <v>370</v>
      </c>
      <c r="B78" s="50" t="s">
        <v>46</v>
      </c>
      <c r="C78" s="157" t="s">
        <v>514</v>
      </c>
      <c r="D78" s="157" t="s">
        <v>598</v>
      </c>
      <c r="E78" s="105" t="s">
        <v>297</v>
      </c>
      <c r="F78" s="81" t="s">
        <v>300</v>
      </c>
      <c r="G78" s="19" t="s">
        <v>494</v>
      </c>
      <c r="H78" s="81" t="s">
        <v>495</v>
      </c>
      <c r="I78" s="49">
        <v>9</v>
      </c>
      <c r="J78" s="50" t="s">
        <v>6</v>
      </c>
      <c r="K78" s="160">
        <f t="shared" si="5"/>
        <v>0</v>
      </c>
      <c r="L78" s="160">
        <f t="shared" si="6"/>
        <v>0</v>
      </c>
      <c r="M78" s="313"/>
      <c r="N78" s="313"/>
      <c r="O78" s="313"/>
      <c r="P78" s="313"/>
      <c r="Q78" s="313"/>
      <c r="R78" s="313"/>
      <c r="S78" s="313"/>
      <c r="T78" s="316"/>
      <c r="U78" s="316"/>
      <c r="V78" s="316"/>
      <c r="W78" s="316"/>
      <c r="X78" s="316"/>
      <c r="Y78" s="316"/>
      <c r="Z78" s="321">
        <f t="shared" si="8"/>
        <v>0</v>
      </c>
      <c r="AA78" s="321">
        <f t="shared" si="8"/>
        <v>0</v>
      </c>
      <c r="AB78" s="313"/>
      <c r="AC78" s="313"/>
      <c r="AD78" s="313"/>
      <c r="AE78" s="313"/>
      <c r="AF78" s="313"/>
      <c r="AG78" s="314"/>
      <c r="AH78" s="186"/>
    </row>
    <row r="79" spans="1:34" s="168" customFormat="1" ht="21" customHeight="1" x14ac:dyDescent="0.2">
      <c r="A79" s="95" t="s">
        <v>370</v>
      </c>
      <c r="B79" s="50" t="s">
        <v>46</v>
      </c>
      <c r="C79" s="157" t="s">
        <v>584</v>
      </c>
      <c r="D79" s="157" t="s">
        <v>598</v>
      </c>
      <c r="E79" s="105" t="s">
        <v>297</v>
      </c>
      <c r="F79" s="81" t="s">
        <v>300</v>
      </c>
      <c r="G79" s="19" t="s">
        <v>451</v>
      </c>
      <c r="H79" s="81" t="s">
        <v>452</v>
      </c>
      <c r="I79" s="49">
        <v>9</v>
      </c>
      <c r="J79" s="50" t="s">
        <v>6</v>
      </c>
      <c r="K79" s="160">
        <f t="shared" si="5"/>
        <v>0</v>
      </c>
      <c r="L79" s="160">
        <f t="shared" si="6"/>
        <v>0</v>
      </c>
      <c r="M79" s="313"/>
      <c r="N79" s="313"/>
      <c r="O79" s="313"/>
      <c r="P79" s="313"/>
      <c r="Q79" s="313"/>
      <c r="R79" s="313"/>
      <c r="S79" s="313"/>
      <c r="T79" s="316"/>
      <c r="U79" s="316"/>
      <c r="V79" s="316"/>
      <c r="W79" s="316"/>
      <c r="X79" s="316"/>
      <c r="Y79" s="316"/>
      <c r="Z79" s="321">
        <f t="shared" si="8"/>
        <v>0</v>
      </c>
      <c r="AA79" s="321">
        <f t="shared" si="8"/>
        <v>0</v>
      </c>
      <c r="AB79" s="313"/>
      <c r="AC79" s="313"/>
      <c r="AD79" s="313"/>
      <c r="AE79" s="313"/>
      <c r="AF79" s="313"/>
      <c r="AG79" s="314"/>
      <c r="AH79" s="186"/>
    </row>
    <row r="80" spans="1:34" s="168" customFormat="1" ht="21" customHeight="1" x14ac:dyDescent="0.2">
      <c r="A80" s="95" t="s">
        <v>370</v>
      </c>
      <c r="B80" s="50" t="s">
        <v>46</v>
      </c>
      <c r="C80" s="157" t="s">
        <v>584</v>
      </c>
      <c r="D80" s="157" t="s">
        <v>598</v>
      </c>
      <c r="E80" s="105" t="s">
        <v>297</v>
      </c>
      <c r="F80" s="81" t="s">
        <v>300</v>
      </c>
      <c r="G80" s="19" t="s">
        <v>470</v>
      </c>
      <c r="H80" s="81" t="s">
        <v>471</v>
      </c>
      <c r="I80" s="49">
        <v>9</v>
      </c>
      <c r="J80" s="50" t="s">
        <v>6</v>
      </c>
      <c r="K80" s="160">
        <f t="shared" si="5"/>
        <v>0</v>
      </c>
      <c r="L80" s="160">
        <f t="shared" si="6"/>
        <v>0</v>
      </c>
      <c r="M80" s="313"/>
      <c r="N80" s="313"/>
      <c r="O80" s="313"/>
      <c r="P80" s="313"/>
      <c r="Q80" s="313"/>
      <c r="R80" s="313"/>
      <c r="S80" s="313"/>
      <c r="T80" s="316"/>
      <c r="U80" s="316"/>
      <c r="V80" s="316"/>
      <c r="W80" s="316"/>
      <c r="X80" s="316"/>
      <c r="Y80" s="316"/>
      <c r="Z80" s="321">
        <f t="shared" si="8"/>
        <v>0</v>
      </c>
      <c r="AA80" s="321">
        <f t="shared" si="8"/>
        <v>0</v>
      </c>
      <c r="AB80" s="313"/>
      <c r="AC80" s="313"/>
      <c r="AD80" s="313"/>
      <c r="AE80" s="313"/>
      <c r="AF80" s="313"/>
      <c r="AG80" s="314"/>
      <c r="AH80" s="186"/>
    </row>
    <row r="81" spans="1:34" s="168" customFormat="1" ht="31.5" customHeight="1" x14ac:dyDescent="0.2">
      <c r="A81" s="95" t="s">
        <v>370</v>
      </c>
      <c r="B81" s="50" t="s">
        <v>46</v>
      </c>
      <c r="C81" s="157" t="s">
        <v>514</v>
      </c>
      <c r="D81" s="157" t="s">
        <v>598</v>
      </c>
      <c r="E81" s="105" t="s">
        <v>296</v>
      </c>
      <c r="F81" s="81" t="s">
        <v>7</v>
      </c>
      <c r="G81" s="19" t="s">
        <v>496</v>
      </c>
      <c r="H81" s="81" t="s">
        <v>497</v>
      </c>
      <c r="I81" s="49">
        <v>9</v>
      </c>
      <c r="J81" s="50" t="s">
        <v>6</v>
      </c>
      <c r="K81" s="160">
        <f t="shared" si="5"/>
        <v>0</v>
      </c>
      <c r="L81" s="160">
        <f t="shared" si="6"/>
        <v>0</v>
      </c>
      <c r="M81" s="313"/>
      <c r="N81" s="313"/>
      <c r="O81" s="313"/>
      <c r="P81" s="313"/>
      <c r="Q81" s="313"/>
      <c r="R81" s="313"/>
      <c r="S81" s="313"/>
      <c r="T81" s="316"/>
      <c r="U81" s="316"/>
      <c r="V81" s="316"/>
      <c r="W81" s="316"/>
      <c r="X81" s="316"/>
      <c r="Y81" s="316"/>
      <c r="Z81" s="321">
        <f t="shared" si="8"/>
        <v>0</v>
      </c>
      <c r="AA81" s="321">
        <f t="shared" si="8"/>
        <v>0</v>
      </c>
      <c r="AB81" s="313"/>
      <c r="AC81" s="313"/>
      <c r="AD81" s="313"/>
      <c r="AE81" s="313"/>
      <c r="AF81" s="313"/>
      <c r="AG81" s="314"/>
      <c r="AH81" s="186"/>
    </row>
    <row r="82" spans="1:34" s="168" customFormat="1" ht="21" customHeight="1" x14ac:dyDescent="0.2">
      <c r="A82" s="95" t="s">
        <v>370</v>
      </c>
      <c r="B82" s="50" t="s">
        <v>46</v>
      </c>
      <c r="C82" s="157" t="s">
        <v>514</v>
      </c>
      <c r="D82" s="157" t="s">
        <v>598</v>
      </c>
      <c r="E82" s="105" t="s">
        <v>289</v>
      </c>
      <c r="F82" s="81" t="s">
        <v>291</v>
      </c>
      <c r="G82" s="19" t="s">
        <v>498</v>
      </c>
      <c r="H82" s="81" t="s">
        <v>499</v>
      </c>
      <c r="I82" s="49">
        <v>9</v>
      </c>
      <c r="J82" s="50" t="s">
        <v>6</v>
      </c>
      <c r="K82" s="160">
        <f t="shared" si="5"/>
        <v>0</v>
      </c>
      <c r="L82" s="160">
        <f t="shared" si="6"/>
        <v>0</v>
      </c>
      <c r="M82" s="313"/>
      <c r="N82" s="313"/>
      <c r="O82" s="313"/>
      <c r="P82" s="313"/>
      <c r="Q82" s="313"/>
      <c r="R82" s="313"/>
      <c r="S82" s="313"/>
      <c r="T82" s="316"/>
      <c r="U82" s="316"/>
      <c r="V82" s="316"/>
      <c r="W82" s="316"/>
      <c r="X82" s="316"/>
      <c r="Y82" s="316"/>
      <c r="Z82" s="321">
        <f t="shared" si="8"/>
        <v>0</v>
      </c>
      <c r="AA82" s="321">
        <f t="shared" si="8"/>
        <v>0</v>
      </c>
      <c r="AB82" s="313"/>
      <c r="AC82" s="313"/>
      <c r="AD82" s="313"/>
      <c r="AE82" s="313"/>
      <c r="AF82" s="313"/>
      <c r="AG82" s="314"/>
      <c r="AH82" s="186"/>
    </row>
    <row r="83" spans="1:34" s="168" customFormat="1" ht="21" customHeight="1" x14ac:dyDescent="0.2">
      <c r="A83" s="95" t="s">
        <v>370</v>
      </c>
      <c r="B83" s="50" t="s">
        <v>46</v>
      </c>
      <c r="C83" s="157" t="s">
        <v>584</v>
      </c>
      <c r="D83" s="157" t="s">
        <v>598</v>
      </c>
      <c r="E83" s="105" t="s">
        <v>289</v>
      </c>
      <c r="F83" s="81" t="s">
        <v>291</v>
      </c>
      <c r="G83" s="19" t="s">
        <v>498</v>
      </c>
      <c r="H83" s="81" t="s">
        <v>581</v>
      </c>
      <c r="I83" s="49">
        <v>9</v>
      </c>
      <c r="J83" s="50" t="s">
        <v>6</v>
      </c>
      <c r="K83" s="160">
        <f t="shared" si="5"/>
        <v>0</v>
      </c>
      <c r="L83" s="160">
        <f t="shared" si="6"/>
        <v>0</v>
      </c>
      <c r="M83" s="313"/>
      <c r="N83" s="313"/>
      <c r="O83" s="313"/>
      <c r="P83" s="313"/>
      <c r="Q83" s="313"/>
      <c r="R83" s="313"/>
      <c r="S83" s="313"/>
      <c r="T83" s="316"/>
      <c r="U83" s="316"/>
      <c r="V83" s="316"/>
      <c r="W83" s="316"/>
      <c r="X83" s="316"/>
      <c r="Y83" s="316"/>
      <c r="Z83" s="321">
        <f t="shared" si="8"/>
        <v>0</v>
      </c>
      <c r="AA83" s="321">
        <f t="shared" si="8"/>
        <v>0</v>
      </c>
      <c r="AB83" s="313"/>
      <c r="AC83" s="313"/>
      <c r="AD83" s="313"/>
      <c r="AE83" s="313"/>
      <c r="AF83" s="313"/>
      <c r="AG83" s="314"/>
      <c r="AH83" s="186"/>
    </row>
    <row r="84" spans="1:34" s="168" customFormat="1" ht="21" customHeight="1" x14ac:dyDescent="0.2">
      <c r="A84" s="95" t="s">
        <v>370</v>
      </c>
      <c r="B84" s="50" t="s">
        <v>46</v>
      </c>
      <c r="C84" s="157" t="s">
        <v>584</v>
      </c>
      <c r="D84" s="157" t="s">
        <v>598</v>
      </c>
      <c r="E84" s="105" t="s">
        <v>309</v>
      </c>
      <c r="F84" s="81" t="s">
        <v>310</v>
      </c>
      <c r="G84" s="19" t="s">
        <v>502</v>
      </c>
      <c r="H84" s="81" t="s">
        <v>503</v>
      </c>
      <c r="I84" s="49">
        <v>9</v>
      </c>
      <c r="J84" s="50" t="s">
        <v>6</v>
      </c>
      <c r="K84" s="160">
        <f t="shared" ref="K84:K122" si="9">M84+O84+Q84</f>
        <v>0</v>
      </c>
      <c r="L84" s="160">
        <f t="shared" ref="L84:L122" si="10">N84+P84+R84</f>
        <v>0</v>
      </c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21">
        <f t="shared" si="8"/>
        <v>0</v>
      </c>
      <c r="AA84" s="321">
        <f t="shared" si="8"/>
        <v>0</v>
      </c>
      <c r="AB84" s="313"/>
      <c r="AC84" s="313"/>
      <c r="AD84" s="313"/>
      <c r="AE84" s="313"/>
      <c r="AF84" s="313"/>
      <c r="AG84" s="314"/>
      <c r="AH84" s="186"/>
    </row>
    <row r="85" spans="1:34" s="168" customFormat="1" ht="21" customHeight="1" x14ac:dyDescent="0.2">
      <c r="A85" s="95" t="s">
        <v>370</v>
      </c>
      <c r="B85" s="50" t="s">
        <v>46</v>
      </c>
      <c r="C85" s="157" t="s">
        <v>584</v>
      </c>
      <c r="D85" s="157" t="s">
        <v>599</v>
      </c>
      <c r="E85" s="105" t="s">
        <v>290</v>
      </c>
      <c r="F85" s="81" t="s">
        <v>292</v>
      </c>
      <c r="G85" s="19" t="s">
        <v>472</v>
      </c>
      <c r="H85" s="81" t="s">
        <v>504</v>
      </c>
      <c r="I85" s="49">
        <v>9</v>
      </c>
      <c r="J85" s="50" t="s">
        <v>6</v>
      </c>
      <c r="K85" s="160">
        <f t="shared" si="9"/>
        <v>0</v>
      </c>
      <c r="L85" s="160">
        <f t="shared" si="10"/>
        <v>0</v>
      </c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21">
        <f t="shared" si="8"/>
        <v>0</v>
      </c>
      <c r="AA85" s="321">
        <f t="shared" si="8"/>
        <v>0</v>
      </c>
      <c r="AB85" s="313"/>
      <c r="AC85" s="313"/>
      <c r="AD85" s="313"/>
      <c r="AE85" s="313"/>
      <c r="AF85" s="313"/>
      <c r="AG85" s="314"/>
      <c r="AH85" s="186"/>
    </row>
    <row r="86" spans="1:34" s="168" customFormat="1" ht="31.5" customHeight="1" x14ac:dyDescent="0.2">
      <c r="A86" s="156" t="s">
        <v>114</v>
      </c>
      <c r="B86" s="96" t="s">
        <v>46</v>
      </c>
      <c r="C86" s="157" t="s">
        <v>515</v>
      </c>
      <c r="D86" s="157" t="s">
        <v>599</v>
      </c>
      <c r="E86" s="97" t="s">
        <v>290</v>
      </c>
      <c r="F86" s="82" t="s">
        <v>292</v>
      </c>
      <c r="G86" s="19" t="s">
        <v>234</v>
      </c>
      <c r="H86" s="85" t="s">
        <v>87</v>
      </c>
      <c r="I86" s="49">
        <v>11</v>
      </c>
      <c r="J86" s="50" t="s">
        <v>12</v>
      </c>
      <c r="K86" s="160">
        <f t="shared" si="9"/>
        <v>0</v>
      </c>
      <c r="L86" s="160">
        <f t="shared" si="10"/>
        <v>0</v>
      </c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21">
        <f t="shared" ref="Z86:AA97" si="11">AB86+AD86+AF86</f>
        <v>0</v>
      </c>
      <c r="AA86" s="321">
        <f t="shared" si="11"/>
        <v>0</v>
      </c>
      <c r="AB86" s="313"/>
      <c r="AC86" s="313"/>
      <c r="AD86" s="313"/>
      <c r="AE86" s="313"/>
      <c r="AF86" s="313"/>
      <c r="AG86" s="314"/>
      <c r="AH86" s="186"/>
    </row>
    <row r="87" spans="1:34" s="168" customFormat="1" ht="21" customHeight="1" x14ac:dyDescent="0.2">
      <c r="A87" s="156" t="s">
        <v>114</v>
      </c>
      <c r="B87" s="96" t="s">
        <v>46</v>
      </c>
      <c r="C87" s="157" t="s">
        <v>515</v>
      </c>
      <c r="D87" s="157" t="s">
        <v>599</v>
      </c>
      <c r="E87" s="97" t="s">
        <v>290</v>
      </c>
      <c r="F87" s="82" t="s">
        <v>292</v>
      </c>
      <c r="G87" s="19" t="s">
        <v>234</v>
      </c>
      <c r="H87" s="85" t="s">
        <v>87</v>
      </c>
      <c r="I87" s="49">
        <v>9</v>
      </c>
      <c r="J87" s="50" t="s">
        <v>6</v>
      </c>
      <c r="K87" s="160">
        <f t="shared" si="9"/>
        <v>0</v>
      </c>
      <c r="L87" s="160">
        <f t="shared" si="10"/>
        <v>0</v>
      </c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21">
        <f t="shared" si="11"/>
        <v>0</v>
      </c>
      <c r="AA87" s="321">
        <f t="shared" si="11"/>
        <v>0</v>
      </c>
      <c r="AB87" s="316"/>
      <c r="AC87" s="316"/>
      <c r="AD87" s="316"/>
      <c r="AE87" s="316"/>
      <c r="AF87" s="316"/>
      <c r="AG87" s="319"/>
      <c r="AH87" s="186"/>
    </row>
    <row r="88" spans="1:34" s="168" customFormat="1" ht="21" customHeight="1" x14ac:dyDescent="0.2">
      <c r="A88" s="156" t="s">
        <v>114</v>
      </c>
      <c r="B88" s="96" t="s">
        <v>46</v>
      </c>
      <c r="C88" s="157" t="s">
        <v>515</v>
      </c>
      <c r="D88" s="157" t="s">
        <v>599</v>
      </c>
      <c r="E88" s="97" t="s">
        <v>290</v>
      </c>
      <c r="F88" s="82" t="s">
        <v>292</v>
      </c>
      <c r="G88" s="19" t="s">
        <v>235</v>
      </c>
      <c r="H88" s="81" t="s">
        <v>109</v>
      </c>
      <c r="I88" s="49">
        <v>9</v>
      </c>
      <c r="J88" s="52" t="s">
        <v>6</v>
      </c>
      <c r="K88" s="160">
        <f t="shared" si="9"/>
        <v>0</v>
      </c>
      <c r="L88" s="160">
        <f t="shared" si="10"/>
        <v>0</v>
      </c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21">
        <f t="shared" si="11"/>
        <v>0</v>
      </c>
      <c r="AA88" s="321">
        <f t="shared" si="11"/>
        <v>0</v>
      </c>
      <c r="AB88" s="316"/>
      <c r="AC88" s="316"/>
      <c r="AD88" s="316"/>
      <c r="AE88" s="316"/>
      <c r="AF88" s="316"/>
      <c r="AG88" s="319"/>
      <c r="AH88" s="186"/>
    </row>
    <row r="89" spans="1:34" s="168" customFormat="1" ht="21" customHeight="1" x14ac:dyDescent="0.2">
      <c r="A89" s="156" t="s">
        <v>114</v>
      </c>
      <c r="B89" s="96" t="s">
        <v>46</v>
      </c>
      <c r="C89" s="157" t="s">
        <v>515</v>
      </c>
      <c r="D89" s="157" t="s">
        <v>599</v>
      </c>
      <c r="E89" s="97" t="s">
        <v>290</v>
      </c>
      <c r="F89" s="82" t="s">
        <v>292</v>
      </c>
      <c r="G89" s="19" t="s">
        <v>235</v>
      </c>
      <c r="H89" s="81" t="s">
        <v>109</v>
      </c>
      <c r="I89" s="49">
        <v>11</v>
      </c>
      <c r="J89" s="52" t="s">
        <v>12</v>
      </c>
      <c r="K89" s="160">
        <f t="shared" si="9"/>
        <v>0</v>
      </c>
      <c r="L89" s="160">
        <f t="shared" si="10"/>
        <v>0</v>
      </c>
      <c r="M89" s="313"/>
      <c r="N89" s="313"/>
      <c r="O89" s="313"/>
      <c r="P89" s="313"/>
      <c r="Q89" s="313"/>
      <c r="R89" s="313"/>
      <c r="S89" s="313"/>
      <c r="T89" s="316"/>
      <c r="U89" s="316"/>
      <c r="V89" s="316"/>
      <c r="W89" s="316"/>
      <c r="X89" s="316"/>
      <c r="Y89" s="316"/>
      <c r="Z89" s="321">
        <f t="shared" si="11"/>
        <v>0</v>
      </c>
      <c r="AA89" s="321">
        <f t="shared" si="11"/>
        <v>0</v>
      </c>
      <c r="AB89" s="313"/>
      <c r="AC89" s="313"/>
      <c r="AD89" s="313"/>
      <c r="AE89" s="313"/>
      <c r="AF89" s="313"/>
      <c r="AG89" s="314"/>
      <c r="AH89" s="186"/>
    </row>
    <row r="90" spans="1:34" s="168" customFormat="1" ht="21" customHeight="1" x14ac:dyDescent="0.2">
      <c r="A90" s="95" t="s">
        <v>114</v>
      </c>
      <c r="B90" s="50" t="s">
        <v>46</v>
      </c>
      <c r="C90" s="157" t="s">
        <v>514</v>
      </c>
      <c r="D90" s="157" t="s">
        <v>598</v>
      </c>
      <c r="E90" s="105" t="s">
        <v>285</v>
      </c>
      <c r="F90" s="81" t="s">
        <v>286</v>
      </c>
      <c r="G90" s="19" t="s">
        <v>458</v>
      </c>
      <c r="H90" s="81" t="s">
        <v>594</v>
      </c>
      <c r="I90" s="49">
        <v>9</v>
      </c>
      <c r="J90" s="50" t="s">
        <v>6</v>
      </c>
      <c r="K90" s="160">
        <f t="shared" si="9"/>
        <v>0</v>
      </c>
      <c r="L90" s="160">
        <f t="shared" si="10"/>
        <v>0</v>
      </c>
      <c r="M90" s="313"/>
      <c r="N90" s="313"/>
      <c r="O90" s="313"/>
      <c r="P90" s="313"/>
      <c r="Q90" s="313"/>
      <c r="R90" s="313"/>
      <c r="S90" s="313"/>
      <c r="T90" s="316"/>
      <c r="U90" s="316"/>
      <c r="V90" s="316"/>
      <c r="W90" s="316"/>
      <c r="X90" s="316"/>
      <c r="Y90" s="316"/>
      <c r="Z90" s="321">
        <f t="shared" si="11"/>
        <v>0</v>
      </c>
      <c r="AA90" s="321">
        <f t="shared" si="11"/>
        <v>0</v>
      </c>
      <c r="AB90" s="313"/>
      <c r="AC90" s="313"/>
      <c r="AD90" s="313"/>
      <c r="AE90" s="313"/>
      <c r="AF90" s="313"/>
      <c r="AG90" s="314"/>
      <c r="AH90" s="186"/>
    </row>
    <row r="91" spans="1:34" s="168" customFormat="1" ht="21" customHeight="1" x14ac:dyDescent="0.2">
      <c r="A91" s="95" t="s">
        <v>114</v>
      </c>
      <c r="B91" s="50" t="s">
        <v>46</v>
      </c>
      <c r="C91" s="157" t="s">
        <v>514</v>
      </c>
      <c r="D91" s="157" t="s">
        <v>598</v>
      </c>
      <c r="E91" s="105" t="s">
        <v>285</v>
      </c>
      <c r="F91" s="81" t="s">
        <v>286</v>
      </c>
      <c r="G91" s="19" t="s">
        <v>526</v>
      </c>
      <c r="H91" s="81" t="s">
        <v>527</v>
      </c>
      <c r="I91" s="49">
        <v>9</v>
      </c>
      <c r="J91" s="50" t="s">
        <v>6</v>
      </c>
      <c r="K91" s="160">
        <f t="shared" si="9"/>
        <v>0</v>
      </c>
      <c r="L91" s="160">
        <f t="shared" si="10"/>
        <v>0</v>
      </c>
      <c r="M91" s="313"/>
      <c r="N91" s="313"/>
      <c r="O91" s="313"/>
      <c r="P91" s="313"/>
      <c r="Q91" s="313"/>
      <c r="R91" s="313"/>
      <c r="S91" s="313"/>
      <c r="T91" s="316"/>
      <c r="U91" s="316"/>
      <c r="V91" s="316"/>
      <c r="W91" s="316"/>
      <c r="X91" s="316"/>
      <c r="Y91" s="316"/>
      <c r="Z91" s="321">
        <f t="shared" si="11"/>
        <v>0</v>
      </c>
      <c r="AA91" s="321">
        <f t="shared" si="11"/>
        <v>0</v>
      </c>
      <c r="AB91" s="313"/>
      <c r="AC91" s="313"/>
      <c r="AD91" s="313"/>
      <c r="AE91" s="313"/>
      <c r="AF91" s="313"/>
      <c r="AG91" s="314"/>
      <c r="AH91" s="186"/>
    </row>
    <row r="92" spans="1:34" s="168" customFormat="1" ht="21" customHeight="1" x14ac:dyDescent="0.2">
      <c r="A92" s="95" t="s">
        <v>114</v>
      </c>
      <c r="B92" s="50" t="s">
        <v>46</v>
      </c>
      <c r="C92" s="157" t="s">
        <v>514</v>
      </c>
      <c r="D92" s="157" t="s">
        <v>598</v>
      </c>
      <c r="E92" s="105" t="s">
        <v>285</v>
      </c>
      <c r="F92" s="81" t="s">
        <v>286</v>
      </c>
      <c r="G92" s="19" t="s">
        <v>528</v>
      </c>
      <c r="H92" s="81" t="s">
        <v>529</v>
      </c>
      <c r="I92" s="49">
        <v>9</v>
      </c>
      <c r="J92" s="50" t="s">
        <v>6</v>
      </c>
      <c r="K92" s="160">
        <f t="shared" si="9"/>
        <v>0</v>
      </c>
      <c r="L92" s="160">
        <f t="shared" si="10"/>
        <v>0</v>
      </c>
      <c r="M92" s="313"/>
      <c r="N92" s="313"/>
      <c r="O92" s="313"/>
      <c r="P92" s="313"/>
      <c r="Q92" s="313"/>
      <c r="R92" s="313"/>
      <c r="S92" s="313"/>
      <c r="T92" s="316"/>
      <c r="U92" s="316"/>
      <c r="V92" s="316"/>
      <c r="W92" s="316"/>
      <c r="X92" s="316"/>
      <c r="Y92" s="316"/>
      <c r="Z92" s="321">
        <f t="shared" si="11"/>
        <v>0</v>
      </c>
      <c r="AA92" s="321">
        <f t="shared" si="11"/>
        <v>0</v>
      </c>
      <c r="AB92" s="313"/>
      <c r="AC92" s="313"/>
      <c r="AD92" s="313"/>
      <c r="AE92" s="313"/>
      <c r="AF92" s="313"/>
      <c r="AG92" s="314"/>
      <c r="AH92" s="186"/>
    </row>
    <row r="93" spans="1:34" s="168" customFormat="1" ht="21" customHeight="1" x14ac:dyDescent="0.2">
      <c r="A93" s="95" t="s">
        <v>114</v>
      </c>
      <c r="B93" s="50" t="s">
        <v>46</v>
      </c>
      <c r="C93" s="157" t="s">
        <v>514</v>
      </c>
      <c r="D93" s="157" t="s">
        <v>598</v>
      </c>
      <c r="E93" s="105" t="s">
        <v>282</v>
      </c>
      <c r="F93" s="81" t="s">
        <v>288</v>
      </c>
      <c r="G93" s="19" t="s">
        <v>516</v>
      </c>
      <c r="H93" s="81" t="s">
        <v>517</v>
      </c>
      <c r="I93" s="49">
        <v>9</v>
      </c>
      <c r="J93" s="50" t="s">
        <v>6</v>
      </c>
      <c r="K93" s="160">
        <f t="shared" si="9"/>
        <v>0</v>
      </c>
      <c r="L93" s="160">
        <f t="shared" si="10"/>
        <v>0</v>
      </c>
      <c r="M93" s="313"/>
      <c r="N93" s="313"/>
      <c r="O93" s="313"/>
      <c r="P93" s="313"/>
      <c r="Q93" s="313"/>
      <c r="R93" s="313"/>
      <c r="S93" s="313"/>
      <c r="T93" s="316"/>
      <c r="U93" s="316"/>
      <c r="V93" s="316"/>
      <c r="W93" s="316"/>
      <c r="X93" s="316"/>
      <c r="Y93" s="316"/>
      <c r="Z93" s="321">
        <f t="shared" si="11"/>
        <v>0</v>
      </c>
      <c r="AA93" s="321">
        <f t="shared" si="11"/>
        <v>0</v>
      </c>
      <c r="AB93" s="313"/>
      <c r="AC93" s="313"/>
      <c r="AD93" s="313"/>
      <c r="AE93" s="313"/>
      <c r="AF93" s="313"/>
      <c r="AG93" s="314"/>
      <c r="AH93" s="186"/>
    </row>
    <row r="94" spans="1:34" s="168" customFormat="1" ht="21" customHeight="1" x14ac:dyDescent="0.2">
      <c r="A94" s="95" t="s">
        <v>114</v>
      </c>
      <c r="B94" s="50" t="s">
        <v>46</v>
      </c>
      <c r="C94" s="157" t="s">
        <v>514</v>
      </c>
      <c r="D94" s="157" t="s">
        <v>598</v>
      </c>
      <c r="E94" s="105" t="s">
        <v>282</v>
      </c>
      <c r="F94" s="81" t="s">
        <v>288</v>
      </c>
      <c r="G94" s="19" t="s">
        <v>530</v>
      </c>
      <c r="H94" s="81" t="s">
        <v>531</v>
      </c>
      <c r="I94" s="49">
        <v>9</v>
      </c>
      <c r="J94" s="50" t="s">
        <v>6</v>
      </c>
      <c r="K94" s="160">
        <f t="shared" si="9"/>
        <v>0</v>
      </c>
      <c r="L94" s="160">
        <f t="shared" si="10"/>
        <v>0</v>
      </c>
      <c r="M94" s="313"/>
      <c r="N94" s="313"/>
      <c r="O94" s="313"/>
      <c r="P94" s="313"/>
      <c r="Q94" s="313"/>
      <c r="R94" s="313"/>
      <c r="S94" s="313"/>
      <c r="T94" s="316"/>
      <c r="U94" s="316"/>
      <c r="V94" s="316"/>
      <c r="W94" s="316"/>
      <c r="X94" s="316"/>
      <c r="Y94" s="316"/>
      <c r="Z94" s="321">
        <f t="shared" si="11"/>
        <v>0</v>
      </c>
      <c r="AA94" s="321">
        <f t="shared" si="11"/>
        <v>0</v>
      </c>
      <c r="AB94" s="313"/>
      <c r="AC94" s="313"/>
      <c r="AD94" s="313"/>
      <c r="AE94" s="313"/>
      <c r="AF94" s="313"/>
      <c r="AG94" s="314"/>
      <c r="AH94" s="186"/>
    </row>
    <row r="95" spans="1:34" s="168" customFormat="1" ht="21" customHeight="1" x14ac:dyDescent="0.2">
      <c r="A95" s="95" t="s">
        <v>114</v>
      </c>
      <c r="B95" s="50" t="s">
        <v>46</v>
      </c>
      <c r="C95" s="157" t="s">
        <v>514</v>
      </c>
      <c r="D95" s="157" t="s">
        <v>598</v>
      </c>
      <c r="E95" s="105" t="s">
        <v>282</v>
      </c>
      <c r="F95" s="81" t="s">
        <v>288</v>
      </c>
      <c r="G95" s="19" t="s">
        <v>532</v>
      </c>
      <c r="H95" s="81" t="s">
        <v>533</v>
      </c>
      <c r="I95" s="49">
        <v>9</v>
      </c>
      <c r="J95" s="50" t="s">
        <v>6</v>
      </c>
      <c r="K95" s="160">
        <f t="shared" si="9"/>
        <v>0</v>
      </c>
      <c r="L95" s="160">
        <f t="shared" si="10"/>
        <v>0</v>
      </c>
      <c r="M95" s="313"/>
      <c r="N95" s="313"/>
      <c r="O95" s="313"/>
      <c r="P95" s="313"/>
      <c r="Q95" s="313"/>
      <c r="R95" s="313"/>
      <c r="S95" s="313"/>
      <c r="T95" s="316"/>
      <c r="U95" s="316"/>
      <c r="V95" s="316"/>
      <c r="W95" s="316"/>
      <c r="X95" s="316"/>
      <c r="Y95" s="316"/>
      <c r="Z95" s="321">
        <f t="shared" si="11"/>
        <v>0</v>
      </c>
      <c r="AA95" s="321">
        <f t="shared" si="11"/>
        <v>0</v>
      </c>
      <c r="AB95" s="313"/>
      <c r="AC95" s="313"/>
      <c r="AD95" s="313"/>
      <c r="AE95" s="313"/>
      <c r="AF95" s="313"/>
      <c r="AG95" s="314"/>
      <c r="AH95" s="186"/>
    </row>
    <row r="96" spans="1:34" s="168" customFormat="1" ht="21" customHeight="1" x14ac:dyDescent="0.2">
      <c r="A96" s="95" t="s">
        <v>114</v>
      </c>
      <c r="B96" s="50" t="s">
        <v>46</v>
      </c>
      <c r="C96" s="157" t="s">
        <v>514</v>
      </c>
      <c r="D96" s="157" t="s">
        <v>599</v>
      </c>
      <c r="E96" s="105" t="s">
        <v>290</v>
      </c>
      <c r="F96" s="81" t="s">
        <v>292</v>
      </c>
      <c r="G96" s="19" t="s">
        <v>534</v>
      </c>
      <c r="H96" s="81" t="s">
        <v>535</v>
      </c>
      <c r="I96" s="49">
        <v>9</v>
      </c>
      <c r="J96" s="50" t="s">
        <v>6</v>
      </c>
      <c r="K96" s="160">
        <f t="shared" si="9"/>
        <v>0</v>
      </c>
      <c r="L96" s="160">
        <f t="shared" si="10"/>
        <v>0</v>
      </c>
      <c r="M96" s="313"/>
      <c r="N96" s="313"/>
      <c r="O96" s="313"/>
      <c r="P96" s="313"/>
      <c r="Q96" s="313"/>
      <c r="R96" s="313"/>
      <c r="S96" s="313"/>
      <c r="T96" s="316"/>
      <c r="U96" s="316"/>
      <c r="V96" s="316"/>
      <c r="W96" s="316"/>
      <c r="X96" s="316"/>
      <c r="Y96" s="316"/>
      <c r="Z96" s="321">
        <f t="shared" si="11"/>
        <v>0</v>
      </c>
      <c r="AA96" s="321">
        <f t="shared" si="11"/>
        <v>0</v>
      </c>
      <c r="AB96" s="313"/>
      <c r="AC96" s="313"/>
      <c r="AD96" s="313"/>
      <c r="AE96" s="313"/>
      <c r="AF96" s="313"/>
      <c r="AG96" s="314"/>
      <c r="AH96" s="186"/>
    </row>
    <row r="97" spans="1:34" s="168" customFormat="1" ht="21" customHeight="1" x14ac:dyDescent="0.2">
      <c r="A97" s="95" t="s">
        <v>114</v>
      </c>
      <c r="B97" s="50" t="s">
        <v>46</v>
      </c>
      <c r="C97" s="157" t="s">
        <v>514</v>
      </c>
      <c r="D97" s="157" t="s">
        <v>599</v>
      </c>
      <c r="E97" s="105" t="s">
        <v>290</v>
      </c>
      <c r="F97" s="81" t="s">
        <v>292</v>
      </c>
      <c r="G97" s="19" t="s">
        <v>536</v>
      </c>
      <c r="H97" s="81" t="s">
        <v>537</v>
      </c>
      <c r="I97" s="49">
        <v>9</v>
      </c>
      <c r="J97" s="50" t="s">
        <v>6</v>
      </c>
      <c r="K97" s="160">
        <f t="shared" si="9"/>
        <v>0</v>
      </c>
      <c r="L97" s="160">
        <f t="shared" si="10"/>
        <v>0</v>
      </c>
      <c r="M97" s="313"/>
      <c r="N97" s="313"/>
      <c r="O97" s="313"/>
      <c r="P97" s="313"/>
      <c r="Q97" s="313"/>
      <c r="R97" s="313"/>
      <c r="S97" s="313"/>
      <c r="T97" s="316"/>
      <c r="U97" s="316"/>
      <c r="V97" s="316"/>
      <c r="W97" s="316"/>
      <c r="X97" s="316"/>
      <c r="Y97" s="316"/>
      <c r="Z97" s="321">
        <f t="shared" si="11"/>
        <v>0</v>
      </c>
      <c r="AA97" s="321">
        <f t="shared" si="11"/>
        <v>0</v>
      </c>
      <c r="AB97" s="313"/>
      <c r="AC97" s="313"/>
      <c r="AD97" s="313"/>
      <c r="AE97" s="313"/>
      <c r="AF97" s="313"/>
      <c r="AG97" s="314"/>
      <c r="AH97" s="186"/>
    </row>
    <row r="98" spans="1:34" s="168" customFormat="1" ht="21" customHeight="1" x14ac:dyDescent="0.2">
      <c r="A98" s="156" t="s">
        <v>39</v>
      </c>
      <c r="B98" s="96" t="s">
        <v>46</v>
      </c>
      <c r="C98" s="157" t="s">
        <v>515</v>
      </c>
      <c r="D98" s="157" t="s">
        <v>598</v>
      </c>
      <c r="E98" s="97" t="s">
        <v>297</v>
      </c>
      <c r="F98" s="81" t="s">
        <v>300</v>
      </c>
      <c r="G98" s="19" t="s">
        <v>240</v>
      </c>
      <c r="H98" s="81" t="s">
        <v>63</v>
      </c>
      <c r="I98" s="49">
        <v>9</v>
      </c>
      <c r="J98" s="49" t="s">
        <v>6</v>
      </c>
      <c r="K98" s="160">
        <f t="shared" si="9"/>
        <v>0</v>
      </c>
      <c r="L98" s="160">
        <f t="shared" si="10"/>
        <v>0</v>
      </c>
      <c r="M98" s="313"/>
      <c r="N98" s="313"/>
      <c r="O98" s="313"/>
      <c r="P98" s="313"/>
      <c r="Q98" s="313"/>
      <c r="R98" s="313"/>
      <c r="S98" s="313"/>
      <c r="T98" s="316"/>
      <c r="U98" s="316"/>
      <c r="V98" s="316"/>
      <c r="W98" s="316"/>
      <c r="X98" s="316"/>
      <c r="Y98" s="316"/>
      <c r="Z98" s="321">
        <f t="shared" ref="Z98:AA106" si="12">AB98+AD98+AF98</f>
        <v>0</v>
      </c>
      <c r="AA98" s="321">
        <f t="shared" si="12"/>
        <v>0</v>
      </c>
      <c r="AB98" s="313"/>
      <c r="AC98" s="313"/>
      <c r="AD98" s="313"/>
      <c r="AE98" s="313"/>
      <c r="AF98" s="313"/>
      <c r="AG98" s="314"/>
      <c r="AH98" s="186"/>
    </row>
    <row r="99" spans="1:34" s="168" customFormat="1" ht="21" customHeight="1" x14ac:dyDescent="0.2">
      <c r="A99" s="156" t="s">
        <v>39</v>
      </c>
      <c r="B99" s="96" t="s">
        <v>46</v>
      </c>
      <c r="C99" s="157" t="s">
        <v>515</v>
      </c>
      <c r="D99" s="157" t="s">
        <v>598</v>
      </c>
      <c r="E99" s="97" t="s">
        <v>297</v>
      </c>
      <c r="F99" s="81" t="s">
        <v>300</v>
      </c>
      <c r="G99" s="19" t="s">
        <v>240</v>
      </c>
      <c r="H99" s="81" t="s">
        <v>63</v>
      </c>
      <c r="I99" s="49">
        <v>9</v>
      </c>
      <c r="J99" s="49" t="s">
        <v>12</v>
      </c>
      <c r="K99" s="160">
        <f t="shared" si="9"/>
        <v>0</v>
      </c>
      <c r="L99" s="160">
        <f t="shared" si="10"/>
        <v>0</v>
      </c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21">
        <f t="shared" si="12"/>
        <v>0</v>
      </c>
      <c r="AA99" s="321">
        <f t="shared" si="12"/>
        <v>0</v>
      </c>
      <c r="AB99" s="316"/>
      <c r="AC99" s="316"/>
      <c r="AD99" s="316"/>
      <c r="AE99" s="316"/>
      <c r="AF99" s="316"/>
      <c r="AG99" s="319"/>
      <c r="AH99" s="186"/>
    </row>
    <row r="100" spans="1:34" s="170" customFormat="1" ht="21" customHeight="1" x14ac:dyDescent="0.2">
      <c r="A100" s="156" t="s">
        <v>39</v>
      </c>
      <c r="B100" s="96" t="s">
        <v>46</v>
      </c>
      <c r="C100" s="157" t="s">
        <v>515</v>
      </c>
      <c r="D100" s="157" t="s">
        <v>598</v>
      </c>
      <c r="E100" s="97" t="s">
        <v>297</v>
      </c>
      <c r="F100" s="81" t="s">
        <v>300</v>
      </c>
      <c r="G100" s="19" t="s">
        <v>331</v>
      </c>
      <c r="H100" s="85" t="s">
        <v>66</v>
      </c>
      <c r="I100" s="49">
        <v>9</v>
      </c>
      <c r="J100" s="49" t="s">
        <v>6</v>
      </c>
      <c r="K100" s="160">
        <f t="shared" si="9"/>
        <v>0</v>
      </c>
      <c r="L100" s="160">
        <f t="shared" si="10"/>
        <v>0</v>
      </c>
      <c r="M100" s="317"/>
      <c r="N100" s="317"/>
      <c r="O100" s="317"/>
      <c r="P100" s="317"/>
      <c r="Q100" s="317"/>
      <c r="R100" s="317"/>
      <c r="S100" s="317"/>
      <c r="T100" s="316"/>
      <c r="U100" s="316"/>
      <c r="V100" s="316"/>
      <c r="W100" s="316"/>
      <c r="X100" s="316"/>
      <c r="Y100" s="316"/>
      <c r="Z100" s="321">
        <f t="shared" si="12"/>
        <v>0</v>
      </c>
      <c r="AA100" s="321">
        <f t="shared" si="12"/>
        <v>0</v>
      </c>
      <c r="AB100" s="317"/>
      <c r="AC100" s="317"/>
      <c r="AD100" s="317"/>
      <c r="AE100" s="317"/>
      <c r="AF100" s="317"/>
      <c r="AG100" s="324"/>
      <c r="AH100" s="186"/>
    </row>
    <row r="101" spans="1:34" s="168" customFormat="1" ht="21" customHeight="1" x14ac:dyDescent="0.2">
      <c r="A101" s="156" t="s">
        <v>39</v>
      </c>
      <c r="B101" s="96" t="s">
        <v>46</v>
      </c>
      <c r="C101" s="157" t="s">
        <v>515</v>
      </c>
      <c r="D101" s="157" t="s">
        <v>598</v>
      </c>
      <c r="E101" s="116" t="s">
        <v>296</v>
      </c>
      <c r="F101" s="81" t="s">
        <v>7</v>
      </c>
      <c r="G101" s="19" t="s">
        <v>224</v>
      </c>
      <c r="H101" s="85" t="s">
        <v>134</v>
      </c>
      <c r="I101" s="49">
        <v>9</v>
      </c>
      <c r="J101" s="50" t="s">
        <v>6</v>
      </c>
      <c r="K101" s="160">
        <f t="shared" si="9"/>
        <v>0</v>
      </c>
      <c r="L101" s="160">
        <f t="shared" si="10"/>
        <v>0</v>
      </c>
      <c r="M101" s="317"/>
      <c r="N101" s="317"/>
      <c r="O101" s="317"/>
      <c r="P101" s="317"/>
      <c r="Q101" s="317"/>
      <c r="R101" s="317"/>
      <c r="S101" s="317"/>
      <c r="T101" s="316"/>
      <c r="U101" s="316"/>
      <c r="V101" s="316"/>
      <c r="W101" s="316"/>
      <c r="X101" s="316"/>
      <c r="Y101" s="316"/>
      <c r="Z101" s="321">
        <f t="shared" si="12"/>
        <v>0</v>
      </c>
      <c r="AA101" s="321">
        <f t="shared" si="12"/>
        <v>0</v>
      </c>
      <c r="AB101" s="317"/>
      <c r="AC101" s="317"/>
      <c r="AD101" s="317"/>
      <c r="AE101" s="317"/>
      <c r="AF101" s="317"/>
      <c r="AG101" s="324"/>
      <c r="AH101" s="186"/>
    </row>
    <row r="102" spans="1:34" s="168" customFormat="1" ht="21" customHeight="1" x14ac:dyDescent="0.2">
      <c r="A102" s="156" t="s">
        <v>39</v>
      </c>
      <c r="B102" s="96" t="s">
        <v>46</v>
      </c>
      <c r="C102" s="157" t="s">
        <v>515</v>
      </c>
      <c r="D102" s="157" t="s">
        <v>598</v>
      </c>
      <c r="E102" s="116" t="s">
        <v>282</v>
      </c>
      <c r="F102" s="81" t="s">
        <v>288</v>
      </c>
      <c r="G102" s="19" t="s">
        <v>200</v>
      </c>
      <c r="H102" s="85" t="s">
        <v>56</v>
      </c>
      <c r="I102" s="49">
        <v>9</v>
      </c>
      <c r="J102" s="50" t="s">
        <v>6</v>
      </c>
      <c r="K102" s="160">
        <f t="shared" si="9"/>
        <v>0</v>
      </c>
      <c r="L102" s="160">
        <f t="shared" si="10"/>
        <v>0</v>
      </c>
      <c r="M102" s="313"/>
      <c r="N102" s="313"/>
      <c r="O102" s="313"/>
      <c r="P102" s="313"/>
      <c r="Q102" s="313"/>
      <c r="R102" s="313"/>
      <c r="S102" s="313"/>
      <c r="T102" s="316"/>
      <c r="U102" s="316"/>
      <c r="V102" s="316"/>
      <c r="W102" s="316"/>
      <c r="X102" s="316"/>
      <c r="Y102" s="316"/>
      <c r="Z102" s="321">
        <f t="shared" si="12"/>
        <v>0</v>
      </c>
      <c r="AA102" s="321">
        <f t="shared" si="12"/>
        <v>0</v>
      </c>
      <c r="AB102" s="313"/>
      <c r="AC102" s="313"/>
      <c r="AD102" s="313"/>
      <c r="AE102" s="313"/>
      <c r="AF102" s="313"/>
      <c r="AG102" s="314"/>
      <c r="AH102" s="186"/>
    </row>
    <row r="103" spans="1:34" s="168" customFormat="1" ht="21" customHeight="1" x14ac:dyDescent="0.2">
      <c r="A103" s="156" t="s">
        <v>39</v>
      </c>
      <c r="B103" s="96" t="s">
        <v>46</v>
      </c>
      <c r="C103" s="157" t="s">
        <v>515</v>
      </c>
      <c r="D103" s="157" t="s">
        <v>598</v>
      </c>
      <c r="E103" s="116" t="s">
        <v>282</v>
      </c>
      <c r="F103" s="81" t="s">
        <v>288</v>
      </c>
      <c r="G103" s="19" t="s">
        <v>200</v>
      </c>
      <c r="H103" s="85" t="s">
        <v>56</v>
      </c>
      <c r="I103" s="49">
        <v>9</v>
      </c>
      <c r="J103" s="50" t="s">
        <v>12</v>
      </c>
      <c r="K103" s="160">
        <f t="shared" si="9"/>
        <v>0</v>
      </c>
      <c r="L103" s="160">
        <f t="shared" si="10"/>
        <v>0</v>
      </c>
      <c r="M103" s="313"/>
      <c r="N103" s="313"/>
      <c r="O103" s="313"/>
      <c r="P103" s="313"/>
      <c r="Q103" s="313"/>
      <c r="R103" s="313"/>
      <c r="S103" s="313"/>
      <c r="T103" s="316"/>
      <c r="U103" s="316"/>
      <c r="V103" s="316"/>
      <c r="W103" s="316"/>
      <c r="X103" s="316"/>
      <c r="Y103" s="316"/>
      <c r="Z103" s="321">
        <f t="shared" si="12"/>
        <v>0</v>
      </c>
      <c r="AA103" s="321">
        <f t="shared" si="12"/>
        <v>0</v>
      </c>
      <c r="AB103" s="313"/>
      <c r="AC103" s="313"/>
      <c r="AD103" s="313"/>
      <c r="AE103" s="313"/>
      <c r="AF103" s="313"/>
      <c r="AG103" s="314"/>
      <c r="AH103" s="186"/>
    </row>
    <row r="104" spans="1:34" s="168" customFormat="1" ht="21.75" customHeight="1" x14ac:dyDescent="0.2">
      <c r="A104" s="156" t="s">
        <v>39</v>
      </c>
      <c r="B104" s="96" t="s">
        <v>46</v>
      </c>
      <c r="C104" s="157" t="s">
        <v>515</v>
      </c>
      <c r="D104" s="157" t="s">
        <v>598</v>
      </c>
      <c r="E104" s="116" t="s">
        <v>282</v>
      </c>
      <c r="F104" s="81" t="s">
        <v>288</v>
      </c>
      <c r="G104" s="19" t="s">
        <v>201</v>
      </c>
      <c r="H104" s="85" t="s">
        <v>86</v>
      </c>
      <c r="I104" s="49">
        <v>9</v>
      </c>
      <c r="J104" s="50" t="s">
        <v>6</v>
      </c>
      <c r="K104" s="160">
        <f t="shared" si="9"/>
        <v>0</v>
      </c>
      <c r="L104" s="160">
        <f t="shared" si="10"/>
        <v>0</v>
      </c>
      <c r="M104" s="313"/>
      <c r="N104" s="313"/>
      <c r="O104" s="313"/>
      <c r="P104" s="313"/>
      <c r="Q104" s="313"/>
      <c r="R104" s="313"/>
      <c r="S104" s="313"/>
      <c r="T104" s="316"/>
      <c r="U104" s="316"/>
      <c r="V104" s="316"/>
      <c r="W104" s="316"/>
      <c r="X104" s="316"/>
      <c r="Y104" s="316"/>
      <c r="Z104" s="321">
        <f t="shared" si="12"/>
        <v>0</v>
      </c>
      <c r="AA104" s="321">
        <f t="shared" si="12"/>
        <v>0</v>
      </c>
      <c r="AB104" s="313"/>
      <c r="AC104" s="313"/>
      <c r="AD104" s="313"/>
      <c r="AE104" s="313"/>
      <c r="AF104" s="313"/>
      <c r="AG104" s="314"/>
      <c r="AH104" s="186"/>
    </row>
    <row r="105" spans="1:34" s="168" customFormat="1" ht="21" customHeight="1" x14ac:dyDescent="0.2">
      <c r="A105" s="156" t="s">
        <v>39</v>
      </c>
      <c r="B105" s="96" t="s">
        <v>46</v>
      </c>
      <c r="C105" s="157" t="s">
        <v>515</v>
      </c>
      <c r="D105" s="157" t="s">
        <v>600</v>
      </c>
      <c r="E105" s="97" t="s">
        <v>283</v>
      </c>
      <c r="F105" s="82" t="s">
        <v>5</v>
      </c>
      <c r="G105" s="19" t="s">
        <v>194</v>
      </c>
      <c r="H105" s="83" t="s">
        <v>117</v>
      </c>
      <c r="I105" s="49">
        <v>9</v>
      </c>
      <c r="J105" s="50" t="s">
        <v>6</v>
      </c>
      <c r="K105" s="160">
        <f t="shared" si="9"/>
        <v>0</v>
      </c>
      <c r="L105" s="160">
        <f t="shared" si="10"/>
        <v>0</v>
      </c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21">
        <f t="shared" si="12"/>
        <v>0</v>
      </c>
      <c r="AA105" s="321">
        <f t="shared" si="12"/>
        <v>0</v>
      </c>
      <c r="AB105" s="313"/>
      <c r="AC105" s="313"/>
      <c r="AD105" s="313"/>
      <c r="AE105" s="313"/>
      <c r="AF105" s="313"/>
      <c r="AG105" s="314"/>
      <c r="AH105" s="186"/>
    </row>
    <row r="106" spans="1:34" s="168" customFormat="1" ht="21" customHeight="1" x14ac:dyDescent="0.2">
      <c r="A106" s="156" t="s">
        <v>39</v>
      </c>
      <c r="B106" s="96" t="s">
        <v>46</v>
      </c>
      <c r="C106" s="157" t="s">
        <v>515</v>
      </c>
      <c r="D106" s="157" t="s">
        <v>600</v>
      </c>
      <c r="E106" s="97" t="s">
        <v>283</v>
      </c>
      <c r="F106" s="82" t="s">
        <v>5</v>
      </c>
      <c r="G106" s="19" t="s">
        <v>194</v>
      </c>
      <c r="H106" s="83" t="s">
        <v>117</v>
      </c>
      <c r="I106" s="49">
        <v>9</v>
      </c>
      <c r="J106" s="50" t="s">
        <v>12</v>
      </c>
      <c r="K106" s="160">
        <f t="shared" si="9"/>
        <v>0</v>
      </c>
      <c r="L106" s="160">
        <f t="shared" si="10"/>
        <v>0</v>
      </c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21">
        <f t="shared" si="12"/>
        <v>0</v>
      </c>
      <c r="AA106" s="321">
        <f t="shared" si="12"/>
        <v>0</v>
      </c>
      <c r="AB106" s="313"/>
      <c r="AC106" s="313"/>
      <c r="AD106" s="313"/>
      <c r="AE106" s="313"/>
      <c r="AF106" s="313"/>
      <c r="AG106" s="314"/>
      <c r="AH106" s="186"/>
    </row>
    <row r="107" spans="1:34" s="168" customFormat="1" ht="21" customHeight="1" x14ac:dyDescent="0.2">
      <c r="A107" s="156" t="s">
        <v>121</v>
      </c>
      <c r="B107" s="96" t="s">
        <v>46</v>
      </c>
      <c r="C107" s="157" t="s">
        <v>515</v>
      </c>
      <c r="D107" s="157" t="s">
        <v>598</v>
      </c>
      <c r="E107" s="116" t="s">
        <v>281</v>
      </c>
      <c r="F107" s="81" t="s">
        <v>287</v>
      </c>
      <c r="G107" s="19" t="s">
        <v>199</v>
      </c>
      <c r="H107" s="81" t="s">
        <v>55</v>
      </c>
      <c r="I107" s="49">
        <v>9</v>
      </c>
      <c r="J107" s="50" t="s">
        <v>6</v>
      </c>
      <c r="K107" s="160">
        <f t="shared" si="9"/>
        <v>0</v>
      </c>
      <c r="L107" s="160">
        <f t="shared" si="10"/>
        <v>0</v>
      </c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21">
        <f t="shared" ref="Z107:AA125" si="13">AB107+AD107+AF107</f>
        <v>0</v>
      </c>
      <c r="AA107" s="321">
        <f t="shared" si="13"/>
        <v>0</v>
      </c>
      <c r="AB107" s="313"/>
      <c r="AC107" s="313"/>
      <c r="AD107" s="313"/>
      <c r="AE107" s="313"/>
      <c r="AF107" s="313"/>
      <c r="AG107" s="314"/>
      <c r="AH107" s="186"/>
    </row>
    <row r="108" spans="1:34" s="169" customFormat="1" ht="21" customHeight="1" x14ac:dyDescent="0.2">
      <c r="A108" s="156" t="s">
        <v>121</v>
      </c>
      <c r="B108" s="96" t="s">
        <v>46</v>
      </c>
      <c r="C108" s="157" t="s">
        <v>515</v>
      </c>
      <c r="D108" s="157" t="s">
        <v>598</v>
      </c>
      <c r="E108" s="116" t="s">
        <v>307</v>
      </c>
      <c r="F108" s="81" t="s">
        <v>308</v>
      </c>
      <c r="G108" s="19" t="s">
        <v>241</v>
      </c>
      <c r="H108" s="81" t="s">
        <v>58</v>
      </c>
      <c r="I108" s="49">
        <v>9</v>
      </c>
      <c r="J108" s="50" t="s">
        <v>6</v>
      </c>
      <c r="K108" s="160">
        <f t="shared" si="9"/>
        <v>0</v>
      </c>
      <c r="L108" s="160">
        <f t="shared" si="10"/>
        <v>0</v>
      </c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21">
        <f t="shared" si="13"/>
        <v>0</v>
      </c>
      <c r="AA108" s="321">
        <f t="shared" si="13"/>
        <v>0</v>
      </c>
      <c r="AB108" s="313"/>
      <c r="AC108" s="313"/>
      <c r="AD108" s="313"/>
      <c r="AE108" s="313"/>
      <c r="AF108" s="313"/>
      <c r="AG108" s="314"/>
      <c r="AH108" s="187"/>
    </row>
    <row r="109" spans="1:34" s="169" customFormat="1" ht="21" customHeight="1" x14ac:dyDescent="0.2">
      <c r="A109" s="156" t="s">
        <v>121</v>
      </c>
      <c r="B109" s="96" t="s">
        <v>46</v>
      </c>
      <c r="C109" s="157" t="s">
        <v>515</v>
      </c>
      <c r="D109" s="157" t="s">
        <v>600</v>
      </c>
      <c r="E109" s="98" t="s">
        <v>283</v>
      </c>
      <c r="F109" s="83" t="s">
        <v>5</v>
      </c>
      <c r="G109" s="19" t="s">
        <v>269</v>
      </c>
      <c r="H109" s="81" t="s">
        <v>151</v>
      </c>
      <c r="I109" s="49">
        <v>9</v>
      </c>
      <c r="J109" s="50" t="s">
        <v>6</v>
      </c>
      <c r="K109" s="160">
        <f t="shared" si="9"/>
        <v>0</v>
      </c>
      <c r="L109" s="160">
        <f t="shared" si="10"/>
        <v>0</v>
      </c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21">
        <f t="shared" si="13"/>
        <v>0</v>
      </c>
      <c r="AA109" s="321">
        <f t="shared" si="13"/>
        <v>0</v>
      </c>
      <c r="AB109" s="313"/>
      <c r="AC109" s="313"/>
      <c r="AD109" s="313"/>
      <c r="AE109" s="313"/>
      <c r="AF109" s="313"/>
      <c r="AG109" s="314"/>
      <c r="AH109" s="187"/>
    </row>
    <row r="110" spans="1:34" s="169" customFormat="1" ht="21" customHeight="1" x14ac:dyDescent="0.2">
      <c r="A110" s="115" t="s">
        <v>121</v>
      </c>
      <c r="B110" s="49" t="s">
        <v>46</v>
      </c>
      <c r="C110" s="157" t="s">
        <v>514</v>
      </c>
      <c r="D110" s="157" t="s">
        <v>598</v>
      </c>
      <c r="E110" s="105" t="s">
        <v>297</v>
      </c>
      <c r="F110" s="81" t="s">
        <v>300</v>
      </c>
      <c r="G110" s="19" t="s">
        <v>538</v>
      </c>
      <c r="H110" s="81" t="s">
        <v>539</v>
      </c>
      <c r="I110" s="49">
        <v>9</v>
      </c>
      <c r="J110" s="49" t="s">
        <v>6</v>
      </c>
      <c r="K110" s="160">
        <f t="shared" si="9"/>
        <v>0</v>
      </c>
      <c r="L110" s="160">
        <f t="shared" si="10"/>
        <v>0</v>
      </c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21">
        <f t="shared" si="13"/>
        <v>0</v>
      </c>
      <c r="AA110" s="321">
        <f t="shared" si="13"/>
        <v>0</v>
      </c>
      <c r="AB110" s="313"/>
      <c r="AC110" s="313"/>
      <c r="AD110" s="313"/>
      <c r="AE110" s="313"/>
      <c r="AF110" s="313"/>
      <c r="AG110" s="314"/>
      <c r="AH110" s="187"/>
    </row>
    <row r="111" spans="1:34" s="169" customFormat="1" ht="21" customHeight="1" x14ac:dyDescent="0.2">
      <c r="A111" s="95" t="s">
        <v>121</v>
      </c>
      <c r="B111" s="50" t="s">
        <v>46</v>
      </c>
      <c r="C111" s="157" t="s">
        <v>514</v>
      </c>
      <c r="D111" s="157" t="s">
        <v>598</v>
      </c>
      <c r="E111" s="105" t="s">
        <v>296</v>
      </c>
      <c r="F111" s="81" t="s">
        <v>7</v>
      </c>
      <c r="G111" s="19" t="s">
        <v>496</v>
      </c>
      <c r="H111" s="81" t="s">
        <v>497</v>
      </c>
      <c r="I111" s="49">
        <v>9</v>
      </c>
      <c r="J111" s="50" t="s">
        <v>6</v>
      </c>
      <c r="K111" s="160">
        <f t="shared" si="9"/>
        <v>0</v>
      </c>
      <c r="L111" s="160">
        <f t="shared" si="10"/>
        <v>0</v>
      </c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21">
        <f t="shared" si="13"/>
        <v>0</v>
      </c>
      <c r="AA111" s="321">
        <f t="shared" si="13"/>
        <v>0</v>
      </c>
      <c r="AB111" s="313"/>
      <c r="AC111" s="313"/>
      <c r="AD111" s="313"/>
      <c r="AE111" s="313"/>
      <c r="AF111" s="313"/>
      <c r="AG111" s="314"/>
      <c r="AH111" s="187"/>
    </row>
    <row r="112" spans="1:34" s="169" customFormat="1" ht="21" customHeight="1" x14ac:dyDescent="0.2">
      <c r="A112" s="95" t="s">
        <v>121</v>
      </c>
      <c r="B112" s="50" t="s">
        <v>46</v>
      </c>
      <c r="C112" s="157" t="s">
        <v>514</v>
      </c>
      <c r="D112" s="157" t="s">
        <v>598</v>
      </c>
      <c r="E112" s="105" t="s">
        <v>347</v>
      </c>
      <c r="F112" s="81" t="s">
        <v>348</v>
      </c>
      <c r="G112" s="19" t="s">
        <v>540</v>
      </c>
      <c r="H112" s="81" t="s">
        <v>541</v>
      </c>
      <c r="I112" s="49">
        <v>9</v>
      </c>
      <c r="J112" s="50" t="s">
        <v>6</v>
      </c>
      <c r="K112" s="160">
        <f t="shared" si="9"/>
        <v>0</v>
      </c>
      <c r="L112" s="160">
        <f t="shared" si="10"/>
        <v>0</v>
      </c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21">
        <f t="shared" si="13"/>
        <v>0</v>
      </c>
      <c r="AA112" s="321">
        <f t="shared" si="13"/>
        <v>0</v>
      </c>
      <c r="AB112" s="313"/>
      <c r="AC112" s="313"/>
      <c r="AD112" s="313"/>
      <c r="AE112" s="313"/>
      <c r="AF112" s="313"/>
      <c r="AG112" s="314"/>
      <c r="AH112" s="187"/>
    </row>
    <row r="113" spans="1:34" s="169" customFormat="1" ht="21" customHeight="1" x14ac:dyDescent="0.2">
      <c r="A113" s="95" t="s">
        <v>121</v>
      </c>
      <c r="B113" s="50" t="s">
        <v>46</v>
      </c>
      <c r="C113" s="157" t="s">
        <v>514</v>
      </c>
      <c r="D113" s="157" t="s">
        <v>598</v>
      </c>
      <c r="E113" s="105" t="s">
        <v>280</v>
      </c>
      <c r="F113" s="81" t="s">
        <v>448</v>
      </c>
      <c r="G113" s="19" t="s">
        <v>449</v>
      </c>
      <c r="H113" s="81" t="s">
        <v>450</v>
      </c>
      <c r="I113" s="49">
        <v>9</v>
      </c>
      <c r="J113" s="50" t="s">
        <v>6</v>
      </c>
      <c r="K113" s="160">
        <f t="shared" si="9"/>
        <v>0</v>
      </c>
      <c r="L113" s="160">
        <f t="shared" si="10"/>
        <v>0</v>
      </c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  <c r="Y113" s="313"/>
      <c r="Z113" s="321">
        <f t="shared" si="13"/>
        <v>0</v>
      </c>
      <c r="AA113" s="321">
        <f t="shared" si="13"/>
        <v>0</v>
      </c>
      <c r="AB113" s="313"/>
      <c r="AC113" s="313"/>
      <c r="AD113" s="313"/>
      <c r="AE113" s="313"/>
      <c r="AF113" s="313"/>
      <c r="AG113" s="314"/>
      <c r="AH113" s="187"/>
    </row>
    <row r="114" spans="1:34" s="169" customFormat="1" ht="21" customHeight="1" x14ac:dyDescent="0.2">
      <c r="A114" s="95" t="s">
        <v>121</v>
      </c>
      <c r="B114" s="50" t="s">
        <v>46</v>
      </c>
      <c r="C114" s="157" t="s">
        <v>514</v>
      </c>
      <c r="D114" s="157" t="s">
        <v>598</v>
      </c>
      <c r="E114" s="19" t="s">
        <v>285</v>
      </c>
      <c r="F114" s="81" t="s">
        <v>286</v>
      </c>
      <c r="G114" s="19" t="s">
        <v>458</v>
      </c>
      <c r="H114" s="81" t="s">
        <v>594</v>
      </c>
      <c r="I114" s="49">
        <v>9</v>
      </c>
      <c r="J114" s="50" t="s">
        <v>6</v>
      </c>
      <c r="K114" s="160">
        <f t="shared" si="9"/>
        <v>0</v>
      </c>
      <c r="L114" s="160">
        <f t="shared" si="10"/>
        <v>0</v>
      </c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  <c r="Y114" s="313"/>
      <c r="Z114" s="321">
        <f t="shared" si="13"/>
        <v>0</v>
      </c>
      <c r="AA114" s="321">
        <f t="shared" si="13"/>
        <v>0</v>
      </c>
      <c r="AB114" s="313"/>
      <c r="AC114" s="313"/>
      <c r="AD114" s="313"/>
      <c r="AE114" s="313"/>
      <c r="AF114" s="313"/>
      <c r="AG114" s="314"/>
      <c r="AH114" s="187"/>
    </row>
    <row r="115" spans="1:34" s="169" customFormat="1" ht="21" customHeight="1" x14ac:dyDescent="0.2">
      <c r="A115" s="95" t="s">
        <v>121</v>
      </c>
      <c r="B115" s="50" t="s">
        <v>46</v>
      </c>
      <c r="C115" s="157" t="s">
        <v>514</v>
      </c>
      <c r="D115" s="157" t="s">
        <v>598</v>
      </c>
      <c r="E115" s="105" t="s">
        <v>285</v>
      </c>
      <c r="F115" s="81" t="s">
        <v>286</v>
      </c>
      <c r="G115" s="19" t="s">
        <v>542</v>
      </c>
      <c r="H115" s="81" t="s">
        <v>543</v>
      </c>
      <c r="I115" s="49">
        <v>9</v>
      </c>
      <c r="J115" s="50" t="s">
        <v>6</v>
      </c>
      <c r="K115" s="160">
        <f t="shared" si="9"/>
        <v>0</v>
      </c>
      <c r="L115" s="160">
        <f t="shared" si="10"/>
        <v>0</v>
      </c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21">
        <f t="shared" si="13"/>
        <v>0</v>
      </c>
      <c r="AA115" s="321">
        <f t="shared" si="13"/>
        <v>0</v>
      </c>
      <c r="AB115" s="313"/>
      <c r="AC115" s="313"/>
      <c r="AD115" s="313"/>
      <c r="AE115" s="313"/>
      <c r="AF115" s="313"/>
      <c r="AG115" s="314"/>
      <c r="AH115" s="187"/>
    </row>
    <row r="116" spans="1:34" s="169" customFormat="1" ht="21" customHeight="1" x14ac:dyDescent="0.2">
      <c r="A116" s="95" t="s">
        <v>121</v>
      </c>
      <c r="B116" s="50" t="s">
        <v>46</v>
      </c>
      <c r="C116" s="157" t="s">
        <v>514</v>
      </c>
      <c r="D116" s="157" t="s">
        <v>598</v>
      </c>
      <c r="E116" s="19" t="s">
        <v>285</v>
      </c>
      <c r="F116" s="81" t="s">
        <v>286</v>
      </c>
      <c r="G116" s="19" t="s">
        <v>505</v>
      </c>
      <c r="H116" s="81" t="s">
        <v>506</v>
      </c>
      <c r="I116" s="49">
        <v>9</v>
      </c>
      <c r="J116" s="50" t="s">
        <v>6</v>
      </c>
      <c r="K116" s="160">
        <f t="shared" si="9"/>
        <v>0</v>
      </c>
      <c r="L116" s="160">
        <f t="shared" si="10"/>
        <v>0</v>
      </c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21">
        <f t="shared" si="13"/>
        <v>0</v>
      </c>
      <c r="AA116" s="321">
        <f t="shared" si="13"/>
        <v>0</v>
      </c>
      <c r="AB116" s="313"/>
      <c r="AC116" s="313"/>
      <c r="AD116" s="313"/>
      <c r="AE116" s="313"/>
      <c r="AF116" s="313"/>
      <c r="AG116" s="314"/>
      <c r="AH116" s="187"/>
    </row>
    <row r="117" spans="1:34" s="169" customFormat="1" ht="21" customHeight="1" x14ac:dyDescent="0.2">
      <c r="A117" s="95" t="s">
        <v>121</v>
      </c>
      <c r="B117" s="50" t="s">
        <v>46</v>
      </c>
      <c r="C117" s="157" t="s">
        <v>514</v>
      </c>
      <c r="D117" s="157" t="s">
        <v>598</v>
      </c>
      <c r="E117" s="105" t="s">
        <v>285</v>
      </c>
      <c r="F117" s="81" t="s">
        <v>286</v>
      </c>
      <c r="G117" s="19" t="s">
        <v>544</v>
      </c>
      <c r="H117" s="81" t="s">
        <v>545</v>
      </c>
      <c r="I117" s="49">
        <v>9</v>
      </c>
      <c r="J117" s="50" t="s">
        <v>6</v>
      </c>
      <c r="K117" s="160">
        <f t="shared" si="9"/>
        <v>0</v>
      </c>
      <c r="L117" s="160">
        <f t="shared" si="10"/>
        <v>0</v>
      </c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21">
        <f t="shared" si="13"/>
        <v>0</v>
      </c>
      <c r="AA117" s="321">
        <f t="shared" si="13"/>
        <v>0</v>
      </c>
      <c r="AB117" s="313"/>
      <c r="AC117" s="313"/>
      <c r="AD117" s="313"/>
      <c r="AE117" s="313"/>
      <c r="AF117" s="313"/>
      <c r="AG117" s="314"/>
      <c r="AH117" s="187"/>
    </row>
    <row r="118" spans="1:34" s="169" customFormat="1" ht="21" customHeight="1" x14ac:dyDescent="0.2">
      <c r="A118" s="95" t="s">
        <v>121</v>
      </c>
      <c r="B118" s="50" t="s">
        <v>46</v>
      </c>
      <c r="C118" s="157" t="s">
        <v>584</v>
      </c>
      <c r="D118" s="157" t="s">
        <v>598</v>
      </c>
      <c r="E118" s="105" t="s">
        <v>285</v>
      </c>
      <c r="F118" s="81" t="s">
        <v>286</v>
      </c>
      <c r="G118" s="19" t="s">
        <v>507</v>
      </c>
      <c r="H118" s="81" t="s">
        <v>596</v>
      </c>
      <c r="I118" s="49">
        <v>9</v>
      </c>
      <c r="J118" s="50" t="s">
        <v>6</v>
      </c>
      <c r="K118" s="160">
        <f t="shared" si="9"/>
        <v>0</v>
      </c>
      <c r="L118" s="160">
        <f t="shared" si="10"/>
        <v>0</v>
      </c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313"/>
      <c r="Z118" s="321">
        <f t="shared" si="13"/>
        <v>0</v>
      </c>
      <c r="AA118" s="321">
        <f t="shared" si="13"/>
        <v>0</v>
      </c>
      <c r="AB118" s="313"/>
      <c r="AC118" s="313"/>
      <c r="AD118" s="313"/>
      <c r="AE118" s="313"/>
      <c r="AF118" s="313"/>
      <c r="AG118" s="314"/>
      <c r="AH118" s="187"/>
    </row>
    <row r="119" spans="1:34" s="169" customFormat="1" ht="21" customHeight="1" x14ac:dyDescent="0.2">
      <c r="A119" s="95" t="s">
        <v>121</v>
      </c>
      <c r="B119" s="50" t="s">
        <v>46</v>
      </c>
      <c r="C119" s="157" t="s">
        <v>514</v>
      </c>
      <c r="D119" s="157" t="s">
        <v>598</v>
      </c>
      <c r="E119" s="105" t="s">
        <v>282</v>
      </c>
      <c r="F119" s="81" t="s">
        <v>288</v>
      </c>
      <c r="G119" s="19" t="s">
        <v>516</v>
      </c>
      <c r="H119" s="81" t="s">
        <v>517</v>
      </c>
      <c r="I119" s="49">
        <v>9</v>
      </c>
      <c r="J119" s="50" t="s">
        <v>6</v>
      </c>
      <c r="K119" s="160">
        <f t="shared" si="9"/>
        <v>0</v>
      </c>
      <c r="L119" s="160">
        <f t="shared" si="10"/>
        <v>0</v>
      </c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21">
        <f t="shared" si="13"/>
        <v>0</v>
      </c>
      <c r="AA119" s="321">
        <f t="shared" si="13"/>
        <v>0</v>
      </c>
      <c r="AB119" s="313"/>
      <c r="AC119" s="313"/>
      <c r="AD119" s="313"/>
      <c r="AE119" s="313"/>
      <c r="AF119" s="313"/>
      <c r="AG119" s="314"/>
      <c r="AH119" s="187"/>
    </row>
    <row r="120" spans="1:34" s="169" customFormat="1" ht="21" customHeight="1" x14ac:dyDescent="0.2">
      <c r="A120" s="95" t="s">
        <v>121</v>
      </c>
      <c r="B120" s="50" t="s">
        <v>46</v>
      </c>
      <c r="C120" s="157" t="s">
        <v>514</v>
      </c>
      <c r="D120" s="157" t="s">
        <v>598</v>
      </c>
      <c r="E120" s="105" t="s">
        <v>282</v>
      </c>
      <c r="F120" s="81" t="s">
        <v>288</v>
      </c>
      <c r="G120" s="19" t="s">
        <v>532</v>
      </c>
      <c r="H120" s="81" t="s">
        <v>533</v>
      </c>
      <c r="I120" s="49">
        <v>9</v>
      </c>
      <c r="J120" s="50" t="s">
        <v>6</v>
      </c>
      <c r="K120" s="160">
        <f t="shared" si="9"/>
        <v>0</v>
      </c>
      <c r="L120" s="160">
        <f t="shared" si="10"/>
        <v>0</v>
      </c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21">
        <f t="shared" si="13"/>
        <v>0</v>
      </c>
      <c r="AA120" s="321">
        <f t="shared" si="13"/>
        <v>0</v>
      </c>
      <c r="AB120" s="313"/>
      <c r="AC120" s="313"/>
      <c r="AD120" s="313"/>
      <c r="AE120" s="313"/>
      <c r="AF120" s="313"/>
      <c r="AG120" s="314"/>
      <c r="AH120" s="187"/>
    </row>
    <row r="121" spans="1:34" s="169" customFormat="1" ht="21" customHeight="1" x14ac:dyDescent="0.2">
      <c r="A121" s="95" t="s">
        <v>121</v>
      </c>
      <c r="B121" s="50" t="s">
        <v>46</v>
      </c>
      <c r="C121" s="157" t="s">
        <v>514</v>
      </c>
      <c r="D121" s="157" t="s">
        <v>598</v>
      </c>
      <c r="E121" s="105" t="s">
        <v>307</v>
      </c>
      <c r="F121" s="81" t="s">
        <v>308</v>
      </c>
      <c r="G121" s="19" t="s">
        <v>459</v>
      </c>
      <c r="H121" s="81" t="s">
        <v>460</v>
      </c>
      <c r="I121" s="49">
        <v>9</v>
      </c>
      <c r="J121" s="50" t="s">
        <v>6</v>
      </c>
      <c r="K121" s="160">
        <f t="shared" si="9"/>
        <v>0</v>
      </c>
      <c r="L121" s="160">
        <f t="shared" si="10"/>
        <v>0</v>
      </c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21">
        <f t="shared" si="13"/>
        <v>0</v>
      </c>
      <c r="AA121" s="321">
        <f t="shared" si="13"/>
        <v>0</v>
      </c>
      <c r="AB121" s="313"/>
      <c r="AC121" s="313"/>
      <c r="AD121" s="313"/>
      <c r="AE121" s="313"/>
      <c r="AF121" s="313"/>
      <c r="AG121" s="314"/>
      <c r="AH121" s="187"/>
    </row>
    <row r="122" spans="1:34" s="169" customFormat="1" ht="21" customHeight="1" x14ac:dyDescent="0.2">
      <c r="A122" s="95" t="s">
        <v>121</v>
      </c>
      <c r="B122" s="50" t="s">
        <v>46</v>
      </c>
      <c r="C122" s="157" t="s">
        <v>514</v>
      </c>
      <c r="D122" s="157" t="s">
        <v>598</v>
      </c>
      <c r="E122" s="105" t="s">
        <v>307</v>
      </c>
      <c r="F122" s="81" t="s">
        <v>308</v>
      </c>
      <c r="G122" s="19" t="s">
        <v>546</v>
      </c>
      <c r="H122" s="81" t="s">
        <v>547</v>
      </c>
      <c r="I122" s="49">
        <v>9</v>
      </c>
      <c r="J122" s="50" t="s">
        <v>6</v>
      </c>
      <c r="K122" s="160">
        <f t="shared" si="9"/>
        <v>0</v>
      </c>
      <c r="L122" s="160">
        <f t="shared" si="10"/>
        <v>0</v>
      </c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21">
        <f t="shared" si="13"/>
        <v>0</v>
      </c>
      <c r="AA122" s="321">
        <f t="shared" si="13"/>
        <v>0</v>
      </c>
      <c r="AB122" s="313"/>
      <c r="AC122" s="313"/>
      <c r="AD122" s="313"/>
      <c r="AE122" s="313"/>
      <c r="AF122" s="313"/>
      <c r="AG122" s="314"/>
      <c r="AH122" s="187"/>
    </row>
    <row r="123" spans="1:34" s="169" customFormat="1" ht="21" customHeight="1" x14ac:dyDescent="0.2">
      <c r="A123" s="95" t="s">
        <v>121</v>
      </c>
      <c r="B123" s="50" t="s">
        <v>46</v>
      </c>
      <c r="C123" s="157" t="s">
        <v>514</v>
      </c>
      <c r="D123" s="157" t="s">
        <v>598</v>
      </c>
      <c r="E123" s="105" t="s">
        <v>309</v>
      </c>
      <c r="F123" s="81" t="s">
        <v>310</v>
      </c>
      <c r="G123" s="19" t="s">
        <v>461</v>
      </c>
      <c r="H123" s="81" t="s">
        <v>462</v>
      </c>
      <c r="I123" s="49">
        <v>9</v>
      </c>
      <c r="J123" s="50" t="s">
        <v>6</v>
      </c>
      <c r="K123" s="160">
        <f t="shared" ref="K123:K152" si="14">M123+O123+Q123</f>
        <v>0</v>
      </c>
      <c r="L123" s="160">
        <f t="shared" ref="L123:L152" si="15">N123+P123+R123</f>
        <v>0</v>
      </c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21">
        <f t="shared" si="13"/>
        <v>0</v>
      </c>
      <c r="AA123" s="321">
        <f t="shared" si="13"/>
        <v>0</v>
      </c>
      <c r="AB123" s="313"/>
      <c r="AC123" s="313"/>
      <c r="AD123" s="313"/>
      <c r="AE123" s="313"/>
      <c r="AF123" s="313"/>
      <c r="AG123" s="314"/>
      <c r="AH123" s="187"/>
    </row>
    <row r="124" spans="1:34" s="169" customFormat="1" ht="21" customHeight="1" x14ac:dyDescent="0.2">
      <c r="A124" s="115" t="s">
        <v>121</v>
      </c>
      <c r="B124" s="49" t="s">
        <v>46</v>
      </c>
      <c r="C124" s="157" t="s">
        <v>514</v>
      </c>
      <c r="D124" s="157" t="s">
        <v>600</v>
      </c>
      <c r="E124" s="105" t="s">
        <v>283</v>
      </c>
      <c r="F124" s="81" t="s">
        <v>5</v>
      </c>
      <c r="G124" s="19" t="s">
        <v>548</v>
      </c>
      <c r="H124" s="81" t="s">
        <v>549</v>
      </c>
      <c r="I124" s="49">
        <v>9</v>
      </c>
      <c r="J124" s="49" t="s">
        <v>6</v>
      </c>
      <c r="K124" s="160">
        <f t="shared" si="14"/>
        <v>0</v>
      </c>
      <c r="L124" s="160">
        <f t="shared" si="15"/>
        <v>0</v>
      </c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21">
        <f t="shared" si="13"/>
        <v>0</v>
      </c>
      <c r="AA124" s="321">
        <f t="shared" si="13"/>
        <v>0</v>
      </c>
      <c r="AB124" s="313"/>
      <c r="AC124" s="313"/>
      <c r="AD124" s="313"/>
      <c r="AE124" s="313"/>
      <c r="AF124" s="313"/>
      <c r="AG124" s="314"/>
      <c r="AH124" s="187"/>
    </row>
    <row r="125" spans="1:34" s="169" customFormat="1" ht="16.5" customHeight="1" x14ac:dyDescent="0.2">
      <c r="A125" s="95" t="s">
        <v>121</v>
      </c>
      <c r="B125" s="50" t="s">
        <v>46</v>
      </c>
      <c r="C125" s="157" t="s">
        <v>514</v>
      </c>
      <c r="D125" s="157" t="s">
        <v>601</v>
      </c>
      <c r="E125" s="105" t="s">
        <v>319</v>
      </c>
      <c r="F125" s="81" t="s">
        <v>359</v>
      </c>
      <c r="G125" s="19" t="s">
        <v>463</v>
      </c>
      <c r="H125" s="84" t="s">
        <v>464</v>
      </c>
      <c r="I125" s="49">
        <v>9</v>
      </c>
      <c r="J125" s="50" t="s">
        <v>6</v>
      </c>
      <c r="K125" s="160">
        <f t="shared" si="14"/>
        <v>0</v>
      </c>
      <c r="L125" s="160">
        <f t="shared" si="15"/>
        <v>0</v>
      </c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  <c r="Y125" s="313"/>
      <c r="Z125" s="321">
        <f t="shared" si="13"/>
        <v>0</v>
      </c>
      <c r="AA125" s="321">
        <f t="shared" si="13"/>
        <v>0</v>
      </c>
      <c r="AB125" s="313"/>
      <c r="AC125" s="313"/>
      <c r="AD125" s="313"/>
      <c r="AE125" s="313"/>
      <c r="AF125" s="313"/>
      <c r="AG125" s="314"/>
      <c r="AH125" s="187"/>
    </row>
    <row r="126" spans="1:34" s="169" customFormat="1" ht="16.5" customHeight="1" x14ac:dyDescent="0.2">
      <c r="A126" s="156" t="s">
        <v>122</v>
      </c>
      <c r="B126" s="96" t="s">
        <v>46</v>
      </c>
      <c r="C126" s="157" t="s">
        <v>515</v>
      </c>
      <c r="D126" s="157" t="s">
        <v>598</v>
      </c>
      <c r="E126" s="98" t="s">
        <v>297</v>
      </c>
      <c r="F126" s="81" t="s">
        <v>300</v>
      </c>
      <c r="G126" s="19" t="s">
        <v>216</v>
      </c>
      <c r="H126" s="85" t="s">
        <v>60</v>
      </c>
      <c r="I126" s="49">
        <v>9</v>
      </c>
      <c r="J126" s="50" t="s">
        <v>6</v>
      </c>
      <c r="K126" s="160">
        <f t="shared" si="14"/>
        <v>0</v>
      </c>
      <c r="L126" s="160">
        <f t="shared" si="15"/>
        <v>0</v>
      </c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31">
        <f t="shared" ref="Z126:Z152" si="16">AB126+AD126+AF126</f>
        <v>0</v>
      </c>
      <c r="AA126" s="331">
        <f t="shared" ref="AA126:AA152" si="17">AC126+AE126+AG126</f>
        <v>0</v>
      </c>
      <c r="AB126" s="313"/>
      <c r="AC126" s="313"/>
      <c r="AD126" s="313"/>
      <c r="AE126" s="313"/>
      <c r="AF126" s="313"/>
      <c r="AG126" s="314"/>
      <c r="AH126" s="187"/>
    </row>
    <row r="127" spans="1:34" s="169" customFormat="1" ht="16.5" customHeight="1" x14ac:dyDescent="0.2">
      <c r="A127" s="156" t="s">
        <v>122</v>
      </c>
      <c r="B127" s="96" t="s">
        <v>46</v>
      </c>
      <c r="C127" s="157" t="s">
        <v>515</v>
      </c>
      <c r="D127" s="157" t="s">
        <v>598</v>
      </c>
      <c r="E127" s="98" t="s">
        <v>297</v>
      </c>
      <c r="F127" s="81" t="s">
        <v>300</v>
      </c>
      <c r="G127" s="19" t="s">
        <v>216</v>
      </c>
      <c r="H127" s="85" t="s">
        <v>60</v>
      </c>
      <c r="I127" s="49">
        <v>11</v>
      </c>
      <c r="J127" s="50" t="s">
        <v>12</v>
      </c>
      <c r="K127" s="160">
        <f t="shared" si="14"/>
        <v>0</v>
      </c>
      <c r="L127" s="160">
        <f t="shared" si="15"/>
        <v>0</v>
      </c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  <c r="Y127" s="313"/>
      <c r="Z127" s="331">
        <f t="shared" si="16"/>
        <v>0</v>
      </c>
      <c r="AA127" s="331">
        <f t="shared" si="17"/>
        <v>0</v>
      </c>
      <c r="AB127" s="313"/>
      <c r="AC127" s="313"/>
      <c r="AD127" s="313"/>
      <c r="AE127" s="313"/>
      <c r="AF127" s="313"/>
      <c r="AG127" s="314"/>
      <c r="AH127" s="187"/>
    </row>
    <row r="128" spans="1:34" s="169" customFormat="1" ht="16.5" customHeight="1" x14ac:dyDescent="0.2">
      <c r="A128" s="156" t="s">
        <v>122</v>
      </c>
      <c r="B128" s="96" t="s">
        <v>46</v>
      </c>
      <c r="C128" s="157" t="s">
        <v>515</v>
      </c>
      <c r="D128" s="157" t="s">
        <v>598</v>
      </c>
      <c r="E128" s="116" t="s">
        <v>296</v>
      </c>
      <c r="F128" s="81" t="s">
        <v>7</v>
      </c>
      <c r="G128" s="49" t="s">
        <v>224</v>
      </c>
      <c r="H128" s="81" t="s">
        <v>134</v>
      </c>
      <c r="I128" s="49">
        <v>11</v>
      </c>
      <c r="J128" s="50" t="s">
        <v>12</v>
      </c>
      <c r="K128" s="160">
        <f t="shared" si="14"/>
        <v>0</v>
      </c>
      <c r="L128" s="160">
        <f t="shared" si="15"/>
        <v>0</v>
      </c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31">
        <f t="shared" si="16"/>
        <v>0</v>
      </c>
      <c r="AA128" s="331">
        <f t="shared" si="17"/>
        <v>0</v>
      </c>
      <c r="AB128" s="313"/>
      <c r="AC128" s="313"/>
      <c r="AD128" s="313"/>
      <c r="AE128" s="313"/>
      <c r="AF128" s="313"/>
      <c r="AG128" s="314"/>
      <c r="AH128" s="187"/>
    </row>
    <row r="129" spans="1:34" s="169" customFormat="1" ht="16.5" customHeight="1" x14ac:dyDescent="0.2">
      <c r="A129" s="156" t="s">
        <v>122</v>
      </c>
      <c r="B129" s="96" t="s">
        <v>46</v>
      </c>
      <c r="C129" s="157" t="s">
        <v>515</v>
      </c>
      <c r="D129" s="157" t="s">
        <v>598</v>
      </c>
      <c r="E129" s="116" t="s">
        <v>296</v>
      </c>
      <c r="F129" s="81" t="s">
        <v>7</v>
      </c>
      <c r="G129" s="49" t="s">
        <v>224</v>
      </c>
      <c r="H129" s="81" t="s">
        <v>134</v>
      </c>
      <c r="I129" s="49">
        <v>9</v>
      </c>
      <c r="J129" s="50" t="s">
        <v>6</v>
      </c>
      <c r="K129" s="160">
        <f t="shared" si="14"/>
        <v>0</v>
      </c>
      <c r="L129" s="160">
        <f t="shared" si="15"/>
        <v>0</v>
      </c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31">
        <f t="shared" si="16"/>
        <v>0</v>
      </c>
      <c r="AA129" s="331">
        <f t="shared" si="17"/>
        <v>0</v>
      </c>
      <c r="AB129" s="313"/>
      <c r="AC129" s="313"/>
      <c r="AD129" s="313"/>
      <c r="AE129" s="313"/>
      <c r="AF129" s="313"/>
      <c r="AG129" s="314"/>
      <c r="AH129" s="187"/>
    </row>
    <row r="130" spans="1:34" s="169" customFormat="1" ht="21" customHeight="1" x14ac:dyDescent="0.2">
      <c r="A130" s="156" t="s">
        <v>122</v>
      </c>
      <c r="B130" s="96" t="s">
        <v>46</v>
      </c>
      <c r="C130" s="157" t="s">
        <v>515</v>
      </c>
      <c r="D130" s="157" t="s">
        <v>598</v>
      </c>
      <c r="E130" s="19" t="s">
        <v>307</v>
      </c>
      <c r="F130" s="85" t="s">
        <v>308</v>
      </c>
      <c r="G130" s="19" t="s">
        <v>263</v>
      </c>
      <c r="H130" s="85" t="s">
        <v>59</v>
      </c>
      <c r="I130" s="49">
        <v>9</v>
      </c>
      <c r="J130" s="49" t="s">
        <v>6</v>
      </c>
      <c r="K130" s="160">
        <f t="shared" si="14"/>
        <v>0</v>
      </c>
      <c r="L130" s="160">
        <f t="shared" si="15"/>
        <v>0</v>
      </c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31">
        <f t="shared" si="16"/>
        <v>0</v>
      </c>
      <c r="AA130" s="331">
        <f t="shared" si="17"/>
        <v>0</v>
      </c>
      <c r="AB130" s="313"/>
      <c r="AC130" s="313"/>
      <c r="AD130" s="313"/>
      <c r="AE130" s="313"/>
      <c r="AF130" s="313"/>
      <c r="AG130" s="314"/>
      <c r="AH130" s="187"/>
    </row>
    <row r="131" spans="1:34" s="169" customFormat="1" ht="21" customHeight="1" x14ac:dyDescent="0.2">
      <c r="A131" s="156" t="s">
        <v>122</v>
      </c>
      <c r="B131" s="96" t="s">
        <v>46</v>
      </c>
      <c r="C131" s="157" t="s">
        <v>515</v>
      </c>
      <c r="D131" s="157" t="s">
        <v>598</v>
      </c>
      <c r="E131" s="19" t="s">
        <v>307</v>
      </c>
      <c r="F131" s="85" t="s">
        <v>308</v>
      </c>
      <c r="G131" s="19" t="s">
        <v>263</v>
      </c>
      <c r="H131" s="85" t="s">
        <v>59</v>
      </c>
      <c r="I131" s="49">
        <v>11</v>
      </c>
      <c r="J131" s="49" t="s">
        <v>12</v>
      </c>
      <c r="K131" s="160">
        <f t="shared" si="14"/>
        <v>0</v>
      </c>
      <c r="L131" s="160">
        <f t="shared" si="15"/>
        <v>0</v>
      </c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31">
        <f t="shared" si="16"/>
        <v>0</v>
      </c>
      <c r="AA131" s="331">
        <f t="shared" si="17"/>
        <v>0</v>
      </c>
      <c r="AB131" s="313"/>
      <c r="AC131" s="313"/>
      <c r="AD131" s="313"/>
      <c r="AE131" s="313"/>
      <c r="AF131" s="313"/>
      <c r="AG131" s="314"/>
      <c r="AH131" s="187"/>
    </row>
    <row r="132" spans="1:34" s="169" customFormat="1" ht="21" customHeight="1" x14ac:dyDescent="0.2">
      <c r="A132" s="156" t="s">
        <v>122</v>
      </c>
      <c r="B132" s="96" t="s">
        <v>46</v>
      </c>
      <c r="C132" s="157" t="s">
        <v>515</v>
      </c>
      <c r="D132" s="157" t="s">
        <v>318</v>
      </c>
      <c r="E132" s="117" t="s">
        <v>317</v>
      </c>
      <c r="F132" s="87" t="s">
        <v>318</v>
      </c>
      <c r="G132" s="100" t="s">
        <v>239</v>
      </c>
      <c r="H132" s="88" t="s">
        <v>77</v>
      </c>
      <c r="I132" s="49">
        <v>11</v>
      </c>
      <c r="J132" s="50" t="s">
        <v>12</v>
      </c>
      <c r="K132" s="160">
        <f t="shared" si="14"/>
        <v>0</v>
      </c>
      <c r="L132" s="160">
        <f t="shared" si="15"/>
        <v>0</v>
      </c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31">
        <f t="shared" si="16"/>
        <v>0</v>
      </c>
      <c r="AA132" s="331">
        <f t="shared" si="17"/>
        <v>0</v>
      </c>
      <c r="AB132" s="313"/>
      <c r="AC132" s="313"/>
      <c r="AD132" s="313"/>
      <c r="AE132" s="313"/>
      <c r="AF132" s="313"/>
      <c r="AG132" s="314"/>
      <c r="AH132" s="187"/>
    </row>
    <row r="133" spans="1:34" s="169" customFormat="1" ht="21" customHeight="1" x14ac:dyDescent="0.2">
      <c r="A133" s="156" t="s">
        <v>122</v>
      </c>
      <c r="B133" s="96" t="s">
        <v>46</v>
      </c>
      <c r="C133" s="157" t="s">
        <v>515</v>
      </c>
      <c r="D133" s="157" t="s">
        <v>600</v>
      </c>
      <c r="E133" s="98" t="s">
        <v>283</v>
      </c>
      <c r="F133" s="83" t="s">
        <v>5</v>
      </c>
      <c r="G133" s="19" t="s">
        <v>194</v>
      </c>
      <c r="H133" s="83" t="s">
        <v>117</v>
      </c>
      <c r="I133" s="49">
        <v>11</v>
      </c>
      <c r="J133" s="50" t="s">
        <v>12</v>
      </c>
      <c r="K133" s="160">
        <f t="shared" si="14"/>
        <v>0</v>
      </c>
      <c r="L133" s="160">
        <f t="shared" si="15"/>
        <v>0</v>
      </c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31">
        <f t="shared" si="16"/>
        <v>0</v>
      </c>
      <c r="AA133" s="331">
        <f t="shared" si="17"/>
        <v>0</v>
      </c>
      <c r="AB133" s="313"/>
      <c r="AC133" s="313"/>
      <c r="AD133" s="313"/>
      <c r="AE133" s="313"/>
      <c r="AF133" s="313"/>
      <c r="AG133" s="314"/>
      <c r="AH133" s="187"/>
    </row>
    <row r="134" spans="1:34" s="169" customFormat="1" ht="21" customHeight="1" x14ac:dyDescent="0.2">
      <c r="A134" s="156" t="s">
        <v>122</v>
      </c>
      <c r="B134" s="96" t="s">
        <v>46</v>
      </c>
      <c r="C134" s="157" t="s">
        <v>515</v>
      </c>
      <c r="D134" s="157" t="s">
        <v>600</v>
      </c>
      <c r="E134" s="98" t="s">
        <v>283</v>
      </c>
      <c r="F134" s="83" t="s">
        <v>5</v>
      </c>
      <c r="G134" s="19" t="s">
        <v>194</v>
      </c>
      <c r="H134" s="83" t="s">
        <v>117</v>
      </c>
      <c r="I134" s="49">
        <v>9</v>
      </c>
      <c r="J134" s="50" t="s">
        <v>6</v>
      </c>
      <c r="K134" s="160">
        <f t="shared" si="14"/>
        <v>0</v>
      </c>
      <c r="L134" s="160">
        <f t="shared" si="15"/>
        <v>0</v>
      </c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31">
        <f t="shared" si="16"/>
        <v>0</v>
      </c>
      <c r="AA134" s="331">
        <f t="shared" si="17"/>
        <v>0</v>
      </c>
      <c r="AB134" s="313"/>
      <c r="AC134" s="313"/>
      <c r="AD134" s="313"/>
      <c r="AE134" s="313"/>
      <c r="AF134" s="313"/>
      <c r="AG134" s="314"/>
      <c r="AH134" s="187"/>
    </row>
    <row r="135" spans="1:34" s="169" customFormat="1" ht="21" customHeight="1" x14ac:dyDescent="0.2">
      <c r="A135" s="156" t="s">
        <v>122</v>
      </c>
      <c r="B135" s="96" t="s">
        <v>46</v>
      </c>
      <c r="C135" s="157" t="s">
        <v>515</v>
      </c>
      <c r="D135" s="157" t="s">
        <v>318</v>
      </c>
      <c r="E135" s="117" t="s">
        <v>317</v>
      </c>
      <c r="F135" s="87" t="s">
        <v>318</v>
      </c>
      <c r="G135" s="100" t="s">
        <v>239</v>
      </c>
      <c r="H135" s="88" t="s">
        <v>77</v>
      </c>
      <c r="I135" s="49">
        <v>9</v>
      </c>
      <c r="J135" s="50" t="s">
        <v>6</v>
      </c>
      <c r="K135" s="160">
        <f t="shared" si="14"/>
        <v>0</v>
      </c>
      <c r="L135" s="160">
        <f t="shared" si="15"/>
        <v>0</v>
      </c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31">
        <f t="shared" si="16"/>
        <v>0</v>
      </c>
      <c r="AA135" s="331">
        <f t="shared" si="17"/>
        <v>0</v>
      </c>
      <c r="AB135" s="313"/>
      <c r="AC135" s="313"/>
      <c r="AD135" s="313"/>
      <c r="AE135" s="313"/>
      <c r="AF135" s="313"/>
      <c r="AG135" s="314"/>
      <c r="AH135" s="187"/>
    </row>
    <row r="136" spans="1:34" s="169" customFormat="1" ht="21" customHeight="1" x14ac:dyDescent="0.2">
      <c r="A136" s="156" t="s">
        <v>122</v>
      </c>
      <c r="B136" s="96" t="s">
        <v>46</v>
      </c>
      <c r="C136" s="157" t="s">
        <v>515</v>
      </c>
      <c r="D136" s="157" t="s">
        <v>318</v>
      </c>
      <c r="E136" s="117" t="s">
        <v>317</v>
      </c>
      <c r="F136" s="87" t="s">
        <v>318</v>
      </c>
      <c r="G136" s="100" t="s">
        <v>259</v>
      </c>
      <c r="H136" s="88" t="s">
        <v>64</v>
      </c>
      <c r="I136" s="49">
        <v>9</v>
      </c>
      <c r="J136" s="50" t="s">
        <v>6</v>
      </c>
      <c r="K136" s="160">
        <f t="shared" si="14"/>
        <v>0</v>
      </c>
      <c r="L136" s="160">
        <f t="shared" si="15"/>
        <v>0</v>
      </c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31">
        <f t="shared" si="16"/>
        <v>0</v>
      </c>
      <c r="AA136" s="331">
        <f t="shared" si="17"/>
        <v>0</v>
      </c>
      <c r="AB136" s="313"/>
      <c r="AC136" s="313"/>
      <c r="AD136" s="313"/>
      <c r="AE136" s="313"/>
      <c r="AF136" s="313"/>
      <c r="AG136" s="314"/>
      <c r="AH136" s="187"/>
    </row>
    <row r="137" spans="1:34" s="169" customFormat="1" ht="28.5" customHeight="1" x14ac:dyDescent="0.2">
      <c r="A137" s="95" t="s">
        <v>122</v>
      </c>
      <c r="B137" s="50" t="s">
        <v>46</v>
      </c>
      <c r="C137" s="157" t="s">
        <v>584</v>
      </c>
      <c r="D137" s="157" t="s">
        <v>598</v>
      </c>
      <c r="E137" s="105" t="s">
        <v>297</v>
      </c>
      <c r="F137" s="81" t="s">
        <v>300</v>
      </c>
      <c r="G137" s="19" t="s">
        <v>468</v>
      </c>
      <c r="H137" s="81" t="s">
        <v>469</v>
      </c>
      <c r="I137" s="49">
        <v>9</v>
      </c>
      <c r="J137" s="50" t="s">
        <v>6</v>
      </c>
      <c r="K137" s="160">
        <f t="shared" si="14"/>
        <v>0</v>
      </c>
      <c r="L137" s="160">
        <f t="shared" si="15"/>
        <v>0</v>
      </c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31">
        <f t="shared" si="16"/>
        <v>0</v>
      </c>
      <c r="AA137" s="331">
        <f t="shared" si="17"/>
        <v>0</v>
      </c>
      <c r="AB137" s="313"/>
      <c r="AC137" s="313"/>
      <c r="AD137" s="313"/>
      <c r="AE137" s="313"/>
      <c r="AF137" s="313"/>
      <c r="AG137" s="314"/>
      <c r="AH137" s="187"/>
    </row>
    <row r="138" spans="1:34" s="169" customFormat="1" ht="31.5" customHeight="1" x14ac:dyDescent="0.2">
      <c r="A138" s="95" t="s">
        <v>122</v>
      </c>
      <c r="B138" s="50" t="s">
        <v>46</v>
      </c>
      <c r="C138" s="157" t="s">
        <v>584</v>
      </c>
      <c r="D138" s="157" t="s">
        <v>598</v>
      </c>
      <c r="E138" s="105" t="s">
        <v>297</v>
      </c>
      <c r="F138" s="81" t="s">
        <v>300</v>
      </c>
      <c r="G138" s="19" t="s">
        <v>470</v>
      </c>
      <c r="H138" s="81" t="s">
        <v>471</v>
      </c>
      <c r="I138" s="49">
        <v>9</v>
      </c>
      <c r="J138" s="50" t="s">
        <v>6</v>
      </c>
      <c r="K138" s="160">
        <f t="shared" si="14"/>
        <v>0</v>
      </c>
      <c r="L138" s="160">
        <f t="shared" si="15"/>
        <v>0</v>
      </c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31">
        <f t="shared" si="16"/>
        <v>0</v>
      </c>
      <c r="AA138" s="331">
        <f t="shared" si="17"/>
        <v>0</v>
      </c>
      <c r="AB138" s="313"/>
      <c r="AC138" s="313"/>
      <c r="AD138" s="313"/>
      <c r="AE138" s="313"/>
      <c r="AF138" s="313"/>
      <c r="AG138" s="314"/>
      <c r="AH138" s="187"/>
    </row>
    <row r="139" spans="1:34" s="169" customFormat="1" ht="31.5" customHeight="1" x14ac:dyDescent="0.2">
      <c r="A139" s="95" t="s">
        <v>122</v>
      </c>
      <c r="B139" s="50" t="s">
        <v>46</v>
      </c>
      <c r="C139" s="157" t="s">
        <v>514</v>
      </c>
      <c r="D139" s="157" t="s">
        <v>598</v>
      </c>
      <c r="E139" s="105" t="s">
        <v>285</v>
      </c>
      <c r="F139" s="81" t="s">
        <v>286</v>
      </c>
      <c r="G139" s="19" t="s">
        <v>458</v>
      </c>
      <c r="H139" s="81" t="s">
        <v>594</v>
      </c>
      <c r="I139" s="49">
        <v>9</v>
      </c>
      <c r="J139" s="50" t="s">
        <v>6</v>
      </c>
      <c r="K139" s="160">
        <f t="shared" si="14"/>
        <v>0</v>
      </c>
      <c r="L139" s="160">
        <f t="shared" si="15"/>
        <v>0</v>
      </c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31">
        <f t="shared" si="16"/>
        <v>0</v>
      </c>
      <c r="AA139" s="331">
        <f t="shared" si="17"/>
        <v>0</v>
      </c>
      <c r="AB139" s="313"/>
      <c r="AC139" s="313"/>
      <c r="AD139" s="313"/>
      <c r="AE139" s="313"/>
      <c r="AF139" s="313"/>
      <c r="AG139" s="314"/>
      <c r="AH139" s="187"/>
    </row>
    <row r="140" spans="1:34" s="169" customFormat="1" ht="31.5" customHeight="1" x14ac:dyDescent="0.2">
      <c r="A140" s="95" t="s">
        <v>122</v>
      </c>
      <c r="B140" s="50" t="s">
        <v>46</v>
      </c>
      <c r="C140" s="157" t="s">
        <v>514</v>
      </c>
      <c r="D140" s="157" t="s">
        <v>598</v>
      </c>
      <c r="E140" s="105" t="s">
        <v>289</v>
      </c>
      <c r="F140" s="81" t="s">
        <v>291</v>
      </c>
      <c r="G140" s="19" t="s">
        <v>498</v>
      </c>
      <c r="H140" s="81" t="s">
        <v>499</v>
      </c>
      <c r="I140" s="49">
        <v>9</v>
      </c>
      <c r="J140" s="50" t="s">
        <v>6</v>
      </c>
      <c r="K140" s="160">
        <f t="shared" si="14"/>
        <v>0</v>
      </c>
      <c r="L140" s="160">
        <f t="shared" si="15"/>
        <v>0</v>
      </c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31">
        <f t="shared" si="16"/>
        <v>0</v>
      </c>
      <c r="AA140" s="331">
        <f t="shared" si="17"/>
        <v>0</v>
      </c>
      <c r="AB140" s="313"/>
      <c r="AC140" s="313"/>
      <c r="AD140" s="313"/>
      <c r="AE140" s="313"/>
      <c r="AF140" s="313"/>
      <c r="AG140" s="314"/>
      <c r="AH140" s="187"/>
    </row>
    <row r="141" spans="1:34" s="169" customFormat="1" ht="15.75" customHeight="1" x14ac:dyDescent="0.2">
      <c r="A141" s="95" t="s">
        <v>122</v>
      </c>
      <c r="B141" s="50" t="s">
        <v>46</v>
      </c>
      <c r="C141" s="157" t="s">
        <v>514</v>
      </c>
      <c r="D141" s="157" t="s">
        <v>598</v>
      </c>
      <c r="E141" s="105" t="s">
        <v>282</v>
      </c>
      <c r="F141" s="81" t="s">
        <v>288</v>
      </c>
      <c r="G141" s="19" t="s">
        <v>516</v>
      </c>
      <c r="H141" s="81" t="s">
        <v>517</v>
      </c>
      <c r="I141" s="49">
        <v>9</v>
      </c>
      <c r="J141" s="50" t="s">
        <v>6</v>
      </c>
      <c r="K141" s="160">
        <f t="shared" si="14"/>
        <v>0</v>
      </c>
      <c r="L141" s="160">
        <f t="shared" si="15"/>
        <v>0</v>
      </c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31">
        <f t="shared" si="16"/>
        <v>0</v>
      </c>
      <c r="AA141" s="331">
        <f t="shared" si="17"/>
        <v>0</v>
      </c>
      <c r="AB141" s="313"/>
      <c r="AC141" s="313"/>
      <c r="AD141" s="313"/>
      <c r="AE141" s="313"/>
      <c r="AF141" s="313"/>
      <c r="AG141" s="314"/>
      <c r="AH141" s="187"/>
    </row>
    <row r="142" spans="1:34" s="169" customFormat="1" ht="31.5" customHeight="1" x14ac:dyDescent="0.2">
      <c r="A142" s="95" t="s">
        <v>122</v>
      </c>
      <c r="B142" s="50" t="s">
        <v>46</v>
      </c>
      <c r="C142" s="157" t="s">
        <v>584</v>
      </c>
      <c r="D142" s="157" t="s">
        <v>599</v>
      </c>
      <c r="E142" s="105" t="s">
        <v>290</v>
      </c>
      <c r="F142" s="81" t="s">
        <v>292</v>
      </c>
      <c r="G142" s="19" t="s">
        <v>550</v>
      </c>
      <c r="H142" s="81" t="s">
        <v>551</v>
      </c>
      <c r="I142" s="49">
        <v>9</v>
      </c>
      <c r="J142" s="50" t="s">
        <v>6</v>
      </c>
      <c r="K142" s="160">
        <f t="shared" si="14"/>
        <v>0</v>
      </c>
      <c r="L142" s="160">
        <f t="shared" si="15"/>
        <v>0</v>
      </c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31">
        <f t="shared" si="16"/>
        <v>0</v>
      </c>
      <c r="AA142" s="331">
        <f t="shared" si="17"/>
        <v>0</v>
      </c>
      <c r="AB142" s="313"/>
      <c r="AC142" s="313"/>
      <c r="AD142" s="313"/>
      <c r="AE142" s="313"/>
      <c r="AF142" s="313"/>
      <c r="AG142" s="314"/>
      <c r="AH142" s="187"/>
    </row>
    <row r="143" spans="1:34" s="169" customFormat="1" ht="31.5" customHeight="1" x14ac:dyDescent="0.2">
      <c r="A143" s="156" t="s">
        <v>120</v>
      </c>
      <c r="B143" s="96" t="s">
        <v>46</v>
      </c>
      <c r="C143" s="157" t="s">
        <v>515</v>
      </c>
      <c r="D143" s="157" t="s">
        <v>598</v>
      </c>
      <c r="E143" s="116" t="s">
        <v>289</v>
      </c>
      <c r="F143" s="81" t="s">
        <v>291</v>
      </c>
      <c r="G143" s="19" t="s">
        <v>191</v>
      </c>
      <c r="H143" s="85" t="s">
        <v>81</v>
      </c>
      <c r="I143" s="53">
        <v>9</v>
      </c>
      <c r="J143" s="54" t="s">
        <v>6</v>
      </c>
      <c r="K143" s="160">
        <f t="shared" si="14"/>
        <v>0</v>
      </c>
      <c r="L143" s="160">
        <f t="shared" si="15"/>
        <v>0</v>
      </c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21">
        <f t="shared" si="16"/>
        <v>0</v>
      </c>
      <c r="AA143" s="321">
        <f t="shared" si="17"/>
        <v>0</v>
      </c>
      <c r="AB143" s="313"/>
      <c r="AC143" s="313"/>
      <c r="AD143" s="313"/>
      <c r="AE143" s="313"/>
      <c r="AF143" s="313"/>
      <c r="AG143" s="314"/>
      <c r="AH143" s="187"/>
    </row>
    <row r="144" spans="1:34" s="169" customFormat="1" ht="15.75" customHeight="1" x14ac:dyDescent="0.2">
      <c r="A144" s="156" t="s">
        <v>120</v>
      </c>
      <c r="B144" s="96" t="s">
        <v>46</v>
      </c>
      <c r="C144" s="157" t="s">
        <v>515</v>
      </c>
      <c r="D144" s="157" t="s">
        <v>598</v>
      </c>
      <c r="E144" s="116" t="s">
        <v>281</v>
      </c>
      <c r="F144" s="81" t="s">
        <v>287</v>
      </c>
      <c r="G144" s="19" t="s">
        <v>199</v>
      </c>
      <c r="H144" s="85" t="s">
        <v>55</v>
      </c>
      <c r="I144" s="49">
        <v>11</v>
      </c>
      <c r="J144" s="52" t="s">
        <v>12</v>
      </c>
      <c r="K144" s="160">
        <f t="shared" si="14"/>
        <v>0</v>
      </c>
      <c r="L144" s="160">
        <f t="shared" si="15"/>
        <v>0</v>
      </c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21">
        <f t="shared" si="16"/>
        <v>0</v>
      </c>
      <c r="AA144" s="321">
        <f t="shared" si="17"/>
        <v>0</v>
      </c>
      <c r="AB144" s="313"/>
      <c r="AC144" s="313"/>
      <c r="AD144" s="313"/>
      <c r="AE144" s="313"/>
      <c r="AF144" s="313"/>
      <c r="AG144" s="314"/>
      <c r="AH144" s="187"/>
    </row>
    <row r="145" spans="1:34" s="169" customFormat="1" ht="21" customHeight="1" x14ac:dyDescent="0.2">
      <c r="A145" s="156" t="s">
        <v>120</v>
      </c>
      <c r="B145" s="96" t="s">
        <v>46</v>
      </c>
      <c r="C145" s="157" t="s">
        <v>515</v>
      </c>
      <c r="D145" s="157" t="s">
        <v>598</v>
      </c>
      <c r="E145" s="116" t="s">
        <v>282</v>
      </c>
      <c r="F145" s="81" t="s">
        <v>288</v>
      </c>
      <c r="G145" s="19" t="s">
        <v>200</v>
      </c>
      <c r="H145" s="85" t="s">
        <v>56</v>
      </c>
      <c r="I145" s="49">
        <v>9</v>
      </c>
      <c r="J145" s="52" t="s">
        <v>6</v>
      </c>
      <c r="K145" s="160">
        <f t="shared" si="14"/>
        <v>0</v>
      </c>
      <c r="L145" s="160">
        <f t="shared" si="15"/>
        <v>0</v>
      </c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21">
        <f t="shared" si="16"/>
        <v>0</v>
      </c>
      <c r="AA145" s="321">
        <f t="shared" si="17"/>
        <v>0</v>
      </c>
      <c r="AB145" s="313"/>
      <c r="AC145" s="313"/>
      <c r="AD145" s="313"/>
      <c r="AE145" s="313"/>
      <c r="AF145" s="313"/>
      <c r="AG145" s="314"/>
      <c r="AH145" s="187"/>
    </row>
    <row r="146" spans="1:34" s="169" customFormat="1" ht="21" customHeight="1" x14ac:dyDescent="0.2">
      <c r="A146" s="156" t="s">
        <v>120</v>
      </c>
      <c r="B146" s="96" t="s">
        <v>46</v>
      </c>
      <c r="C146" s="157" t="s">
        <v>515</v>
      </c>
      <c r="D146" s="157" t="s">
        <v>598</v>
      </c>
      <c r="E146" s="116" t="s">
        <v>282</v>
      </c>
      <c r="F146" s="81" t="s">
        <v>288</v>
      </c>
      <c r="G146" s="19" t="s">
        <v>201</v>
      </c>
      <c r="H146" s="85" t="s">
        <v>86</v>
      </c>
      <c r="I146" s="49">
        <v>11</v>
      </c>
      <c r="J146" s="52" t="s">
        <v>12</v>
      </c>
      <c r="K146" s="160">
        <f t="shared" si="14"/>
        <v>0</v>
      </c>
      <c r="L146" s="160">
        <f t="shared" si="15"/>
        <v>0</v>
      </c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21">
        <f t="shared" si="16"/>
        <v>0</v>
      </c>
      <c r="AA146" s="321">
        <f t="shared" si="17"/>
        <v>0</v>
      </c>
      <c r="AB146" s="313"/>
      <c r="AC146" s="313"/>
      <c r="AD146" s="313"/>
      <c r="AE146" s="313"/>
      <c r="AF146" s="313"/>
      <c r="AG146" s="314"/>
      <c r="AH146" s="187"/>
    </row>
    <row r="147" spans="1:34" s="169" customFormat="1" ht="21" customHeight="1" x14ac:dyDescent="0.2">
      <c r="A147" s="156" t="s">
        <v>120</v>
      </c>
      <c r="B147" s="96" t="s">
        <v>46</v>
      </c>
      <c r="C147" s="157" t="s">
        <v>515</v>
      </c>
      <c r="D147" s="157" t="s">
        <v>598</v>
      </c>
      <c r="E147" s="116" t="s">
        <v>282</v>
      </c>
      <c r="F147" s="81" t="s">
        <v>288</v>
      </c>
      <c r="G147" s="19" t="s">
        <v>201</v>
      </c>
      <c r="H147" s="85" t="s">
        <v>86</v>
      </c>
      <c r="I147" s="49">
        <v>9</v>
      </c>
      <c r="J147" s="52" t="s">
        <v>6</v>
      </c>
      <c r="K147" s="160">
        <f t="shared" si="14"/>
        <v>0</v>
      </c>
      <c r="L147" s="160">
        <f t="shared" si="15"/>
        <v>0</v>
      </c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21">
        <f t="shared" si="16"/>
        <v>0</v>
      </c>
      <c r="AA147" s="321">
        <f t="shared" si="17"/>
        <v>0</v>
      </c>
      <c r="AB147" s="313"/>
      <c r="AC147" s="313"/>
      <c r="AD147" s="313"/>
      <c r="AE147" s="313"/>
      <c r="AF147" s="313"/>
      <c r="AG147" s="314"/>
      <c r="AH147" s="187"/>
    </row>
    <row r="148" spans="1:34" s="169" customFormat="1" ht="21" customHeight="1" x14ac:dyDescent="0.2">
      <c r="A148" s="156" t="s">
        <v>120</v>
      </c>
      <c r="B148" s="96" t="s">
        <v>46</v>
      </c>
      <c r="C148" s="157" t="s">
        <v>515</v>
      </c>
      <c r="D148" s="157" t="s">
        <v>599</v>
      </c>
      <c r="E148" s="19" t="s">
        <v>290</v>
      </c>
      <c r="F148" s="85" t="s">
        <v>292</v>
      </c>
      <c r="G148" s="19" t="s">
        <v>330</v>
      </c>
      <c r="H148" s="85" t="s">
        <v>160</v>
      </c>
      <c r="I148" s="49">
        <v>11</v>
      </c>
      <c r="J148" s="49" t="s">
        <v>12</v>
      </c>
      <c r="K148" s="160">
        <f t="shared" si="14"/>
        <v>0</v>
      </c>
      <c r="L148" s="160">
        <f t="shared" si="15"/>
        <v>0</v>
      </c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21">
        <f t="shared" si="16"/>
        <v>0</v>
      </c>
      <c r="AA148" s="321">
        <f t="shared" si="17"/>
        <v>0</v>
      </c>
      <c r="AB148" s="313"/>
      <c r="AC148" s="313"/>
      <c r="AD148" s="313"/>
      <c r="AE148" s="313"/>
      <c r="AF148" s="313"/>
      <c r="AG148" s="314"/>
      <c r="AH148" s="187"/>
    </row>
    <row r="149" spans="1:34" s="169" customFormat="1" ht="21" customHeight="1" x14ac:dyDescent="0.2">
      <c r="A149" s="156" t="s">
        <v>120</v>
      </c>
      <c r="B149" s="96" t="s">
        <v>46</v>
      </c>
      <c r="C149" s="157" t="s">
        <v>515</v>
      </c>
      <c r="D149" s="157" t="s">
        <v>599</v>
      </c>
      <c r="E149" s="97" t="s">
        <v>290</v>
      </c>
      <c r="F149" s="82" t="s">
        <v>292</v>
      </c>
      <c r="G149" s="19" t="s">
        <v>330</v>
      </c>
      <c r="H149" s="85" t="s">
        <v>160</v>
      </c>
      <c r="I149" s="49">
        <v>9</v>
      </c>
      <c r="J149" s="52" t="s">
        <v>6</v>
      </c>
      <c r="K149" s="160">
        <f t="shared" si="14"/>
        <v>0</v>
      </c>
      <c r="L149" s="160">
        <f t="shared" si="15"/>
        <v>0</v>
      </c>
      <c r="M149" s="332"/>
      <c r="N149" s="332"/>
      <c r="O149" s="332"/>
      <c r="P149" s="332"/>
      <c r="Q149" s="332"/>
      <c r="R149" s="332"/>
      <c r="S149" s="332"/>
      <c r="T149" s="313"/>
      <c r="U149" s="313"/>
      <c r="V149" s="313"/>
      <c r="W149" s="313"/>
      <c r="X149" s="313"/>
      <c r="Y149" s="313"/>
      <c r="Z149" s="321">
        <f t="shared" si="16"/>
        <v>0</v>
      </c>
      <c r="AA149" s="321">
        <f t="shared" si="17"/>
        <v>0</v>
      </c>
      <c r="AB149" s="332"/>
      <c r="AC149" s="332"/>
      <c r="AD149" s="332"/>
      <c r="AE149" s="332"/>
      <c r="AF149" s="332"/>
      <c r="AG149" s="333"/>
      <c r="AH149" s="187"/>
    </row>
    <row r="150" spans="1:34" s="168" customFormat="1" ht="23.25" customHeight="1" x14ac:dyDescent="0.2">
      <c r="A150" s="156" t="s">
        <v>120</v>
      </c>
      <c r="B150" s="96" t="s">
        <v>46</v>
      </c>
      <c r="C150" s="157" t="s">
        <v>515</v>
      </c>
      <c r="D150" s="157" t="s">
        <v>600</v>
      </c>
      <c r="E150" s="116" t="s">
        <v>283</v>
      </c>
      <c r="F150" s="83" t="s">
        <v>5</v>
      </c>
      <c r="G150" s="19" t="s">
        <v>222</v>
      </c>
      <c r="H150" s="81" t="s">
        <v>113</v>
      </c>
      <c r="I150" s="49">
        <v>9</v>
      </c>
      <c r="J150" s="52" t="s">
        <v>6</v>
      </c>
      <c r="K150" s="160">
        <f t="shared" si="14"/>
        <v>0</v>
      </c>
      <c r="L150" s="160">
        <f t="shared" si="15"/>
        <v>0</v>
      </c>
      <c r="M150" s="316"/>
      <c r="N150" s="316"/>
      <c r="O150" s="316"/>
      <c r="P150" s="316"/>
      <c r="Q150" s="316"/>
      <c r="R150" s="316"/>
      <c r="S150" s="316"/>
      <c r="T150" s="316"/>
      <c r="U150" s="316"/>
      <c r="V150" s="316"/>
      <c r="W150" s="316"/>
      <c r="X150" s="316"/>
      <c r="Y150" s="316"/>
      <c r="Z150" s="321">
        <f t="shared" si="16"/>
        <v>0</v>
      </c>
      <c r="AA150" s="321">
        <f t="shared" si="17"/>
        <v>0</v>
      </c>
      <c r="AB150" s="316"/>
      <c r="AC150" s="316"/>
      <c r="AD150" s="316"/>
      <c r="AE150" s="316"/>
      <c r="AF150" s="316"/>
      <c r="AG150" s="319"/>
      <c r="AH150" s="186"/>
    </row>
    <row r="151" spans="1:34" s="168" customFormat="1" ht="23.25" customHeight="1" x14ac:dyDescent="0.2">
      <c r="A151" s="156" t="s">
        <v>120</v>
      </c>
      <c r="B151" s="96" t="s">
        <v>46</v>
      </c>
      <c r="C151" s="157" t="s">
        <v>515</v>
      </c>
      <c r="D151" s="157" t="s">
        <v>600</v>
      </c>
      <c r="E151" s="116" t="s">
        <v>299</v>
      </c>
      <c r="F151" s="85" t="s">
        <v>314</v>
      </c>
      <c r="G151" s="19" t="s">
        <v>211</v>
      </c>
      <c r="H151" s="85" t="s">
        <v>73</v>
      </c>
      <c r="I151" s="49">
        <v>9</v>
      </c>
      <c r="J151" s="49" t="s">
        <v>6</v>
      </c>
      <c r="K151" s="160">
        <f t="shared" si="14"/>
        <v>0</v>
      </c>
      <c r="L151" s="160">
        <f t="shared" si="15"/>
        <v>0</v>
      </c>
      <c r="M151" s="316"/>
      <c r="N151" s="316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  <c r="Y151" s="316"/>
      <c r="Z151" s="321">
        <f t="shared" si="16"/>
        <v>0</v>
      </c>
      <c r="AA151" s="321">
        <f t="shared" si="17"/>
        <v>0</v>
      </c>
      <c r="AB151" s="316"/>
      <c r="AC151" s="316"/>
      <c r="AD151" s="316"/>
      <c r="AE151" s="316"/>
      <c r="AF151" s="316"/>
      <c r="AG151" s="319"/>
      <c r="AH151" s="186"/>
    </row>
    <row r="152" spans="1:34" s="168" customFormat="1" ht="22.5" customHeight="1" x14ac:dyDescent="0.2">
      <c r="A152" s="156" t="s">
        <v>120</v>
      </c>
      <c r="B152" s="96" t="s">
        <v>46</v>
      </c>
      <c r="C152" s="157" t="s">
        <v>515</v>
      </c>
      <c r="D152" s="157" t="s">
        <v>600</v>
      </c>
      <c r="E152" s="116" t="s">
        <v>299</v>
      </c>
      <c r="F152" s="85" t="s">
        <v>314</v>
      </c>
      <c r="G152" s="19" t="s">
        <v>211</v>
      </c>
      <c r="H152" s="85" t="s">
        <v>73</v>
      </c>
      <c r="I152" s="49">
        <v>11</v>
      </c>
      <c r="J152" s="49" t="s">
        <v>12</v>
      </c>
      <c r="K152" s="160">
        <f t="shared" si="14"/>
        <v>0</v>
      </c>
      <c r="L152" s="160">
        <f t="shared" si="15"/>
        <v>0</v>
      </c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21">
        <f t="shared" si="16"/>
        <v>0</v>
      </c>
      <c r="AA152" s="321">
        <f t="shared" si="17"/>
        <v>0</v>
      </c>
      <c r="AB152" s="316"/>
      <c r="AC152" s="316"/>
      <c r="AD152" s="316"/>
      <c r="AE152" s="316"/>
      <c r="AF152" s="316"/>
      <c r="AG152" s="319"/>
      <c r="AH152" s="186"/>
    </row>
    <row r="153" spans="1:34" s="168" customFormat="1" ht="39.75" customHeight="1" x14ac:dyDescent="0.2">
      <c r="A153" s="156" t="s">
        <v>242</v>
      </c>
      <c r="B153" s="96" t="s">
        <v>46</v>
      </c>
      <c r="C153" s="157" t="s">
        <v>515</v>
      </c>
      <c r="D153" s="157" t="s">
        <v>598</v>
      </c>
      <c r="E153" s="116" t="s">
        <v>296</v>
      </c>
      <c r="F153" s="81" t="s">
        <v>7</v>
      </c>
      <c r="G153" s="19" t="s">
        <v>213</v>
      </c>
      <c r="H153" s="85" t="s">
        <v>127</v>
      </c>
      <c r="I153" s="49">
        <v>9</v>
      </c>
      <c r="J153" s="52" t="s">
        <v>6</v>
      </c>
      <c r="K153" s="160">
        <f t="shared" ref="K153:K180" si="18">M153+O153+Q153</f>
        <v>0</v>
      </c>
      <c r="L153" s="160">
        <f t="shared" ref="L153:L180" si="19">N153+P153+R153</f>
        <v>0</v>
      </c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  <c r="Y153" s="316"/>
      <c r="Z153" s="321">
        <f t="shared" ref="Z153:AA165" si="20">AB153+AD153+AF153</f>
        <v>0</v>
      </c>
      <c r="AA153" s="321">
        <f t="shared" si="20"/>
        <v>0</v>
      </c>
      <c r="AB153" s="316"/>
      <c r="AC153" s="316"/>
      <c r="AD153" s="316"/>
      <c r="AE153" s="316"/>
      <c r="AF153" s="316"/>
      <c r="AG153" s="319"/>
      <c r="AH153" s="186"/>
    </row>
    <row r="154" spans="1:34" s="168" customFormat="1" ht="43.5" customHeight="1" x14ac:dyDescent="0.2">
      <c r="A154" s="156" t="s">
        <v>242</v>
      </c>
      <c r="B154" s="96" t="s">
        <v>46</v>
      </c>
      <c r="C154" s="157" t="s">
        <v>515</v>
      </c>
      <c r="D154" s="157" t="s">
        <v>598</v>
      </c>
      <c r="E154" s="116" t="s">
        <v>296</v>
      </c>
      <c r="F154" s="81" t="s">
        <v>7</v>
      </c>
      <c r="G154" s="19" t="s">
        <v>213</v>
      </c>
      <c r="H154" s="85" t="s">
        <v>127</v>
      </c>
      <c r="I154" s="49">
        <v>11</v>
      </c>
      <c r="J154" s="52" t="s">
        <v>12</v>
      </c>
      <c r="K154" s="160">
        <f t="shared" si="18"/>
        <v>0</v>
      </c>
      <c r="L154" s="160">
        <f t="shared" si="19"/>
        <v>0</v>
      </c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21">
        <f t="shared" si="20"/>
        <v>0</v>
      </c>
      <c r="AA154" s="321">
        <f t="shared" si="20"/>
        <v>0</v>
      </c>
      <c r="AB154" s="316"/>
      <c r="AC154" s="316"/>
      <c r="AD154" s="316"/>
      <c r="AE154" s="316"/>
      <c r="AF154" s="316"/>
      <c r="AG154" s="319"/>
      <c r="AH154" s="186"/>
    </row>
    <row r="155" spans="1:34" s="168" customFormat="1" ht="31.5" customHeight="1" x14ac:dyDescent="0.2">
      <c r="A155" s="156" t="s">
        <v>242</v>
      </c>
      <c r="B155" s="96" t="s">
        <v>46</v>
      </c>
      <c r="C155" s="157" t="s">
        <v>515</v>
      </c>
      <c r="D155" s="157" t="s">
        <v>598</v>
      </c>
      <c r="E155" s="116" t="s">
        <v>282</v>
      </c>
      <c r="F155" s="81" t="s">
        <v>288</v>
      </c>
      <c r="G155" s="19" t="s">
        <v>201</v>
      </c>
      <c r="H155" s="85" t="s">
        <v>86</v>
      </c>
      <c r="I155" s="49">
        <v>9</v>
      </c>
      <c r="J155" s="52" t="s">
        <v>6</v>
      </c>
      <c r="K155" s="160">
        <f t="shared" si="18"/>
        <v>0</v>
      </c>
      <c r="L155" s="160">
        <f t="shared" si="19"/>
        <v>0</v>
      </c>
      <c r="M155" s="316"/>
      <c r="N155" s="316"/>
      <c r="O155" s="316"/>
      <c r="P155" s="316"/>
      <c r="Q155" s="316"/>
      <c r="R155" s="316"/>
      <c r="S155" s="316"/>
      <c r="T155" s="316"/>
      <c r="U155" s="316"/>
      <c r="V155" s="316"/>
      <c r="W155" s="316"/>
      <c r="X155" s="316"/>
      <c r="Y155" s="316"/>
      <c r="Z155" s="321">
        <f t="shared" si="20"/>
        <v>0</v>
      </c>
      <c r="AA155" s="321">
        <f t="shared" si="20"/>
        <v>0</v>
      </c>
      <c r="AB155" s="316"/>
      <c r="AC155" s="316"/>
      <c r="AD155" s="316"/>
      <c r="AE155" s="316"/>
      <c r="AF155" s="316"/>
      <c r="AG155" s="319"/>
      <c r="AH155" s="186"/>
    </row>
    <row r="156" spans="1:34" s="168" customFormat="1" ht="31.5" customHeight="1" x14ac:dyDescent="0.2">
      <c r="A156" s="156" t="s">
        <v>242</v>
      </c>
      <c r="B156" s="96" t="s">
        <v>46</v>
      </c>
      <c r="C156" s="157" t="s">
        <v>515</v>
      </c>
      <c r="D156" s="157" t="s">
        <v>598</v>
      </c>
      <c r="E156" s="116" t="s">
        <v>282</v>
      </c>
      <c r="F156" s="81" t="s">
        <v>288</v>
      </c>
      <c r="G156" s="19" t="s">
        <v>201</v>
      </c>
      <c r="H156" s="85" t="s">
        <v>86</v>
      </c>
      <c r="I156" s="49">
        <v>11</v>
      </c>
      <c r="J156" s="52" t="s">
        <v>12</v>
      </c>
      <c r="K156" s="160">
        <f t="shared" si="18"/>
        <v>0</v>
      </c>
      <c r="L156" s="160">
        <f t="shared" si="19"/>
        <v>0</v>
      </c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  <c r="Y156" s="316"/>
      <c r="Z156" s="321">
        <f t="shared" si="20"/>
        <v>0</v>
      </c>
      <c r="AA156" s="321">
        <f t="shared" si="20"/>
        <v>0</v>
      </c>
      <c r="AB156" s="316"/>
      <c r="AC156" s="316"/>
      <c r="AD156" s="316"/>
      <c r="AE156" s="316"/>
      <c r="AF156" s="316"/>
      <c r="AG156" s="319"/>
      <c r="AH156" s="186"/>
    </row>
    <row r="157" spans="1:34" s="168" customFormat="1" ht="21" customHeight="1" x14ac:dyDescent="0.2">
      <c r="A157" s="156" t="s">
        <v>242</v>
      </c>
      <c r="B157" s="96" t="s">
        <v>46</v>
      </c>
      <c r="C157" s="157" t="s">
        <v>515</v>
      </c>
      <c r="D157" s="157" t="s">
        <v>600</v>
      </c>
      <c r="E157" s="97" t="s">
        <v>283</v>
      </c>
      <c r="F157" s="82" t="s">
        <v>5</v>
      </c>
      <c r="G157" s="19" t="s">
        <v>194</v>
      </c>
      <c r="H157" s="83" t="s">
        <v>117</v>
      </c>
      <c r="I157" s="49">
        <v>9</v>
      </c>
      <c r="J157" s="52" t="s">
        <v>6</v>
      </c>
      <c r="K157" s="160">
        <f t="shared" si="18"/>
        <v>0</v>
      </c>
      <c r="L157" s="160">
        <f t="shared" si="19"/>
        <v>0</v>
      </c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21">
        <f t="shared" si="20"/>
        <v>0</v>
      </c>
      <c r="AA157" s="321">
        <f t="shared" si="20"/>
        <v>0</v>
      </c>
      <c r="AB157" s="316"/>
      <c r="AC157" s="316"/>
      <c r="AD157" s="316"/>
      <c r="AE157" s="316"/>
      <c r="AF157" s="316"/>
      <c r="AG157" s="319"/>
      <c r="AH157" s="186"/>
    </row>
    <row r="158" spans="1:34" s="168" customFormat="1" ht="21" customHeight="1" x14ac:dyDescent="0.2">
      <c r="A158" s="156" t="s">
        <v>242</v>
      </c>
      <c r="B158" s="96" t="s">
        <v>46</v>
      </c>
      <c r="C158" s="157" t="s">
        <v>515</v>
      </c>
      <c r="D158" s="157" t="s">
        <v>600</v>
      </c>
      <c r="E158" s="97" t="s">
        <v>283</v>
      </c>
      <c r="F158" s="82" t="s">
        <v>5</v>
      </c>
      <c r="G158" s="19" t="s">
        <v>194</v>
      </c>
      <c r="H158" s="83" t="s">
        <v>117</v>
      </c>
      <c r="I158" s="49">
        <v>11</v>
      </c>
      <c r="J158" s="52" t="s">
        <v>12</v>
      </c>
      <c r="K158" s="160">
        <f t="shared" si="18"/>
        <v>0</v>
      </c>
      <c r="L158" s="160">
        <f t="shared" si="19"/>
        <v>0</v>
      </c>
      <c r="M158" s="313"/>
      <c r="N158" s="313"/>
      <c r="O158" s="313"/>
      <c r="P158" s="313"/>
      <c r="Q158" s="313"/>
      <c r="R158" s="313"/>
      <c r="S158" s="313"/>
      <c r="T158" s="316"/>
      <c r="U158" s="316"/>
      <c r="V158" s="316"/>
      <c r="W158" s="316"/>
      <c r="X158" s="316"/>
      <c r="Y158" s="316"/>
      <c r="Z158" s="321">
        <f t="shared" si="20"/>
        <v>0</v>
      </c>
      <c r="AA158" s="321">
        <f t="shared" si="20"/>
        <v>0</v>
      </c>
      <c r="AB158" s="313"/>
      <c r="AC158" s="313"/>
      <c r="AD158" s="313"/>
      <c r="AE158" s="313"/>
      <c r="AF158" s="313"/>
      <c r="AG158" s="314"/>
      <c r="AH158" s="186"/>
    </row>
    <row r="159" spans="1:34" s="168" customFormat="1" ht="28.5" customHeight="1" x14ac:dyDescent="0.2">
      <c r="A159" s="115" t="s">
        <v>120</v>
      </c>
      <c r="B159" s="49" t="s">
        <v>46</v>
      </c>
      <c r="C159" s="157" t="s">
        <v>584</v>
      </c>
      <c r="D159" s="157" t="s">
        <v>598</v>
      </c>
      <c r="E159" s="105" t="s">
        <v>297</v>
      </c>
      <c r="F159" s="81" t="s">
        <v>300</v>
      </c>
      <c r="G159" s="19" t="s">
        <v>468</v>
      </c>
      <c r="H159" s="81" t="s">
        <v>469</v>
      </c>
      <c r="I159" s="49">
        <v>9</v>
      </c>
      <c r="J159" s="49" t="s">
        <v>6</v>
      </c>
      <c r="K159" s="160">
        <f t="shared" si="18"/>
        <v>0</v>
      </c>
      <c r="L159" s="160">
        <f t="shared" si="19"/>
        <v>0</v>
      </c>
      <c r="M159" s="313"/>
      <c r="N159" s="313"/>
      <c r="O159" s="313"/>
      <c r="P159" s="313"/>
      <c r="Q159" s="313"/>
      <c r="R159" s="313"/>
      <c r="S159" s="313"/>
      <c r="T159" s="316"/>
      <c r="U159" s="316"/>
      <c r="V159" s="316"/>
      <c r="W159" s="316"/>
      <c r="X159" s="316"/>
      <c r="Y159" s="316"/>
      <c r="Z159" s="321">
        <f t="shared" si="20"/>
        <v>0</v>
      </c>
      <c r="AA159" s="321">
        <f t="shared" si="20"/>
        <v>0</v>
      </c>
      <c r="AB159" s="313"/>
      <c r="AC159" s="313"/>
      <c r="AD159" s="313"/>
      <c r="AE159" s="313"/>
      <c r="AF159" s="313"/>
      <c r="AG159" s="314"/>
      <c r="AH159" s="186"/>
    </row>
    <row r="160" spans="1:34" s="168" customFormat="1" ht="21" customHeight="1" x14ac:dyDescent="0.2">
      <c r="A160" s="95" t="s">
        <v>120</v>
      </c>
      <c r="B160" s="50" t="s">
        <v>46</v>
      </c>
      <c r="C160" s="157" t="s">
        <v>584</v>
      </c>
      <c r="D160" s="157" t="s">
        <v>598</v>
      </c>
      <c r="E160" s="105" t="s">
        <v>297</v>
      </c>
      <c r="F160" s="81" t="s">
        <v>300</v>
      </c>
      <c r="G160" s="19" t="s">
        <v>470</v>
      </c>
      <c r="H160" s="81" t="s">
        <v>471</v>
      </c>
      <c r="I160" s="49">
        <v>9</v>
      </c>
      <c r="J160" s="50" t="s">
        <v>6</v>
      </c>
      <c r="K160" s="160">
        <f t="shared" si="18"/>
        <v>0</v>
      </c>
      <c r="L160" s="160">
        <f t="shared" si="19"/>
        <v>0</v>
      </c>
      <c r="M160" s="313"/>
      <c r="N160" s="313"/>
      <c r="O160" s="313"/>
      <c r="P160" s="313"/>
      <c r="Q160" s="313"/>
      <c r="R160" s="313"/>
      <c r="S160" s="313"/>
      <c r="T160" s="316"/>
      <c r="U160" s="316"/>
      <c r="V160" s="316"/>
      <c r="W160" s="316"/>
      <c r="X160" s="316"/>
      <c r="Y160" s="316"/>
      <c r="Z160" s="321">
        <f t="shared" si="20"/>
        <v>0</v>
      </c>
      <c r="AA160" s="321">
        <f t="shared" si="20"/>
        <v>0</v>
      </c>
      <c r="AB160" s="313"/>
      <c r="AC160" s="313"/>
      <c r="AD160" s="313"/>
      <c r="AE160" s="313"/>
      <c r="AF160" s="313"/>
      <c r="AG160" s="314"/>
      <c r="AH160" s="186"/>
    </row>
    <row r="161" spans="1:35" s="168" customFormat="1" ht="21" customHeight="1" x14ac:dyDescent="0.2">
      <c r="A161" s="95" t="s">
        <v>120</v>
      </c>
      <c r="B161" s="50" t="s">
        <v>46</v>
      </c>
      <c r="C161" s="157" t="s">
        <v>514</v>
      </c>
      <c r="D161" s="157" t="s">
        <v>598</v>
      </c>
      <c r="E161" s="105" t="s">
        <v>285</v>
      </c>
      <c r="F161" s="81" t="s">
        <v>286</v>
      </c>
      <c r="G161" s="19" t="s">
        <v>458</v>
      </c>
      <c r="H161" s="81" t="s">
        <v>594</v>
      </c>
      <c r="I161" s="49">
        <v>9</v>
      </c>
      <c r="J161" s="50" t="s">
        <v>6</v>
      </c>
      <c r="K161" s="160">
        <f t="shared" si="18"/>
        <v>0</v>
      </c>
      <c r="L161" s="160">
        <f t="shared" si="19"/>
        <v>0</v>
      </c>
      <c r="M161" s="313"/>
      <c r="N161" s="313"/>
      <c r="O161" s="313"/>
      <c r="P161" s="313"/>
      <c r="Q161" s="313"/>
      <c r="R161" s="313"/>
      <c r="S161" s="313"/>
      <c r="T161" s="316"/>
      <c r="U161" s="316"/>
      <c r="V161" s="316"/>
      <c r="W161" s="316"/>
      <c r="X161" s="316"/>
      <c r="Y161" s="316"/>
      <c r="Z161" s="321">
        <f t="shared" si="20"/>
        <v>0</v>
      </c>
      <c r="AA161" s="321">
        <f t="shared" si="20"/>
        <v>0</v>
      </c>
      <c r="AB161" s="313"/>
      <c r="AC161" s="313"/>
      <c r="AD161" s="313"/>
      <c r="AE161" s="313"/>
      <c r="AF161" s="313"/>
      <c r="AG161" s="314"/>
      <c r="AH161" s="186"/>
    </row>
    <row r="162" spans="1:35" s="168" customFormat="1" ht="21" customHeight="1" x14ac:dyDescent="0.2">
      <c r="A162" s="95" t="s">
        <v>120</v>
      </c>
      <c r="B162" s="50" t="s">
        <v>46</v>
      </c>
      <c r="C162" s="157" t="s">
        <v>514</v>
      </c>
      <c r="D162" s="157" t="s">
        <v>598</v>
      </c>
      <c r="E162" s="105" t="s">
        <v>282</v>
      </c>
      <c r="F162" s="81" t="s">
        <v>288</v>
      </c>
      <c r="G162" s="19" t="s">
        <v>530</v>
      </c>
      <c r="H162" s="81" t="s">
        <v>531</v>
      </c>
      <c r="I162" s="49">
        <v>9</v>
      </c>
      <c r="J162" s="50" t="s">
        <v>6</v>
      </c>
      <c r="K162" s="160">
        <f t="shared" si="18"/>
        <v>0</v>
      </c>
      <c r="L162" s="160">
        <f t="shared" si="19"/>
        <v>0</v>
      </c>
      <c r="M162" s="313"/>
      <c r="N162" s="313"/>
      <c r="O162" s="313"/>
      <c r="P162" s="313"/>
      <c r="Q162" s="313"/>
      <c r="R162" s="313"/>
      <c r="S162" s="313"/>
      <c r="T162" s="316"/>
      <c r="U162" s="316"/>
      <c r="V162" s="316"/>
      <c r="W162" s="316"/>
      <c r="X162" s="316"/>
      <c r="Y162" s="316"/>
      <c r="Z162" s="321">
        <f t="shared" si="20"/>
        <v>0</v>
      </c>
      <c r="AA162" s="321">
        <f t="shared" si="20"/>
        <v>0</v>
      </c>
      <c r="AB162" s="313"/>
      <c r="AC162" s="313"/>
      <c r="AD162" s="313"/>
      <c r="AE162" s="313"/>
      <c r="AF162" s="313"/>
      <c r="AG162" s="314"/>
      <c r="AH162" s="186"/>
    </row>
    <row r="163" spans="1:35" s="168" customFormat="1" ht="21" customHeight="1" x14ac:dyDescent="0.2">
      <c r="A163" s="95" t="s">
        <v>120</v>
      </c>
      <c r="B163" s="50" t="s">
        <v>46</v>
      </c>
      <c r="C163" s="157" t="s">
        <v>514</v>
      </c>
      <c r="D163" s="157" t="s">
        <v>599</v>
      </c>
      <c r="E163" s="105" t="s">
        <v>290</v>
      </c>
      <c r="F163" s="81" t="s">
        <v>292</v>
      </c>
      <c r="G163" s="19" t="s">
        <v>550</v>
      </c>
      <c r="H163" s="81" t="s">
        <v>551</v>
      </c>
      <c r="I163" s="49">
        <v>9</v>
      </c>
      <c r="J163" s="50" t="s">
        <v>6</v>
      </c>
      <c r="K163" s="160">
        <f t="shared" si="18"/>
        <v>0</v>
      </c>
      <c r="L163" s="160">
        <f t="shared" si="19"/>
        <v>0</v>
      </c>
      <c r="M163" s="313"/>
      <c r="N163" s="313"/>
      <c r="O163" s="313"/>
      <c r="P163" s="313"/>
      <c r="Q163" s="313"/>
      <c r="R163" s="313"/>
      <c r="S163" s="313"/>
      <c r="T163" s="316"/>
      <c r="U163" s="316"/>
      <c r="V163" s="316"/>
      <c r="W163" s="316"/>
      <c r="X163" s="316"/>
      <c r="Y163" s="316"/>
      <c r="Z163" s="321">
        <f t="shared" si="20"/>
        <v>0</v>
      </c>
      <c r="AA163" s="321">
        <f t="shared" si="20"/>
        <v>0</v>
      </c>
      <c r="AB163" s="313"/>
      <c r="AC163" s="313"/>
      <c r="AD163" s="313"/>
      <c r="AE163" s="313"/>
      <c r="AF163" s="313"/>
      <c r="AG163" s="314"/>
      <c r="AH163" s="186"/>
    </row>
    <row r="164" spans="1:35" s="173" customFormat="1" ht="24.75" customHeight="1" x14ac:dyDescent="0.2">
      <c r="A164" s="95" t="s">
        <v>120</v>
      </c>
      <c r="B164" s="50" t="s">
        <v>46</v>
      </c>
      <c r="C164" s="157" t="s">
        <v>514</v>
      </c>
      <c r="D164" s="157" t="s">
        <v>600</v>
      </c>
      <c r="E164" s="105" t="s">
        <v>283</v>
      </c>
      <c r="F164" s="81" t="s">
        <v>5</v>
      </c>
      <c r="G164" s="19" t="s">
        <v>482</v>
      </c>
      <c r="H164" s="81" t="s">
        <v>483</v>
      </c>
      <c r="I164" s="49">
        <v>9</v>
      </c>
      <c r="J164" s="50" t="s">
        <v>6</v>
      </c>
      <c r="K164" s="160">
        <f t="shared" si="18"/>
        <v>0</v>
      </c>
      <c r="L164" s="160">
        <f t="shared" si="19"/>
        <v>0</v>
      </c>
      <c r="M164" s="313"/>
      <c r="N164" s="313"/>
      <c r="O164" s="313"/>
      <c r="P164" s="313"/>
      <c r="Q164" s="313"/>
      <c r="R164" s="313"/>
      <c r="S164" s="313"/>
      <c r="T164" s="316"/>
      <c r="U164" s="316"/>
      <c r="V164" s="316"/>
      <c r="W164" s="316"/>
      <c r="X164" s="316"/>
      <c r="Y164" s="316"/>
      <c r="Z164" s="321">
        <f t="shared" si="20"/>
        <v>0</v>
      </c>
      <c r="AA164" s="321">
        <f t="shared" si="20"/>
        <v>0</v>
      </c>
      <c r="AB164" s="313"/>
      <c r="AC164" s="313"/>
      <c r="AD164" s="313"/>
      <c r="AE164" s="313"/>
      <c r="AF164" s="313"/>
      <c r="AG164" s="314"/>
      <c r="AH164" s="188"/>
    </row>
    <row r="165" spans="1:35" s="173" customFormat="1" ht="27.75" customHeight="1" x14ac:dyDescent="0.2">
      <c r="A165" s="95" t="s">
        <v>242</v>
      </c>
      <c r="B165" s="50" t="s">
        <v>46</v>
      </c>
      <c r="C165" s="157" t="s">
        <v>514</v>
      </c>
      <c r="D165" s="157" t="s">
        <v>600</v>
      </c>
      <c r="E165" s="105" t="s">
        <v>283</v>
      </c>
      <c r="F165" s="81" t="s">
        <v>5</v>
      </c>
      <c r="G165" s="19" t="s">
        <v>482</v>
      </c>
      <c r="H165" s="81" t="s">
        <v>483</v>
      </c>
      <c r="I165" s="49">
        <v>9</v>
      </c>
      <c r="J165" s="50" t="s">
        <v>6</v>
      </c>
      <c r="K165" s="160">
        <f t="shared" si="18"/>
        <v>0</v>
      </c>
      <c r="L165" s="160">
        <f t="shared" si="19"/>
        <v>0</v>
      </c>
      <c r="M165" s="313"/>
      <c r="N165" s="313"/>
      <c r="O165" s="313"/>
      <c r="P165" s="313"/>
      <c r="Q165" s="313"/>
      <c r="R165" s="313"/>
      <c r="S165" s="313"/>
      <c r="T165" s="316"/>
      <c r="U165" s="316"/>
      <c r="V165" s="316"/>
      <c r="W165" s="316"/>
      <c r="X165" s="316"/>
      <c r="Y165" s="316"/>
      <c r="Z165" s="321">
        <f t="shared" si="20"/>
        <v>0</v>
      </c>
      <c r="AA165" s="321">
        <f t="shared" si="20"/>
        <v>0</v>
      </c>
      <c r="AB165" s="313"/>
      <c r="AC165" s="313"/>
      <c r="AD165" s="313"/>
      <c r="AE165" s="313"/>
      <c r="AF165" s="313"/>
      <c r="AG165" s="314"/>
      <c r="AH165" s="188"/>
    </row>
    <row r="166" spans="1:35" s="173" customFormat="1" ht="35.25" customHeight="1" x14ac:dyDescent="0.2">
      <c r="A166" s="95" t="s">
        <v>242</v>
      </c>
      <c r="B166" s="50" t="s">
        <v>46</v>
      </c>
      <c r="C166" s="215" t="s">
        <v>514</v>
      </c>
      <c r="D166" s="215" t="s">
        <v>598</v>
      </c>
      <c r="E166" s="105" t="s">
        <v>280</v>
      </c>
      <c r="F166" s="81" t="s">
        <v>448</v>
      </c>
      <c r="G166" s="19" t="s">
        <v>449</v>
      </c>
      <c r="H166" s="81" t="s">
        <v>450</v>
      </c>
      <c r="I166" s="49">
        <v>9</v>
      </c>
      <c r="J166" s="50" t="s">
        <v>6</v>
      </c>
      <c r="K166" s="160">
        <f>M166+O166+Q166</f>
        <v>0</v>
      </c>
      <c r="L166" s="160">
        <f>N166+P166+R166</f>
        <v>0</v>
      </c>
      <c r="M166" s="313"/>
      <c r="N166" s="313"/>
      <c r="O166" s="313"/>
      <c r="P166" s="313"/>
      <c r="Q166" s="313"/>
      <c r="R166" s="313"/>
      <c r="S166" s="313"/>
      <c r="T166" s="316"/>
      <c r="U166" s="316"/>
      <c r="V166" s="316"/>
      <c r="W166" s="316"/>
      <c r="X166" s="316"/>
      <c r="Y166" s="316"/>
      <c r="Z166" s="339">
        <f t="shared" ref="Z166:AA169" si="21">AB166+AD166+AF166</f>
        <v>0</v>
      </c>
      <c r="AA166" s="339">
        <f t="shared" si="21"/>
        <v>0</v>
      </c>
      <c r="AB166" s="313"/>
      <c r="AC166" s="313"/>
      <c r="AD166" s="313"/>
      <c r="AE166" s="313"/>
      <c r="AF166" s="313"/>
      <c r="AG166" s="314"/>
      <c r="AH166" s="188"/>
    </row>
    <row r="167" spans="1:35" s="173" customFormat="1" ht="19.5" customHeight="1" x14ac:dyDescent="0.2">
      <c r="A167" s="156" t="s">
        <v>51</v>
      </c>
      <c r="B167" s="96" t="s">
        <v>46</v>
      </c>
      <c r="C167" s="157" t="s">
        <v>515</v>
      </c>
      <c r="D167" s="157" t="s">
        <v>598</v>
      </c>
      <c r="E167" s="116" t="s">
        <v>280</v>
      </c>
      <c r="F167" s="81" t="s">
        <v>284</v>
      </c>
      <c r="G167" s="19" t="s">
        <v>198</v>
      </c>
      <c r="H167" s="81" t="s">
        <v>181</v>
      </c>
      <c r="I167" s="49">
        <v>9</v>
      </c>
      <c r="J167" s="52" t="s">
        <v>6</v>
      </c>
      <c r="K167" s="160">
        <f t="shared" si="18"/>
        <v>0</v>
      </c>
      <c r="L167" s="160">
        <f t="shared" si="19"/>
        <v>0</v>
      </c>
      <c r="M167" s="313"/>
      <c r="N167" s="313"/>
      <c r="O167" s="313"/>
      <c r="P167" s="313"/>
      <c r="Q167" s="313"/>
      <c r="R167" s="313"/>
      <c r="S167" s="313"/>
      <c r="T167" s="316"/>
      <c r="U167" s="316"/>
      <c r="V167" s="316"/>
      <c r="W167" s="316"/>
      <c r="X167" s="316"/>
      <c r="Y167" s="316"/>
      <c r="Z167" s="321">
        <f t="shared" si="21"/>
        <v>0</v>
      </c>
      <c r="AA167" s="321">
        <f t="shared" si="21"/>
        <v>0</v>
      </c>
      <c r="AB167" s="313"/>
      <c r="AC167" s="313"/>
      <c r="AD167" s="313"/>
      <c r="AE167" s="313"/>
      <c r="AF167" s="313"/>
      <c r="AG167" s="314"/>
      <c r="AH167" s="188"/>
    </row>
    <row r="168" spans="1:35" s="173" customFormat="1" ht="19.5" customHeight="1" x14ac:dyDescent="0.2">
      <c r="A168" s="156" t="s">
        <v>51</v>
      </c>
      <c r="B168" s="96" t="s">
        <v>46</v>
      </c>
      <c r="C168" s="157" t="s">
        <v>515</v>
      </c>
      <c r="D168" s="157" t="s">
        <v>598</v>
      </c>
      <c r="E168" s="116" t="s">
        <v>282</v>
      </c>
      <c r="F168" s="81" t="s">
        <v>288</v>
      </c>
      <c r="G168" s="98" t="s">
        <v>201</v>
      </c>
      <c r="H168" s="82" t="s">
        <v>86</v>
      </c>
      <c r="I168" s="49">
        <v>9</v>
      </c>
      <c r="J168" s="52" t="s">
        <v>6</v>
      </c>
      <c r="K168" s="160">
        <f t="shared" si="18"/>
        <v>0</v>
      </c>
      <c r="L168" s="160">
        <f t="shared" si="19"/>
        <v>0</v>
      </c>
      <c r="M168" s="313"/>
      <c r="N168" s="313"/>
      <c r="O168" s="313"/>
      <c r="P168" s="313"/>
      <c r="Q168" s="313"/>
      <c r="R168" s="313"/>
      <c r="S168" s="313"/>
      <c r="T168" s="316"/>
      <c r="U168" s="316"/>
      <c r="V168" s="316"/>
      <c r="W168" s="316"/>
      <c r="X168" s="316"/>
      <c r="Y168" s="316"/>
      <c r="Z168" s="321">
        <f t="shared" si="21"/>
        <v>0</v>
      </c>
      <c r="AA168" s="321">
        <f t="shared" si="21"/>
        <v>0</v>
      </c>
      <c r="AB168" s="313"/>
      <c r="AC168" s="313"/>
      <c r="AD168" s="313"/>
      <c r="AE168" s="313"/>
      <c r="AF168" s="313"/>
      <c r="AG168" s="314"/>
      <c r="AH168" s="188"/>
    </row>
    <row r="169" spans="1:35" s="173" customFormat="1" ht="21" customHeight="1" x14ac:dyDescent="0.2">
      <c r="A169" s="95" t="s">
        <v>51</v>
      </c>
      <c r="B169" s="50" t="s">
        <v>46</v>
      </c>
      <c r="C169" s="157" t="s">
        <v>514</v>
      </c>
      <c r="D169" s="157" t="s">
        <v>598</v>
      </c>
      <c r="E169" s="105" t="s">
        <v>297</v>
      </c>
      <c r="F169" s="81" t="s">
        <v>300</v>
      </c>
      <c r="G169" s="19" t="s">
        <v>454</v>
      </c>
      <c r="H169" s="81" t="s">
        <v>455</v>
      </c>
      <c r="I169" s="49">
        <v>9</v>
      </c>
      <c r="J169" s="50" t="s">
        <v>6</v>
      </c>
      <c r="K169" s="160">
        <f t="shared" si="18"/>
        <v>0</v>
      </c>
      <c r="L169" s="160">
        <f t="shared" si="19"/>
        <v>0</v>
      </c>
      <c r="M169" s="313"/>
      <c r="N169" s="313"/>
      <c r="O169" s="313"/>
      <c r="P169" s="313"/>
      <c r="Q169" s="313"/>
      <c r="R169" s="313"/>
      <c r="S169" s="313"/>
      <c r="T169" s="316"/>
      <c r="U169" s="316"/>
      <c r="V169" s="316"/>
      <c r="W169" s="316"/>
      <c r="X169" s="316"/>
      <c r="Y169" s="316"/>
      <c r="Z169" s="321">
        <f t="shared" si="21"/>
        <v>0</v>
      </c>
      <c r="AA169" s="321">
        <f t="shared" si="21"/>
        <v>0</v>
      </c>
      <c r="AB169" s="313"/>
      <c r="AC169" s="313"/>
      <c r="AD169" s="313"/>
      <c r="AE169" s="313"/>
      <c r="AF169" s="313"/>
      <c r="AG169" s="314"/>
      <c r="AH169" s="188"/>
    </row>
    <row r="170" spans="1:35" s="173" customFormat="1" ht="31.5" customHeight="1" x14ac:dyDescent="0.2">
      <c r="A170" s="115" t="s">
        <v>51</v>
      </c>
      <c r="B170" s="49" t="s">
        <v>46</v>
      </c>
      <c r="C170" s="157" t="s">
        <v>514</v>
      </c>
      <c r="D170" s="157" t="s">
        <v>598</v>
      </c>
      <c r="E170" s="105" t="s">
        <v>282</v>
      </c>
      <c r="F170" s="81" t="s">
        <v>288</v>
      </c>
      <c r="G170" s="19" t="s">
        <v>530</v>
      </c>
      <c r="H170" s="81" t="s">
        <v>531</v>
      </c>
      <c r="I170" s="49">
        <v>9</v>
      </c>
      <c r="J170" s="49" t="s">
        <v>6</v>
      </c>
      <c r="K170" s="160">
        <f t="shared" si="18"/>
        <v>0</v>
      </c>
      <c r="L170" s="160">
        <f t="shared" si="19"/>
        <v>0</v>
      </c>
      <c r="M170" s="313"/>
      <c r="N170" s="313"/>
      <c r="O170" s="313"/>
      <c r="P170" s="313"/>
      <c r="Q170" s="313"/>
      <c r="R170" s="313"/>
      <c r="S170" s="313"/>
      <c r="T170" s="316"/>
      <c r="U170" s="316"/>
      <c r="V170" s="316"/>
      <c r="W170" s="316"/>
      <c r="X170" s="316"/>
      <c r="Y170" s="316"/>
      <c r="Z170" s="321">
        <f t="shared" ref="Z170:AA178" si="22">AB170+AD170+AF170</f>
        <v>0</v>
      </c>
      <c r="AA170" s="321">
        <f t="shared" si="22"/>
        <v>0</v>
      </c>
      <c r="AB170" s="313"/>
      <c r="AC170" s="313"/>
      <c r="AD170" s="313"/>
      <c r="AE170" s="313"/>
      <c r="AF170" s="313"/>
      <c r="AG170" s="314"/>
      <c r="AH170" s="188"/>
    </row>
    <row r="171" spans="1:35" s="173" customFormat="1" ht="31.5" customHeight="1" x14ac:dyDescent="0.2">
      <c r="A171" s="115" t="s">
        <v>51</v>
      </c>
      <c r="B171" s="49" t="s">
        <v>46</v>
      </c>
      <c r="C171" s="157" t="s">
        <v>514</v>
      </c>
      <c r="D171" s="157" t="s">
        <v>598</v>
      </c>
      <c r="E171" s="105" t="s">
        <v>282</v>
      </c>
      <c r="F171" s="81" t="s">
        <v>288</v>
      </c>
      <c r="G171" s="19" t="s">
        <v>530</v>
      </c>
      <c r="H171" s="81" t="s">
        <v>531</v>
      </c>
      <c r="I171" s="49">
        <v>11</v>
      </c>
      <c r="J171" s="49" t="s">
        <v>6</v>
      </c>
      <c r="K171" s="160">
        <f t="shared" si="18"/>
        <v>0</v>
      </c>
      <c r="L171" s="160">
        <f t="shared" si="19"/>
        <v>0</v>
      </c>
      <c r="M171" s="313"/>
      <c r="N171" s="313"/>
      <c r="O171" s="313"/>
      <c r="P171" s="313"/>
      <c r="Q171" s="313"/>
      <c r="R171" s="313"/>
      <c r="S171" s="313"/>
      <c r="T171" s="316"/>
      <c r="U171" s="316"/>
      <c r="V171" s="316"/>
      <c r="W171" s="316"/>
      <c r="X171" s="316"/>
      <c r="Y171" s="316"/>
      <c r="Z171" s="321">
        <f t="shared" si="22"/>
        <v>0</v>
      </c>
      <c r="AA171" s="321">
        <f t="shared" si="22"/>
        <v>0</v>
      </c>
      <c r="AB171" s="313"/>
      <c r="AC171" s="313"/>
      <c r="AD171" s="313"/>
      <c r="AE171" s="313"/>
      <c r="AF171" s="313"/>
      <c r="AG171" s="314"/>
      <c r="AH171" s="188"/>
    </row>
    <row r="172" spans="1:35" s="173" customFormat="1" ht="31.5" customHeight="1" x14ac:dyDescent="0.2">
      <c r="A172" s="95" t="s">
        <v>51</v>
      </c>
      <c r="B172" s="50" t="s">
        <v>46</v>
      </c>
      <c r="C172" s="157" t="s">
        <v>514</v>
      </c>
      <c r="D172" s="157" t="s">
        <v>598</v>
      </c>
      <c r="E172" s="105" t="s">
        <v>282</v>
      </c>
      <c r="F172" s="81" t="s">
        <v>288</v>
      </c>
      <c r="G172" s="19" t="s">
        <v>532</v>
      </c>
      <c r="H172" s="81" t="s">
        <v>533</v>
      </c>
      <c r="I172" s="49">
        <v>9</v>
      </c>
      <c r="J172" s="50" t="s">
        <v>6</v>
      </c>
      <c r="K172" s="160">
        <f t="shared" si="18"/>
        <v>0</v>
      </c>
      <c r="L172" s="160">
        <f t="shared" si="19"/>
        <v>0</v>
      </c>
      <c r="M172" s="313"/>
      <c r="N172" s="313"/>
      <c r="O172" s="313"/>
      <c r="P172" s="313"/>
      <c r="Q172" s="313"/>
      <c r="R172" s="313"/>
      <c r="S172" s="313"/>
      <c r="T172" s="316"/>
      <c r="U172" s="316"/>
      <c r="V172" s="316"/>
      <c r="W172" s="316"/>
      <c r="X172" s="316"/>
      <c r="Y172" s="316"/>
      <c r="Z172" s="321">
        <f t="shared" si="22"/>
        <v>0</v>
      </c>
      <c r="AA172" s="321">
        <f t="shared" si="22"/>
        <v>0</v>
      </c>
      <c r="AB172" s="313"/>
      <c r="AC172" s="313"/>
      <c r="AD172" s="313"/>
      <c r="AE172" s="313"/>
      <c r="AF172" s="313"/>
      <c r="AG172" s="314"/>
      <c r="AH172" s="188"/>
    </row>
    <row r="173" spans="1:35" s="356" customFormat="1" ht="22.5" customHeight="1" x14ac:dyDescent="0.2">
      <c r="A173" s="353" t="s">
        <v>40</v>
      </c>
      <c r="B173" s="354" t="s">
        <v>46</v>
      </c>
      <c r="C173" s="335" t="s">
        <v>515</v>
      </c>
      <c r="D173" s="335" t="s">
        <v>598</v>
      </c>
      <c r="E173" s="355" t="s">
        <v>297</v>
      </c>
      <c r="F173" s="336" t="s">
        <v>300</v>
      </c>
      <c r="G173" s="337" t="s">
        <v>331</v>
      </c>
      <c r="H173" s="352" t="s">
        <v>96</v>
      </c>
      <c r="I173" s="338">
        <v>9</v>
      </c>
      <c r="J173" s="350" t="s">
        <v>6</v>
      </c>
      <c r="K173" s="321">
        <f t="shared" si="18"/>
        <v>0</v>
      </c>
      <c r="L173" s="321">
        <f t="shared" si="19"/>
        <v>0</v>
      </c>
      <c r="M173" s="313"/>
      <c r="N173" s="313"/>
      <c r="O173" s="313"/>
      <c r="P173" s="313"/>
      <c r="Q173" s="313"/>
      <c r="R173" s="313"/>
      <c r="S173" s="313"/>
      <c r="T173" s="316"/>
      <c r="U173" s="316"/>
      <c r="V173" s="316"/>
      <c r="W173" s="316"/>
      <c r="X173" s="316"/>
      <c r="Y173" s="316"/>
      <c r="Z173" s="321">
        <f t="shared" si="22"/>
        <v>0</v>
      </c>
      <c r="AA173" s="321">
        <f t="shared" si="22"/>
        <v>0</v>
      </c>
      <c r="AB173" s="313"/>
      <c r="AC173" s="313"/>
      <c r="AD173" s="313"/>
      <c r="AE173" s="313"/>
      <c r="AF173" s="362"/>
      <c r="AG173" s="363"/>
      <c r="AH173" s="364"/>
      <c r="AI173" s="364"/>
    </row>
    <row r="174" spans="1:35" s="356" customFormat="1" ht="21.75" customHeight="1" x14ac:dyDescent="0.2">
      <c r="A174" s="353" t="s">
        <v>40</v>
      </c>
      <c r="B174" s="354" t="s">
        <v>46</v>
      </c>
      <c r="C174" s="335" t="s">
        <v>515</v>
      </c>
      <c r="D174" s="335" t="s">
        <v>598</v>
      </c>
      <c r="E174" s="355" t="s">
        <v>297</v>
      </c>
      <c r="F174" s="336" t="s">
        <v>300</v>
      </c>
      <c r="G174" s="337" t="s">
        <v>331</v>
      </c>
      <c r="H174" s="352" t="s">
        <v>96</v>
      </c>
      <c r="I174" s="338">
        <v>11</v>
      </c>
      <c r="J174" s="350" t="s">
        <v>6</v>
      </c>
      <c r="K174" s="321">
        <f t="shared" si="18"/>
        <v>0</v>
      </c>
      <c r="L174" s="321">
        <f t="shared" si="19"/>
        <v>0</v>
      </c>
      <c r="M174" s="313"/>
      <c r="N174" s="313"/>
      <c r="O174" s="313"/>
      <c r="P174" s="313"/>
      <c r="Q174" s="313"/>
      <c r="R174" s="313"/>
      <c r="S174" s="313"/>
      <c r="T174" s="316"/>
      <c r="U174" s="316"/>
      <c r="V174" s="316"/>
      <c r="W174" s="316"/>
      <c r="X174" s="316"/>
      <c r="Y174" s="316"/>
      <c r="Z174" s="321">
        <f t="shared" si="22"/>
        <v>0</v>
      </c>
      <c r="AA174" s="321">
        <f t="shared" si="22"/>
        <v>0</v>
      </c>
      <c r="AB174" s="313"/>
      <c r="AC174" s="313"/>
      <c r="AD174" s="313"/>
      <c r="AE174" s="313"/>
      <c r="AF174" s="362"/>
      <c r="AG174" s="363"/>
      <c r="AH174" s="364"/>
      <c r="AI174" s="364"/>
    </row>
    <row r="175" spans="1:35" s="356" customFormat="1" ht="21" customHeight="1" x14ac:dyDescent="0.2">
      <c r="A175" s="353" t="s">
        <v>40</v>
      </c>
      <c r="B175" s="354" t="s">
        <v>46</v>
      </c>
      <c r="C175" s="335" t="s">
        <v>515</v>
      </c>
      <c r="D175" s="335" t="s">
        <v>598</v>
      </c>
      <c r="E175" s="355" t="s">
        <v>297</v>
      </c>
      <c r="F175" s="357" t="s">
        <v>300</v>
      </c>
      <c r="G175" s="337" t="s">
        <v>331</v>
      </c>
      <c r="H175" s="352" t="s">
        <v>96</v>
      </c>
      <c r="I175" s="338">
        <v>11</v>
      </c>
      <c r="J175" s="350" t="s">
        <v>12</v>
      </c>
      <c r="K175" s="321">
        <f t="shared" si="18"/>
        <v>0</v>
      </c>
      <c r="L175" s="321">
        <f t="shared" si="19"/>
        <v>0</v>
      </c>
      <c r="M175" s="313"/>
      <c r="N175" s="313"/>
      <c r="O175" s="313"/>
      <c r="P175" s="313"/>
      <c r="Q175" s="313"/>
      <c r="R175" s="313"/>
      <c r="S175" s="313"/>
      <c r="T175" s="316"/>
      <c r="U175" s="316"/>
      <c r="V175" s="316"/>
      <c r="W175" s="316"/>
      <c r="X175" s="316"/>
      <c r="Y175" s="316"/>
      <c r="Z175" s="321">
        <f t="shared" si="22"/>
        <v>0</v>
      </c>
      <c r="AA175" s="321">
        <f t="shared" si="22"/>
        <v>0</v>
      </c>
      <c r="AB175" s="313"/>
      <c r="AC175" s="313"/>
      <c r="AD175" s="313"/>
      <c r="AE175" s="313"/>
      <c r="AF175" s="362"/>
      <c r="AG175" s="363"/>
      <c r="AH175" s="364"/>
      <c r="AI175" s="364"/>
    </row>
    <row r="176" spans="1:35" s="359" customFormat="1" ht="20.25" customHeight="1" x14ac:dyDescent="0.2">
      <c r="A176" s="353" t="s">
        <v>40</v>
      </c>
      <c r="B176" s="354" t="s">
        <v>46</v>
      </c>
      <c r="C176" s="335" t="s">
        <v>515</v>
      </c>
      <c r="D176" s="335" t="s">
        <v>598</v>
      </c>
      <c r="E176" s="355" t="s">
        <v>282</v>
      </c>
      <c r="F176" s="357" t="s">
        <v>288</v>
      </c>
      <c r="G176" s="358" t="s">
        <v>200</v>
      </c>
      <c r="H176" s="336" t="s">
        <v>56</v>
      </c>
      <c r="I176" s="338">
        <v>9</v>
      </c>
      <c r="J176" s="334" t="s">
        <v>6</v>
      </c>
      <c r="K176" s="321">
        <f t="shared" si="18"/>
        <v>0</v>
      </c>
      <c r="L176" s="321">
        <f t="shared" si="19"/>
        <v>0</v>
      </c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  <c r="Z176" s="321">
        <f t="shared" si="22"/>
        <v>0</v>
      </c>
      <c r="AA176" s="321">
        <f t="shared" si="22"/>
        <v>0</v>
      </c>
      <c r="AB176" s="316"/>
      <c r="AC176" s="316"/>
      <c r="AD176" s="316"/>
      <c r="AE176" s="316"/>
      <c r="AF176" s="365"/>
      <c r="AG176" s="366"/>
      <c r="AH176" s="367"/>
      <c r="AI176" s="367"/>
    </row>
    <row r="177" spans="1:35" s="359" customFormat="1" ht="21" customHeight="1" x14ac:dyDescent="0.2">
      <c r="A177" s="353" t="s">
        <v>40</v>
      </c>
      <c r="B177" s="354" t="s">
        <v>46</v>
      </c>
      <c r="C177" s="335" t="s">
        <v>515</v>
      </c>
      <c r="D177" s="335" t="s">
        <v>598</v>
      </c>
      <c r="E177" s="355" t="s">
        <v>282</v>
      </c>
      <c r="F177" s="357" t="s">
        <v>288</v>
      </c>
      <c r="G177" s="358" t="s">
        <v>200</v>
      </c>
      <c r="H177" s="336" t="s">
        <v>56</v>
      </c>
      <c r="I177" s="338">
        <v>11</v>
      </c>
      <c r="J177" s="334" t="s">
        <v>12</v>
      </c>
      <c r="K177" s="321">
        <f t="shared" si="18"/>
        <v>0</v>
      </c>
      <c r="L177" s="321">
        <f t="shared" si="19"/>
        <v>0</v>
      </c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  <c r="Y177" s="313"/>
      <c r="Z177" s="321">
        <f t="shared" si="22"/>
        <v>0</v>
      </c>
      <c r="AA177" s="321">
        <f t="shared" si="22"/>
        <v>0</v>
      </c>
      <c r="AB177" s="313"/>
      <c r="AC177" s="313"/>
      <c r="AD177" s="313"/>
      <c r="AE177" s="313"/>
      <c r="AF177" s="362"/>
      <c r="AG177" s="363"/>
      <c r="AH177" s="367"/>
      <c r="AI177" s="367"/>
    </row>
    <row r="178" spans="1:35" s="359" customFormat="1" ht="33" customHeight="1" x14ac:dyDescent="0.2">
      <c r="A178" s="353" t="s">
        <v>40</v>
      </c>
      <c r="B178" s="354" t="s">
        <v>46</v>
      </c>
      <c r="C178" s="335" t="s">
        <v>515</v>
      </c>
      <c r="D178" s="335" t="s">
        <v>598</v>
      </c>
      <c r="E178" s="355" t="s">
        <v>282</v>
      </c>
      <c r="F178" s="357" t="s">
        <v>288</v>
      </c>
      <c r="G178" s="358" t="s">
        <v>201</v>
      </c>
      <c r="H178" s="352" t="s">
        <v>86</v>
      </c>
      <c r="I178" s="338">
        <v>11</v>
      </c>
      <c r="J178" s="334" t="s">
        <v>6</v>
      </c>
      <c r="K178" s="321">
        <f t="shared" si="18"/>
        <v>0</v>
      </c>
      <c r="L178" s="321">
        <f t="shared" si="19"/>
        <v>0</v>
      </c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  <c r="X178" s="313"/>
      <c r="Y178" s="313"/>
      <c r="Z178" s="321">
        <f t="shared" si="22"/>
        <v>0</v>
      </c>
      <c r="AA178" s="321">
        <f t="shared" si="22"/>
        <v>0</v>
      </c>
      <c r="AB178" s="313"/>
      <c r="AC178" s="313"/>
      <c r="AD178" s="313"/>
      <c r="AE178" s="313"/>
      <c r="AF178" s="362"/>
      <c r="AG178" s="363"/>
      <c r="AH178" s="367"/>
      <c r="AI178" s="367"/>
    </row>
    <row r="179" spans="1:35" s="356" customFormat="1" ht="33.75" customHeight="1" x14ac:dyDescent="0.2">
      <c r="A179" s="353" t="s">
        <v>40</v>
      </c>
      <c r="B179" s="354" t="s">
        <v>46</v>
      </c>
      <c r="C179" s="335" t="s">
        <v>515</v>
      </c>
      <c r="D179" s="335" t="s">
        <v>598</v>
      </c>
      <c r="E179" s="355" t="s">
        <v>282</v>
      </c>
      <c r="F179" s="357" t="s">
        <v>288</v>
      </c>
      <c r="G179" s="358" t="s">
        <v>201</v>
      </c>
      <c r="H179" s="352" t="s">
        <v>86</v>
      </c>
      <c r="I179" s="338">
        <v>11</v>
      </c>
      <c r="J179" s="334" t="s">
        <v>12</v>
      </c>
      <c r="K179" s="321">
        <f t="shared" si="18"/>
        <v>0</v>
      </c>
      <c r="L179" s="321">
        <f t="shared" si="19"/>
        <v>0</v>
      </c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  <c r="Y179" s="313"/>
      <c r="Z179" s="321">
        <f t="shared" ref="Z179:AA184" si="23">AB179+AD179+AF179</f>
        <v>0</v>
      </c>
      <c r="AA179" s="321">
        <f t="shared" si="23"/>
        <v>0</v>
      </c>
      <c r="AB179" s="313"/>
      <c r="AC179" s="313"/>
      <c r="AD179" s="313"/>
      <c r="AE179" s="313"/>
      <c r="AF179" s="362"/>
      <c r="AG179" s="363"/>
      <c r="AH179" s="364"/>
      <c r="AI179" s="364"/>
    </row>
    <row r="180" spans="1:35" s="356" customFormat="1" ht="33.75" customHeight="1" x14ac:dyDescent="0.2">
      <c r="A180" s="353" t="s">
        <v>40</v>
      </c>
      <c r="B180" s="354" t="s">
        <v>46</v>
      </c>
      <c r="C180" s="335" t="s">
        <v>515</v>
      </c>
      <c r="D180" s="335" t="s">
        <v>598</v>
      </c>
      <c r="E180" s="355" t="s">
        <v>282</v>
      </c>
      <c r="F180" s="357" t="s">
        <v>288</v>
      </c>
      <c r="G180" s="358" t="s">
        <v>201</v>
      </c>
      <c r="H180" s="352" t="s">
        <v>86</v>
      </c>
      <c r="I180" s="338">
        <v>9</v>
      </c>
      <c r="J180" s="334" t="s">
        <v>6</v>
      </c>
      <c r="K180" s="321">
        <f t="shared" si="18"/>
        <v>0</v>
      </c>
      <c r="L180" s="321">
        <f t="shared" si="19"/>
        <v>0</v>
      </c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3"/>
      <c r="Y180" s="313"/>
      <c r="Z180" s="321">
        <f t="shared" si="23"/>
        <v>0</v>
      </c>
      <c r="AA180" s="321">
        <f t="shared" si="23"/>
        <v>0</v>
      </c>
      <c r="AB180" s="313"/>
      <c r="AC180" s="313"/>
      <c r="AD180" s="313"/>
      <c r="AE180" s="313"/>
      <c r="AF180" s="362"/>
      <c r="AG180" s="363"/>
      <c r="AH180" s="364"/>
      <c r="AI180" s="364"/>
    </row>
    <row r="181" spans="1:35" s="356" customFormat="1" ht="12.75" customHeight="1" x14ac:dyDescent="0.2">
      <c r="A181" s="353" t="s">
        <v>40</v>
      </c>
      <c r="B181" s="354" t="s">
        <v>46</v>
      </c>
      <c r="C181" s="335" t="s">
        <v>515</v>
      </c>
      <c r="D181" s="335" t="s">
        <v>600</v>
      </c>
      <c r="E181" s="358" t="s">
        <v>283</v>
      </c>
      <c r="F181" s="361" t="s">
        <v>5</v>
      </c>
      <c r="G181" s="337" t="s">
        <v>229</v>
      </c>
      <c r="H181" s="336" t="s">
        <v>133</v>
      </c>
      <c r="I181" s="338">
        <v>9</v>
      </c>
      <c r="J181" s="334" t="s">
        <v>6</v>
      </c>
      <c r="K181" s="321">
        <f t="shared" ref="K181:L184" si="24">M181+O181+Q181</f>
        <v>0</v>
      </c>
      <c r="L181" s="321">
        <f t="shared" si="24"/>
        <v>0</v>
      </c>
      <c r="M181" s="313"/>
      <c r="N181" s="313"/>
      <c r="O181" s="313"/>
      <c r="P181" s="313"/>
      <c r="Q181" s="313"/>
      <c r="R181" s="313"/>
      <c r="S181" s="313"/>
      <c r="T181" s="313"/>
      <c r="U181" s="313"/>
      <c r="V181" s="313"/>
      <c r="W181" s="313"/>
      <c r="X181" s="313"/>
      <c r="Y181" s="313"/>
      <c r="Z181" s="321">
        <f t="shared" si="23"/>
        <v>0</v>
      </c>
      <c r="AA181" s="321">
        <f t="shared" si="23"/>
        <v>0</v>
      </c>
      <c r="AB181" s="313"/>
      <c r="AC181" s="313"/>
      <c r="AD181" s="313"/>
      <c r="AE181" s="313"/>
      <c r="AF181" s="362"/>
      <c r="AG181" s="363"/>
      <c r="AH181" s="364"/>
      <c r="AI181" s="364"/>
    </row>
    <row r="182" spans="1:35" s="356" customFormat="1" ht="12.75" customHeight="1" x14ac:dyDescent="0.2">
      <c r="A182" s="353" t="s">
        <v>40</v>
      </c>
      <c r="B182" s="354" t="s">
        <v>46</v>
      </c>
      <c r="C182" s="335" t="s">
        <v>515</v>
      </c>
      <c r="D182" s="335" t="s">
        <v>600</v>
      </c>
      <c r="E182" s="358" t="s">
        <v>283</v>
      </c>
      <c r="F182" s="361" t="s">
        <v>5</v>
      </c>
      <c r="G182" s="337" t="s">
        <v>229</v>
      </c>
      <c r="H182" s="336" t="s">
        <v>133</v>
      </c>
      <c r="I182" s="338">
        <v>11</v>
      </c>
      <c r="J182" s="334" t="s">
        <v>12</v>
      </c>
      <c r="K182" s="321">
        <f t="shared" si="24"/>
        <v>0</v>
      </c>
      <c r="L182" s="321">
        <f t="shared" si="24"/>
        <v>0</v>
      </c>
      <c r="M182" s="313"/>
      <c r="N182" s="313"/>
      <c r="O182" s="313"/>
      <c r="P182" s="313"/>
      <c r="Q182" s="313"/>
      <c r="R182" s="313"/>
      <c r="S182" s="313"/>
      <c r="T182" s="313"/>
      <c r="U182" s="313"/>
      <c r="V182" s="313"/>
      <c r="W182" s="313"/>
      <c r="X182" s="313"/>
      <c r="Y182" s="313"/>
      <c r="Z182" s="321">
        <f t="shared" si="23"/>
        <v>0</v>
      </c>
      <c r="AA182" s="321">
        <f t="shared" si="23"/>
        <v>0</v>
      </c>
      <c r="AB182" s="313"/>
      <c r="AC182" s="313"/>
      <c r="AD182" s="313"/>
      <c r="AE182" s="313"/>
      <c r="AF182" s="362"/>
      <c r="AG182" s="363"/>
      <c r="AH182" s="364"/>
      <c r="AI182" s="364"/>
    </row>
    <row r="183" spans="1:35" s="356" customFormat="1" ht="18" customHeight="1" x14ac:dyDescent="0.2">
      <c r="A183" s="353" t="s">
        <v>40</v>
      </c>
      <c r="B183" s="354" t="s">
        <v>46</v>
      </c>
      <c r="C183" s="335" t="s">
        <v>515</v>
      </c>
      <c r="D183" s="335" t="s">
        <v>600</v>
      </c>
      <c r="E183" s="355" t="s">
        <v>315</v>
      </c>
      <c r="F183" s="336" t="s">
        <v>316</v>
      </c>
      <c r="G183" s="337" t="s">
        <v>332</v>
      </c>
      <c r="H183" s="336" t="s">
        <v>333</v>
      </c>
      <c r="I183" s="338">
        <v>9</v>
      </c>
      <c r="J183" s="338" t="s">
        <v>6</v>
      </c>
      <c r="K183" s="321">
        <f t="shared" si="24"/>
        <v>0</v>
      </c>
      <c r="L183" s="321">
        <f t="shared" si="24"/>
        <v>0</v>
      </c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  <c r="X183" s="313"/>
      <c r="Y183" s="313"/>
      <c r="Z183" s="321">
        <f t="shared" si="23"/>
        <v>0</v>
      </c>
      <c r="AA183" s="321">
        <f t="shared" si="23"/>
        <v>0</v>
      </c>
      <c r="AB183" s="313"/>
      <c r="AC183" s="313"/>
      <c r="AD183" s="313"/>
      <c r="AE183" s="313"/>
      <c r="AF183" s="362"/>
      <c r="AG183" s="363"/>
      <c r="AH183" s="364"/>
      <c r="AI183" s="364"/>
    </row>
    <row r="184" spans="1:35" s="356" customFormat="1" ht="16.5" customHeight="1" x14ac:dyDescent="0.2">
      <c r="A184" s="353" t="s">
        <v>40</v>
      </c>
      <c r="B184" s="354" t="s">
        <v>46</v>
      </c>
      <c r="C184" s="335" t="s">
        <v>515</v>
      </c>
      <c r="D184" s="335" t="s">
        <v>600</v>
      </c>
      <c r="E184" s="355" t="s">
        <v>315</v>
      </c>
      <c r="F184" s="336" t="s">
        <v>316</v>
      </c>
      <c r="G184" s="337" t="s">
        <v>332</v>
      </c>
      <c r="H184" s="336" t="s">
        <v>333</v>
      </c>
      <c r="I184" s="338">
        <v>11</v>
      </c>
      <c r="J184" s="338" t="s">
        <v>12</v>
      </c>
      <c r="K184" s="321">
        <f t="shared" si="24"/>
        <v>0</v>
      </c>
      <c r="L184" s="321">
        <f t="shared" si="24"/>
        <v>0</v>
      </c>
      <c r="M184" s="313"/>
      <c r="N184" s="313"/>
      <c r="O184" s="313"/>
      <c r="P184" s="313"/>
      <c r="Q184" s="313"/>
      <c r="R184" s="313"/>
      <c r="S184" s="313"/>
      <c r="T184" s="313"/>
      <c r="U184" s="313"/>
      <c r="V184" s="313"/>
      <c r="W184" s="313"/>
      <c r="X184" s="313"/>
      <c r="Y184" s="313"/>
      <c r="Z184" s="321">
        <f t="shared" si="23"/>
        <v>0</v>
      </c>
      <c r="AA184" s="321">
        <f t="shared" si="23"/>
        <v>0</v>
      </c>
      <c r="AB184" s="313"/>
      <c r="AC184" s="313"/>
      <c r="AD184" s="313"/>
      <c r="AE184" s="313"/>
      <c r="AF184" s="362"/>
      <c r="AG184" s="363"/>
      <c r="AH184" s="364"/>
      <c r="AI184" s="364"/>
    </row>
    <row r="185" spans="1:35" s="173" customFormat="1" ht="21" customHeight="1" x14ac:dyDescent="0.2">
      <c r="A185" s="156" t="s">
        <v>124</v>
      </c>
      <c r="B185" s="96" t="s">
        <v>46</v>
      </c>
      <c r="C185" s="157" t="s">
        <v>515</v>
      </c>
      <c r="D185" s="157" t="s">
        <v>598</v>
      </c>
      <c r="E185" s="116" t="s">
        <v>282</v>
      </c>
      <c r="F185" s="81" t="s">
        <v>288</v>
      </c>
      <c r="G185" s="19" t="s">
        <v>200</v>
      </c>
      <c r="H185" s="81" t="s">
        <v>56</v>
      </c>
      <c r="I185" s="56">
        <v>9</v>
      </c>
      <c r="J185" s="57" t="s">
        <v>6</v>
      </c>
      <c r="K185" s="160">
        <f t="shared" ref="K185:K217" si="25">M185+O185+Q185</f>
        <v>0</v>
      </c>
      <c r="L185" s="160">
        <f t="shared" ref="L185:L217" si="26">N185+P185+R185</f>
        <v>0</v>
      </c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  <c r="X185" s="313"/>
      <c r="Y185" s="313"/>
      <c r="Z185" s="321">
        <f t="shared" ref="Z185:Z217" si="27">AB185+AD185+AF185</f>
        <v>0</v>
      </c>
      <c r="AA185" s="321">
        <f t="shared" ref="AA185:AA217" si="28">AC185+AE185+AG185</f>
        <v>0</v>
      </c>
      <c r="AB185" s="313"/>
      <c r="AC185" s="313"/>
      <c r="AD185" s="313"/>
      <c r="AE185" s="313"/>
      <c r="AF185" s="313"/>
      <c r="AG185" s="314"/>
      <c r="AH185" s="188"/>
    </row>
    <row r="186" spans="1:35" s="173" customFormat="1" ht="21" customHeight="1" x14ac:dyDescent="0.2">
      <c r="A186" s="156" t="s">
        <v>124</v>
      </c>
      <c r="B186" s="96" t="s">
        <v>46</v>
      </c>
      <c r="C186" s="157" t="s">
        <v>515</v>
      </c>
      <c r="D186" s="157" t="s">
        <v>598</v>
      </c>
      <c r="E186" s="116" t="s">
        <v>282</v>
      </c>
      <c r="F186" s="81" t="s">
        <v>288</v>
      </c>
      <c r="G186" s="98" t="s">
        <v>201</v>
      </c>
      <c r="H186" s="82" t="s">
        <v>86</v>
      </c>
      <c r="I186" s="56">
        <v>9</v>
      </c>
      <c r="J186" s="57" t="s">
        <v>6</v>
      </c>
      <c r="K186" s="160">
        <f t="shared" si="25"/>
        <v>0</v>
      </c>
      <c r="L186" s="160">
        <f t="shared" si="26"/>
        <v>0</v>
      </c>
      <c r="M186" s="313"/>
      <c r="N186" s="313"/>
      <c r="O186" s="313"/>
      <c r="P186" s="313"/>
      <c r="Q186" s="313"/>
      <c r="R186" s="313"/>
      <c r="S186" s="313"/>
      <c r="T186" s="313"/>
      <c r="U186" s="313"/>
      <c r="V186" s="313"/>
      <c r="W186" s="313"/>
      <c r="X186" s="313"/>
      <c r="Y186" s="313"/>
      <c r="Z186" s="321">
        <f t="shared" si="27"/>
        <v>0</v>
      </c>
      <c r="AA186" s="321">
        <f t="shared" si="28"/>
        <v>0</v>
      </c>
      <c r="AB186" s="313"/>
      <c r="AC186" s="313"/>
      <c r="AD186" s="313"/>
      <c r="AE186" s="313"/>
      <c r="AF186" s="313"/>
      <c r="AG186" s="314"/>
      <c r="AH186" s="188"/>
    </row>
    <row r="187" spans="1:35" s="173" customFormat="1" ht="21" customHeight="1" x14ac:dyDescent="0.2">
      <c r="A187" s="95" t="s">
        <v>124</v>
      </c>
      <c r="B187" s="50" t="s">
        <v>46</v>
      </c>
      <c r="C187" s="157" t="s">
        <v>514</v>
      </c>
      <c r="D187" s="157" t="s">
        <v>598</v>
      </c>
      <c r="E187" s="105" t="s">
        <v>282</v>
      </c>
      <c r="F187" s="81" t="s">
        <v>288</v>
      </c>
      <c r="G187" s="19" t="s">
        <v>516</v>
      </c>
      <c r="H187" s="81" t="s">
        <v>517</v>
      </c>
      <c r="I187" s="49">
        <v>9</v>
      </c>
      <c r="J187" s="50" t="s">
        <v>6</v>
      </c>
      <c r="K187" s="160">
        <f t="shared" si="25"/>
        <v>0</v>
      </c>
      <c r="L187" s="160">
        <f t="shared" si="26"/>
        <v>0</v>
      </c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  <c r="X187" s="313"/>
      <c r="Y187" s="313"/>
      <c r="Z187" s="321">
        <f t="shared" si="27"/>
        <v>0</v>
      </c>
      <c r="AA187" s="321">
        <f t="shared" si="28"/>
        <v>0</v>
      </c>
      <c r="AB187" s="313"/>
      <c r="AC187" s="313"/>
      <c r="AD187" s="313"/>
      <c r="AE187" s="313"/>
      <c r="AF187" s="313"/>
      <c r="AG187" s="314"/>
      <c r="AH187" s="188"/>
    </row>
    <row r="188" spans="1:35" s="173" customFormat="1" ht="21" customHeight="1" x14ac:dyDescent="0.2">
      <c r="A188" s="95" t="s">
        <v>124</v>
      </c>
      <c r="B188" s="50" t="s">
        <v>46</v>
      </c>
      <c r="C188" s="157" t="s">
        <v>514</v>
      </c>
      <c r="D188" s="157" t="s">
        <v>598</v>
      </c>
      <c r="E188" s="105" t="s">
        <v>282</v>
      </c>
      <c r="F188" s="81" t="s">
        <v>288</v>
      </c>
      <c r="G188" s="19" t="s">
        <v>530</v>
      </c>
      <c r="H188" s="81" t="s">
        <v>531</v>
      </c>
      <c r="I188" s="49">
        <v>9</v>
      </c>
      <c r="J188" s="50" t="s">
        <v>6</v>
      </c>
      <c r="K188" s="160">
        <f t="shared" si="25"/>
        <v>0</v>
      </c>
      <c r="L188" s="160">
        <f t="shared" si="26"/>
        <v>0</v>
      </c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21">
        <f t="shared" si="27"/>
        <v>0</v>
      </c>
      <c r="AA188" s="321">
        <f t="shared" si="28"/>
        <v>0</v>
      </c>
      <c r="AB188" s="313"/>
      <c r="AC188" s="313"/>
      <c r="AD188" s="313"/>
      <c r="AE188" s="313"/>
      <c r="AF188" s="313"/>
      <c r="AG188" s="314"/>
      <c r="AH188" s="188"/>
    </row>
    <row r="189" spans="1:35" s="173" customFormat="1" ht="21" customHeight="1" x14ac:dyDescent="0.2">
      <c r="A189" s="95" t="s">
        <v>124</v>
      </c>
      <c r="B189" s="50" t="s">
        <v>46</v>
      </c>
      <c r="C189" s="157" t="s">
        <v>514</v>
      </c>
      <c r="D189" s="157" t="s">
        <v>598</v>
      </c>
      <c r="E189" s="105" t="s">
        <v>282</v>
      </c>
      <c r="F189" s="81" t="s">
        <v>288</v>
      </c>
      <c r="G189" s="19" t="s">
        <v>532</v>
      </c>
      <c r="H189" s="81" t="s">
        <v>533</v>
      </c>
      <c r="I189" s="49">
        <v>9</v>
      </c>
      <c r="J189" s="50" t="s">
        <v>6</v>
      </c>
      <c r="K189" s="160">
        <f t="shared" si="25"/>
        <v>0</v>
      </c>
      <c r="L189" s="160">
        <f t="shared" si="26"/>
        <v>0</v>
      </c>
      <c r="M189" s="341"/>
      <c r="N189" s="341"/>
      <c r="O189" s="341"/>
      <c r="P189" s="341"/>
      <c r="Q189" s="341"/>
      <c r="R189" s="341"/>
      <c r="S189" s="341"/>
      <c r="T189" s="316"/>
      <c r="U189" s="316"/>
      <c r="V189" s="316"/>
      <c r="W189" s="316"/>
      <c r="X189" s="316"/>
      <c r="Y189" s="316"/>
      <c r="Z189" s="321">
        <f t="shared" si="27"/>
        <v>0</v>
      </c>
      <c r="AA189" s="321">
        <f t="shared" si="28"/>
        <v>0</v>
      </c>
      <c r="AB189" s="341"/>
      <c r="AC189" s="341"/>
      <c r="AD189" s="341"/>
      <c r="AE189" s="341"/>
      <c r="AF189" s="341"/>
      <c r="AG189" s="342"/>
      <c r="AH189" s="188"/>
    </row>
    <row r="190" spans="1:35" s="173" customFormat="1" ht="21" customHeight="1" x14ac:dyDescent="0.2">
      <c r="A190" s="156" t="s">
        <v>373</v>
      </c>
      <c r="B190" s="96" t="s">
        <v>46</v>
      </c>
      <c r="C190" s="157" t="s">
        <v>515</v>
      </c>
      <c r="D190" s="157" t="s">
        <v>598</v>
      </c>
      <c r="E190" s="97" t="s">
        <v>297</v>
      </c>
      <c r="F190" s="81" t="s">
        <v>300</v>
      </c>
      <c r="G190" s="97" t="s">
        <v>204</v>
      </c>
      <c r="H190" s="89" t="s">
        <v>104</v>
      </c>
      <c r="I190" s="56">
        <v>9</v>
      </c>
      <c r="J190" s="57" t="s">
        <v>6</v>
      </c>
      <c r="K190" s="160">
        <f t="shared" si="25"/>
        <v>0</v>
      </c>
      <c r="L190" s="160">
        <f t="shared" si="26"/>
        <v>0</v>
      </c>
      <c r="M190" s="343"/>
      <c r="N190" s="343"/>
      <c r="O190" s="343"/>
      <c r="P190" s="343"/>
      <c r="Q190" s="343"/>
      <c r="R190" s="343"/>
      <c r="S190" s="343"/>
      <c r="T190" s="313"/>
      <c r="U190" s="313"/>
      <c r="V190" s="313"/>
      <c r="W190" s="313"/>
      <c r="X190" s="313"/>
      <c r="Y190" s="313"/>
      <c r="Z190" s="321">
        <f t="shared" si="27"/>
        <v>0</v>
      </c>
      <c r="AA190" s="321">
        <f t="shared" si="28"/>
        <v>0</v>
      </c>
      <c r="AB190" s="343"/>
      <c r="AC190" s="343"/>
      <c r="AD190" s="343"/>
      <c r="AE190" s="343"/>
      <c r="AF190" s="343"/>
      <c r="AG190" s="344"/>
      <c r="AH190" s="188"/>
    </row>
    <row r="191" spans="1:35" s="173" customFormat="1" ht="21" customHeight="1" x14ac:dyDescent="0.2">
      <c r="A191" s="156" t="s">
        <v>373</v>
      </c>
      <c r="B191" s="96" t="s">
        <v>46</v>
      </c>
      <c r="C191" s="157" t="s">
        <v>515</v>
      </c>
      <c r="D191" s="157" t="s">
        <v>598</v>
      </c>
      <c r="E191" s="97" t="s">
        <v>297</v>
      </c>
      <c r="F191" s="81" t="s">
        <v>300</v>
      </c>
      <c r="G191" s="97" t="s">
        <v>216</v>
      </c>
      <c r="H191" s="89" t="s">
        <v>60</v>
      </c>
      <c r="I191" s="56">
        <v>9</v>
      </c>
      <c r="J191" s="57" t="s">
        <v>6</v>
      </c>
      <c r="K191" s="160">
        <f t="shared" si="25"/>
        <v>0</v>
      </c>
      <c r="L191" s="160">
        <f t="shared" si="26"/>
        <v>0</v>
      </c>
      <c r="M191" s="340"/>
      <c r="N191" s="340"/>
      <c r="O191" s="340"/>
      <c r="P191" s="340"/>
      <c r="Q191" s="340"/>
      <c r="R191" s="340"/>
      <c r="S191" s="340"/>
      <c r="T191" s="316"/>
      <c r="U191" s="316"/>
      <c r="V191" s="316"/>
      <c r="W191" s="316"/>
      <c r="X191" s="316"/>
      <c r="Y191" s="316"/>
      <c r="Z191" s="321">
        <f t="shared" si="27"/>
        <v>0</v>
      </c>
      <c r="AA191" s="321">
        <f t="shared" si="28"/>
        <v>0</v>
      </c>
      <c r="AB191" s="340"/>
      <c r="AC191" s="340"/>
      <c r="AD191" s="340"/>
      <c r="AE191" s="340"/>
      <c r="AF191" s="340"/>
      <c r="AG191" s="345"/>
      <c r="AH191" s="188"/>
    </row>
    <row r="192" spans="1:35" s="173" customFormat="1" ht="21" customHeight="1" x14ac:dyDescent="0.2">
      <c r="A192" s="156" t="s">
        <v>373</v>
      </c>
      <c r="B192" s="96" t="s">
        <v>46</v>
      </c>
      <c r="C192" s="157" t="s">
        <v>515</v>
      </c>
      <c r="D192" s="157" t="s">
        <v>598</v>
      </c>
      <c r="E192" s="97" t="s">
        <v>297</v>
      </c>
      <c r="F192" s="81" t="s">
        <v>300</v>
      </c>
      <c r="G192" s="97" t="s">
        <v>216</v>
      </c>
      <c r="H192" s="89" t="s">
        <v>60</v>
      </c>
      <c r="I192" s="56">
        <v>11</v>
      </c>
      <c r="J192" s="57" t="s">
        <v>12</v>
      </c>
      <c r="K192" s="160">
        <f t="shared" si="25"/>
        <v>0</v>
      </c>
      <c r="L192" s="160">
        <f t="shared" si="26"/>
        <v>0</v>
      </c>
      <c r="M192" s="340"/>
      <c r="N192" s="340"/>
      <c r="O192" s="340"/>
      <c r="P192" s="340"/>
      <c r="Q192" s="340"/>
      <c r="R192" s="340"/>
      <c r="S192" s="340"/>
      <c r="T192" s="316"/>
      <c r="U192" s="316"/>
      <c r="V192" s="316"/>
      <c r="W192" s="316"/>
      <c r="X192" s="316"/>
      <c r="Y192" s="316"/>
      <c r="Z192" s="321">
        <f t="shared" si="27"/>
        <v>0</v>
      </c>
      <c r="AA192" s="321">
        <f t="shared" si="28"/>
        <v>0</v>
      </c>
      <c r="AB192" s="340"/>
      <c r="AC192" s="340"/>
      <c r="AD192" s="340"/>
      <c r="AE192" s="340"/>
      <c r="AF192" s="340"/>
      <c r="AG192" s="345"/>
      <c r="AH192" s="188"/>
    </row>
    <row r="193" spans="1:142" s="173" customFormat="1" ht="21" customHeight="1" x14ac:dyDescent="0.2">
      <c r="A193" s="156" t="s">
        <v>373</v>
      </c>
      <c r="B193" s="96" t="s">
        <v>46</v>
      </c>
      <c r="C193" s="157" t="s">
        <v>515</v>
      </c>
      <c r="D193" s="157" t="s">
        <v>598</v>
      </c>
      <c r="E193" s="116" t="s">
        <v>296</v>
      </c>
      <c r="F193" s="81" t="s">
        <v>7</v>
      </c>
      <c r="G193" s="19" t="s">
        <v>203</v>
      </c>
      <c r="H193" s="81" t="s">
        <v>136</v>
      </c>
      <c r="I193" s="49">
        <v>9</v>
      </c>
      <c r="J193" s="52" t="s">
        <v>6</v>
      </c>
      <c r="K193" s="160">
        <f t="shared" si="25"/>
        <v>0</v>
      </c>
      <c r="L193" s="160">
        <f t="shared" si="26"/>
        <v>0</v>
      </c>
      <c r="M193" s="340"/>
      <c r="N193" s="340"/>
      <c r="O193" s="340"/>
      <c r="P193" s="340"/>
      <c r="Q193" s="340"/>
      <c r="R193" s="340"/>
      <c r="S193" s="340"/>
      <c r="T193" s="316"/>
      <c r="U193" s="316"/>
      <c r="V193" s="316"/>
      <c r="W193" s="316"/>
      <c r="X193" s="316"/>
      <c r="Y193" s="316"/>
      <c r="Z193" s="321">
        <f t="shared" si="27"/>
        <v>0</v>
      </c>
      <c r="AA193" s="321">
        <f t="shared" si="28"/>
        <v>0</v>
      </c>
      <c r="AB193" s="340"/>
      <c r="AC193" s="340"/>
      <c r="AD193" s="340"/>
      <c r="AE193" s="340"/>
      <c r="AF193" s="340"/>
      <c r="AG193" s="345"/>
      <c r="AH193" s="188"/>
    </row>
    <row r="194" spans="1:142" s="173" customFormat="1" ht="28.5" customHeight="1" x14ac:dyDescent="0.2">
      <c r="A194" s="156" t="s">
        <v>373</v>
      </c>
      <c r="B194" s="96" t="s">
        <v>46</v>
      </c>
      <c r="C194" s="157" t="s">
        <v>515</v>
      </c>
      <c r="D194" s="157" t="s">
        <v>598</v>
      </c>
      <c r="E194" s="116" t="s">
        <v>280</v>
      </c>
      <c r="F194" s="81" t="s">
        <v>284</v>
      </c>
      <c r="G194" s="97" t="s">
        <v>205</v>
      </c>
      <c r="H194" s="89" t="s">
        <v>206</v>
      </c>
      <c r="I194" s="49">
        <v>9</v>
      </c>
      <c r="J194" s="52" t="s">
        <v>6</v>
      </c>
      <c r="K194" s="160">
        <f t="shared" si="25"/>
        <v>0</v>
      </c>
      <c r="L194" s="160">
        <f t="shared" si="26"/>
        <v>0</v>
      </c>
      <c r="M194" s="340"/>
      <c r="N194" s="340"/>
      <c r="O194" s="340"/>
      <c r="P194" s="340"/>
      <c r="Q194" s="340"/>
      <c r="R194" s="340"/>
      <c r="S194" s="340"/>
      <c r="T194" s="316"/>
      <c r="U194" s="316"/>
      <c r="V194" s="316"/>
      <c r="W194" s="316"/>
      <c r="X194" s="316"/>
      <c r="Y194" s="316"/>
      <c r="Z194" s="321">
        <f t="shared" si="27"/>
        <v>0</v>
      </c>
      <c r="AA194" s="321">
        <f t="shared" si="28"/>
        <v>0</v>
      </c>
      <c r="AB194" s="340"/>
      <c r="AC194" s="340"/>
      <c r="AD194" s="340"/>
      <c r="AE194" s="340"/>
      <c r="AF194" s="340"/>
      <c r="AG194" s="345"/>
      <c r="AH194" s="188"/>
    </row>
    <row r="195" spans="1:142" s="173" customFormat="1" ht="31.5" customHeight="1" x14ac:dyDescent="0.2">
      <c r="A195" s="156" t="s">
        <v>373</v>
      </c>
      <c r="B195" s="96" t="s">
        <v>46</v>
      </c>
      <c r="C195" s="157" t="s">
        <v>515</v>
      </c>
      <c r="D195" s="157" t="s">
        <v>598</v>
      </c>
      <c r="E195" s="116" t="s">
        <v>285</v>
      </c>
      <c r="F195" s="81" t="s">
        <v>286</v>
      </c>
      <c r="G195" s="97" t="s">
        <v>207</v>
      </c>
      <c r="H195" s="89" t="s">
        <v>208</v>
      </c>
      <c r="I195" s="49">
        <v>9</v>
      </c>
      <c r="J195" s="52" t="s">
        <v>6</v>
      </c>
      <c r="K195" s="160">
        <f t="shared" si="25"/>
        <v>0</v>
      </c>
      <c r="L195" s="160">
        <f t="shared" si="26"/>
        <v>0</v>
      </c>
      <c r="M195" s="340"/>
      <c r="N195" s="340"/>
      <c r="O195" s="340"/>
      <c r="P195" s="340"/>
      <c r="Q195" s="340"/>
      <c r="R195" s="340"/>
      <c r="S195" s="340"/>
      <c r="T195" s="316"/>
      <c r="U195" s="316"/>
      <c r="V195" s="316"/>
      <c r="W195" s="316"/>
      <c r="X195" s="316"/>
      <c r="Y195" s="316"/>
      <c r="Z195" s="321">
        <f t="shared" si="27"/>
        <v>0</v>
      </c>
      <c r="AA195" s="321">
        <f t="shared" si="28"/>
        <v>0</v>
      </c>
      <c r="AB195" s="340"/>
      <c r="AC195" s="340"/>
      <c r="AD195" s="340"/>
      <c r="AE195" s="340"/>
      <c r="AF195" s="340"/>
      <c r="AG195" s="345"/>
      <c r="AH195" s="188"/>
    </row>
    <row r="196" spans="1:142" s="173" customFormat="1" ht="21" customHeight="1" x14ac:dyDescent="0.2">
      <c r="A196" s="156" t="s">
        <v>373</v>
      </c>
      <c r="B196" s="96" t="s">
        <v>46</v>
      </c>
      <c r="C196" s="157" t="s">
        <v>515</v>
      </c>
      <c r="D196" s="157" t="s">
        <v>598</v>
      </c>
      <c r="E196" s="116" t="s">
        <v>298</v>
      </c>
      <c r="F196" s="81" t="s">
        <v>303</v>
      </c>
      <c r="G196" s="19" t="s">
        <v>209</v>
      </c>
      <c r="H196" s="83" t="s">
        <v>210</v>
      </c>
      <c r="I196" s="49">
        <v>9</v>
      </c>
      <c r="J196" s="52" t="s">
        <v>6</v>
      </c>
      <c r="K196" s="160">
        <f t="shared" si="25"/>
        <v>0</v>
      </c>
      <c r="L196" s="160">
        <f t="shared" si="26"/>
        <v>0</v>
      </c>
      <c r="M196" s="340"/>
      <c r="N196" s="340"/>
      <c r="O196" s="340"/>
      <c r="P196" s="340"/>
      <c r="Q196" s="340"/>
      <c r="R196" s="340"/>
      <c r="S196" s="340"/>
      <c r="T196" s="316"/>
      <c r="U196" s="316"/>
      <c r="V196" s="316"/>
      <c r="W196" s="316"/>
      <c r="X196" s="316"/>
      <c r="Y196" s="316"/>
      <c r="Z196" s="321">
        <f t="shared" si="27"/>
        <v>0</v>
      </c>
      <c r="AA196" s="321">
        <f t="shared" si="28"/>
        <v>0</v>
      </c>
      <c r="AB196" s="340"/>
      <c r="AC196" s="340"/>
      <c r="AD196" s="340"/>
      <c r="AE196" s="340"/>
      <c r="AF196" s="340"/>
      <c r="AG196" s="345"/>
      <c r="AH196" s="188"/>
    </row>
    <row r="197" spans="1:142" s="173" customFormat="1" ht="21" customHeight="1" x14ac:dyDescent="0.2">
      <c r="A197" s="156" t="s">
        <v>373</v>
      </c>
      <c r="B197" s="96" t="s">
        <v>46</v>
      </c>
      <c r="C197" s="157" t="s">
        <v>515</v>
      </c>
      <c r="D197" s="157" t="s">
        <v>598</v>
      </c>
      <c r="E197" s="116" t="s">
        <v>282</v>
      </c>
      <c r="F197" s="81" t="s">
        <v>288</v>
      </c>
      <c r="G197" s="19" t="s">
        <v>200</v>
      </c>
      <c r="H197" s="83" t="s">
        <v>56</v>
      </c>
      <c r="I197" s="49">
        <v>9</v>
      </c>
      <c r="J197" s="50" t="s">
        <v>6</v>
      </c>
      <c r="K197" s="160">
        <f t="shared" si="25"/>
        <v>0</v>
      </c>
      <c r="L197" s="160">
        <f t="shared" si="26"/>
        <v>0</v>
      </c>
      <c r="M197" s="340"/>
      <c r="N197" s="340"/>
      <c r="O197" s="340"/>
      <c r="P197" s="340"/>
      <c r="Q197" s="340"/>
      <c r="R197" s="340"/>
      <c r="S197" s="340"/>
      <c r="T197" s="316"/>
      <c r="U197" s="316"/>
      <c r="V197" s="316"/>
      <c r="W197" s="316"/>
      <c r="X197" s="316"/>
      <c r="Y197" s="316"/>
      <c r="Z197" s="321">
        <f t="shared" si="27"/>
        <v>0</v>
      </c>
      <c r="AA197" s="321">
        <f t="shared" si="28"/>
        <v>0</v>
      </c>
      <c r="AB197" s="340"/>
      <c r="AC197" s="340"/>
      <c r="AD197" s="340"/>
      <c r="AE197" s="340"/>
      <c r="AF197" s="340"/>
      <c r="AG197" s="345"/>
      <c r="AH197" s="188"/>
    </row>
    <row r="198" spans="1:142" s="173" customFormat="1" ht="29.25" customHeight="1" x14ac:dyDescent="0.2">
      <c r="A198" s="156" t="s">
        <v>373</v>
      </c>
      <c r="B198" s="96" t="s">
        <v>46</v>
      </c>
      <c r="C198" s="157" t="s">
        <v>515</v>
      </c>
      <c r="D198" s="157" t="s">
        <v>600</v>
      </c>
      <c r="E198" s="97" t="s">
        <v>283</v>
      </c>
      <c r="F198" s="82" t="s">
        <v>5</v>
      </c>
      <c r="G198" s="97" t="s">
        <v>194</v>
      </c>
      <c r="H198" s="83" t="s">
        <v>117</v>
      </c>
      <c r="I198" s="49">
        <v>9</v>
      </c>
      <c r="J198" s="50" t="s">
        <v>6</v>
      </c>
      <c r="K198" s="160">
        <f t="shared" si="25"/>
        <v>0</v>
      </c>
      <c r="L198" s="160">
        <f t="shared" si="26"/>
        <v>0</v>
      </c>
      <c r="M198" s="340"/>
      <c r="N198" s="340"/>
      <c r="O198" s="340"/>
      <c r="P198" s="340"/>
      <c r="Q198" s="340"/>
      <c r="R198" s="340"/>
      <c r="S198" s="340"/>
      <c r="T198" s="316"/>
      <c r="U198" s="316"/>
      <c r="V198" s="316"/>
      <c r="W198" s="316"/>
      <c r="X198" s="316"/>
      <c r="Y198" s="316"/>
      <c r="Z198" s="321">
        <f t="shared" si="27"/>
        <v>0</v>
      </c>
      <c r="AA198" s="321">
        <f t="shared" si="28"/>
        <v>0</v>
      </c>
      <c r="AB198" s="340"/>
      <c r="AC198" s="340"/>
      <c r="AD198" s="340"/>
      <c r="AE198" s="340"/>
      <c r="AF198" s="340"/>
      <c r="AG198" s="345"/>
      <c r="AH198" s="188"/>
    </row>
    <row r="199" spans="1:142" s="173" customFormat="1" ht="22.5" customHeight="1" x14ac:dyDescent="0.2">
      <c r="A199" s="156" t="s">
        <v>373</v>
      </c>
      <c r="B199" s="96" t="s">
        <v>46</v>
      </c>
      <c r="C199" s="157" t="s">
        <v>515</v>
      </c>
      <c r="D199" s="157" t="s">
        <v>600</v>
      </c>
      <c r="E199" s="97" t="s">
        <v>283</v>
      </c>
      <c r="F199" s="82" t="s">
        <v>5</v>
      </c>
      <c r="G199" s="97" t="s">
        <v>194</v>
      </c>
      <c r="H199" s="83" t="s">
        <v>117</v>
      </c>
      <c r="I199" s="49">
        <v>11</v>
      </c>
      <c r="J199" s="52" t="s">
        <v>12</v>
      </c>
      <c r="K199" s="160">
        <f t="shared" si="25"/>
        <v>0</v>
      </c>
      <c r="L199" s="160">
        <f t="shared" si="26"/>
        <v>0</v>
      </c>
      <c r="M199" s="313"/>
      <c r="N199" s="313"/>
      <c r="O199" s="313"/>
      <c r="P199" s="313"/>
      <c r="Q199" s="313"/>
      <c r="R199" s="313"/>
      <c r="S199" s="313"/>
      <c r="T199" s="316"/>
      <c r="U199" s="316"/>
      <c r="V199" s="316"/>
      <c r="W199" s="316"/>
      <c r="X199" s="316"/>
      <c r="Y199" s="316"/>
      <c r="Z199" s="321">
        <f t="shared" si="27"/>
        <v>0</v>
      </c>
      <c r="AA199" s="321">
        <f t="shared" si="28"/>
        <v>0</v>
      </c>
      <c r="AB199" s="313"/>
      <c r="AC199" s="313"/>
      <c r="AD199" s="313"/>
      <c r="AE199" s="313"/>
      <c r="AF199" s="313"/>
      <c r="AG199" s="314"/>
      <c r="AH199" s="188"/>
    </row>
    <row r="200" spans="1:142" s="173" customFormat="1" ht="24" customHeight="1" x14ac:dyDescent="0.2">
      <c r="A200" s="156" t="s">
        <v>373</v>
      </c>
      <c r="B200" s="96" t="s">
        <v>46</v>
      </c>
      <c r="C200" s="157" t="s">
        <v>515</v>
      </c>
      <c r="D200" s="157" t="s">
        <v>600</v>
      </c>
      <c r="E200" s="97" t="s">
        <v>283</v>
      </c>
      <c r="F200" s="82" t="s">
        <v>5</v>
      </c>
      <c r="G200" s="97" t="s">
        <v>194</v>
      </c>
      <c r="H200" s="83" t="s">
        <v>117</v>
      </c>
      <c r="I200" s="49">
        <v>11</v>
      </c>
      <c r="J200" s="52" t="s">
        <v>6</v>
      </c>
      <c r="K200" s="160">
        <f t="shared" si="25"/>
        <v>0</v>
      </c>
      <c r="L200" s="160">
        <f t="shared" si="26"/>
        <v>0</v>
      </c>
      <c r="M200" s="313"/>
      <c r="N200" s="313"/>
      <c r="O200" s="313"/>
      <c r="P200" s="313"/>
      <c r="Q200" s="313"/>
      <c r="R200" s="313"/>
      <c r="S200" s="313"/>
      <c r="T200" s="316"/>
      <c r="U200" s="316"/>
      <c r="V200" s="316"/>
      <c r="W200" s="316"/>
      <c r="X200" s="316"/>
      <c r="Y200" s="316"/>
      <c r="Z200" s="321">
        <f t="shared" si="27"/>
        <v>0</v>
      </c>
      <c r="AA200" s="321">
        <f t="shared" si="28"/>
        <v>0</v>
      </c>
      <c r="AB200" s="313"/>
      <c r="AC200" s="313"/>
      <c r="AD200" s="313"/>
      <c r="AE200" s="313"/>
      <c r="AF200" s="313"/>
      <c r="AG200" s="314"/>
      <c r="AH200" s="188"/>
    </row>
    <row r="201" spans="1:142" s="175" customFormat="1" ht="21" customHeight="1" x14ac:dyDescent="0.2">
      <c r="A201" s="156" t="s">
        <v>373</v>
      </c>
      <c r="B201" s="96" t="s">
        <v>46</v>
      </c>
      <c r="C201" s="157" t="s">
        <v>515</v>
      </c>
      <c r="D201" s="157" t="s">
        <v>600</v>
      </c>
      <c r="E201" s="116" t="s">
        <v>299</v>
      </c>
      <c r="F201" s="81" t="s">
        <v>314</v>
      </c>
      <c r="G201" s="19" t="s">
        <v>211</v>
      </c>
      <c r="H201" s="81" t="s">
        <v>73</v>
      </c>
      <c r="I201" s="49">
        <v>9</v>
      </c>
      <c r="J201" s="49" t="s">
        <v>6</v>
      </c>
      <c r="K201" s="160">
        <f t="shared" si="25"/>
        <v>0</v>
      </c>
      <c r="L201" s="160">
        <f t="shared" si="26"/>
        <v>0</v>
      </c>
      <c r="M201" s="313"/>
      <c r="N201" s="313"/>
      <c r="O201" s="313"/>
      <c r="P201" s="313"/>
      <c r="Q201" s="313"/>
      <c r="R201" s="313"/>
      <c r="S201" s="313"/>
      <c r="T201" s="316"/>
      <c r="U201" s="316"/>
      <c r="V201" s="316"/>
      <c r="W201" s="316"/>
      <c r="X201" s="316"/>
      <c r="Y201" s="316"/>
      <c r="Z201" s="321">
        <f t="shared" si="27"/>
        <v>0</v>
      </c>
      <c r="AA201" s="321">
        <f t="shared" si="28"/>
        <v>0</v>
      </c>
      <c r="AB201" s="313"/>
      <c r="AC201" s="313"/>
      <c r="AD201" s="313"/>
      <c r="AE201" s="313"/>
      <c r="AF201" s="313"/>
      <c r="AG201" s="314"/>
      <c r="AH201" s="189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BG201" s="174"/>
      <c r="BH201" s="174"/>
      <c r="BI201" s="174"/>
      <c r="BJ201" s="174"/>
      <c r="BK201" s="174"/>
      <c r="BL201" s="174"/>
      <c r="BM201" s="174"/>
      <c r="BN201" s="174"/>
      <c r="BO201" s="174"/>
      <c r="BP201" s="174"/>
      <c r="BQ201" s="174"/>
      <c r="BR201" s="174"/>
      <c r="BS201" s="174"/>
      <c r="BT201" s="174"/>
      <c r="BU201" s="174"/>
      <c r="BV201" s="174"/>
      <c r="BW201" s="174"/>
      <c r="BX201" s="174"/>
      <c r="BY201" s="174"/>
      <c r="BZ201" s="174"/>
      <c r="CA201" s="174"/>
      <c r="CB201" s="174"/>
      <c r="CC201" s="174"/>
      <c r="CD201" s="174"/>
      <c r="CE201" s="174"/>
      <c r="CF201" s="174"/>
      <c r="CG201" s="174"/>
      <c r="CH201" s="174"/>
      <c r="CI201" s="174"/>
      <c r="CJ201" s="174"/>
      <c r="CK201" s="174"/>
      <c r="CL201" s="174"/>
      <c r="CM201" s="174"/>
      <c r="CN201" s="174"/>
      <c r="CO201" s="174"/>
      <c r="CP201" s="174"/>
      <c r="CQ201" s="174"/>
      <c r="CR201" s="174"/>
      <c r="CS201" s="174"/>
      <c r="CT201" s="174"/>
      <c r="CU201" s="174"/>
      <c r="CV201" s="174"/>
      <c r="CW201" s="174"/>
      <c r="CX201" s="174"/>
      <c r="CY201" s="174"/>
      <c r="CZ201" s="174"/>
      <c r="DA201" s="174"/>
      <c r="DB201" s="174"/>
      <c r="DC201" s="174"/>
      <c r="DD201" s="174"/>
      <c r="DE201" s="174"/>
      <c r="DF201" s="174"/>
      <c r="DG201" s="174"/>
      <c r="DH201" s="174"/>
      <c r="DI201" s="174"/>
      <c r="DJ201" s="174"/>
      <c r="DK201" s="174"/>
      <c r="DL201" s="174"/>
      <c r="DM201" s="174"/>
      <c r="DN201" s="174"/>
      <c r="DO201" s="174"/>
      <c r="DP201" s="174"/>
      <c r="DQ201" s="174"/>
      <c r="DR201" s="174"/>
      <c r="DS201" s="174"/>
      <c r="DT201" s="174"/>
      <c r="DU201" s="174"/>
      <c r="DV201" s="174"/>
      <c r="DW201" s="174"/>
      <c r="DX201" s="174"/>
      <c r="DY201" s="174"/>
      <c r="DZ201" s="174"/>
      <c r="EA201" s="174"/>
      <c r="EB201" s="174"/>
      <c r="EC201" s="174"/>
      <c r="ED201" s="174"/>
      <c r="EE201" s="174"/>
      <c r="EF201" s="174"/>
      <c r="EG201" s="174"/>
      <c r="EH201" s="174"/>
      <c r="EI201" s="174"/>
      <c r="EJ201" s="174"/>
      <c r="EK201" s="174"/>
      <c r="EL201" s="174"/>
    </row>
    <row r="202" spans="1:142" s="175" customFormat="1" ht="21" customHeight="1" x14ac:dyDescent="0.2">
      <c r="A202" s="156" t="s">
        <v>373</v>
      </c>
      <c r="B202" s="96" t="s">
        <v>46</v>
      </c>
      <c r="C202" s="157" t="s">
        <v>515</v>
      </c>
      <c r="D202" s="157" t="s">
        <v>600</v>
      </c>
      <c r="E202" s="116" t="s">
        <v>299</v>
      </c>
      <c r="F202" s="81" t="s">
        <v>314</v>
      </c>
      <c r="G202" s="19" t="s">
        <v>211</v>
      </c>
      <c r="H202" s="81" t="s">
        <v>73</v>
      </c>
      <c r="I202" s="49">
        <v>11</v>
      </c>
      <c r="J202" s="49" t="s">
        <v>6</v>
      </c>
      <c r="K202" s="160">
        <f t="shared" si="25"/>
        <v>0</v>
      </c>
      <c r="L202" s="160">
        <f t="shared" si="26"/>
        <v>0</v>
      </c>
      <c r="M202" s="313"/>
      <c r="N202" s="313"/>
      <c r="O202" s="313"/>
      <c r="P202" s="313"/>
      <c r="Q202" s="313"/>
      <c r="R202" s="313"/>
      <c r="S202" s="313"/>
      <c r="T202" s="316"/>
      <c r="U202" s="316"/>
      <c r="V202" s="316"/>
      <c r="W202" s="316"/>
      <c r="X202" s="316"/>
      <c r="Y202" s="316"/>
      <c r="Z202" s="321">
        <f t="shared" si="27"/>
        <v>0</v>
      </c>
      <c r="AA202" s="321">
        <f t="shared" si="28"/>
        <v>0</v>
      </c>
      <c r="AB202" s="313"/>
      <c r="AC202" s="313"/>
      <c r="AD202" s="313"/>
      <c r="AE202" s="313"/>
      <c r="AF202" s="313"/>
      <c r="AG202" s="314"/>
      <c r="AH202" s="189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4"/>
      <c r="AT202" s="174"/>
      <c r="AU202" s="174"/>
      <c r="AV202" s="17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BG202" s="174"/>
      <c r="BH202" s="174"/>
      <c r="BI202" s="174"/>
      <c r="BJ202" s="174"/>
      <c r="BK202" s="174"/>
      <c r="BL202" s="174"/>
      <c r="BM202" s="174"/>
      <c r="BN202" s="174"/>
      <c r="BO202" s="174"/>
      <c r="BP202" s="174"/>
      <c r="BQ202" s="174"/>
      <c r="BR202" s="174"/>
      <c r="BS202" s="174"/>
      <c r="BT202" s="174"/>
      <c r="BU202" s="174"/>
      <c r="BV202" s="174"/>
      <c r="BW202" s="174"/>
      <c r="BX202" s="174"/>
      <c r="BY202" s="174"/>
      <c r="BZ202" s="174"/>
      <c r="CA202" s="174"/>
      <c r="CB202" s="174"/>
      <c r="CC202" s="174"/>
      <c r="CD202" s="174"/>
      <c r="CE202" s="174"/>
      <c r="CF202" s="174"/>
      <c r="CG202" s="174"/>
      <c r="CH202" s="174"/>
      <c r="CI202" s="174"/>
      <c r="CJ202" s="174"/>
      <c r="CK202" s="174"/>
      <c r="CL202" s="174"/>
      <c r="CM202" s="174"/>
      <c r="CN202" s="174"/>
      <c r="CO202" s="174"/>
      <c r="CP202" s="174"/>
      <c r="CQ202" s="174"/>
      <c r="CR202" s="174"/>
      <c r="CS202" s="174"/>
      <c r="CT202" s="174"/>
      <c r="CU202" s="174"/>
      <c r="CV202" s="174"/>
      <c r="CW202" s="174"/>
      <c r="CX202" s="174"/>
      <c r="CY202" s="174"/>
      <c r="CZ202" s="174"/>
      <c r="DA202" s="174"/>
      <c r="DB202" s="174"/>
      <c r="DC202" s="174"/>
      <c r="DD202" s="174"/>
      <c r="DE202" s="174"/>
      <c r="DF202" s="174"/>
      <c r="DG202" s="174"/>
      <c r="DH202" s="174"/>
      <c r="DI202" s="174"/>
      <c r="DJ202" s="174"/>
      <c r="DK202" s="174"/>
      <c r="DL202" s="174"/>
      <c r="DM202" s="174"/>
      <c r="DN202" s="174"/>
      <c r="DO202" s="174"/>
      <c r="DP202" s="174"/>
      <c r="DQ202" s="174"/>
      <c r="DR202" s="174"/>
      <c r="DS202" s="174"/>
      <c r="DT202" s="174"/>
      <c r="DU202" s="174"/>
      <c r="DV202" s="174"/>
      <c r="DW202" s="174"/>
      <c r="DX202" s="174"/>
      <c r="DY202" s="174"/>
      <c r="DZ202" s="174"/>
      <c r="EA202" s="174"/>
      <c r="EB202" s="174"/>
      <c r="EC202" s="174"/>
      <c r="ED202" s="174"/>
      <c r="EE202" s="174"/>
      <c r="EF202" s="174"/>
      <c r="EG202" s="174"/>
      <c r="EH202" s="174"/>
      <c r="EI202" s="174"/>
      <c r="EJ202" s="174"/>
      <c r="EK202" s="174"/>
      <c r="EL202" s="174"/>
    </row>
    <row r="203" spans="1:142" s="175" customFormat="1" ht="21" customHeight="1" x14ac:dyDescent="0.2">
      <c r="A203" s="156" t="s">
        <v>373</v>
      </c>
      <c r="B203" s="96" t="s">
        <v>46</v>
      </c>
      <c r="C203" s="157" t="s">
        <v>515</v>
      </c>
      <c r="D203" s="157" t="s">
        <v>600</v>
      </c>
      <c r="E203" s="116" t="s">
        <v>299</v>
      </c>
      <c r="F203" s="81" t="s">
        <v>314</v>
      </c>
      <c r="G203" s="19" t="s">
        <v>211</v>
      </c>
      <c r="H203" s="85" t="s">
        <v>73</v>
      </c>
      <c r="I203" s="49">
        <v>11</v>
      </c>
      <c r="J203" s="49" t="s">
        <v>12</v>
      </c>
      <c r="K203" s="160">
        <f t="shared" si="25"/>
        <v>0</v>
      </c>
      <c r="L203" s="160">
        <f t="shared" si="26"/>
        <v>0</v>
      </c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  <c r="Y203" s="313"/>
      <c r="Z203" s="321">
        <f t="shared" si="27"/>
        <v>0</v>
      </c>
      <c r="AA203" s="321">
        <f t="shared" si="28"/>
        <v>0</v>
      </c>
      <c r="AB203" s="313"/>
      <c r="AC203" s="313"/>
      <c r="AD203" s="313"/>
      <c r="AE203" s="313"/>
      <c r="AF203" s="313"/>
      <c r="AG203" s="314"/>
      <c r="AH203" s="189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BG203" s="174"/>
      <c r="BH203" s="174"/>
      <c r="BI203" s="174"/>
      <c r="BJ203" s="174"/>
      <c r="BK203" s="174"/>
      <c r="BL203" s="174"/>
      <c r="BM203" s="174"/>
      <c r="BN203" s="174"/>
      <c r="BO203" s="174"/>
      <c r="BP203" s="174"/>
      <c r="BQ203" s="174"/>
      <c r="BR203" s="174"/>
      <c r="BS203" s="174"/>
      <c r="BT203" s="174"/>
      <c r="BU203" s="174"/>
      <c r="BV203" s="174"/>
      <c r="BW203" s="174"/>
      <c r="BX203" s="174"/>
      <c r="BY203" s="174"/>
      <c r="BZ203" s="174"/>
      <c r="CA203" s="174"/>
      <c r="CB203" s="174"/>
      <c r="CC203" s="174"/>
      <c r="CD203" s="174"/>
      <c r="CE203" s="174"/>
      <c r="CF203" s="174"/>
      <c r="CG203" s="174"/>
      <c r="CH203" s="174"/>
      <c r="CI203" s="174"/>
      <c r="CJ203" s="174"/>
      <c r="CK203" s="174"/>
      <c r="CL203" s="174"/>
      <c r="CM203" s="174"/>
      <c r="CN203" s="174"/>
      <c r="CO203" s="174"/>
      <c r="CP203" s="174"/>
      <c r="CQ203" s="174"/>
      <c r="CR203" s="174"/>
      <c r="CS203" s="174"/>
      <c r="CT203" s="174"/>
      <c r="CU203" s="174"/>
      <c r="CV203" s="174"/>
      <c r="CW203" s="174"/>
      <c r="CX203" s="174"/>
      <c r="CY203" s="174"/>
      <c r="CZ203" s="174"/>
      <c r="DA203" s="174"/>
      <c r="DB203" s="174"/>
      <c r="DC203" s="174"/>
      <c r="DD203" s="174"/>
      <c r="DE203" s="174"/>
      <c r="DF203" s="174"/>
      <c r="DG203" s="174"/>
      <c r="DH203" s="174"/>
      <c r="DI203" s="174"/>
      <c r="DJ203" s="174"/>
      <c r="DK203" s="174"/>
      <c r="DL203" s="174"/>
      <c r="DM203" s="174"/>
      <c r="DN203" s="174"/>
      <c r="DO203" s="174"/>
      <c r="DP203" s="174"/>
      <c r="DQ203" s="174"/>
      <c r="DR203" s="174"/>
      <c r="DS203" s="174"/>
      <c r="DT203" s="174"/>
      <c r="DU203" s="174"/>
      <c r="DV203" s="174"/>
      <c r="DW203" s="174"/>
      <c r="DX203" s="174"/>
      <c r="DY203" s="174"/>
      <c r="DZ203" s="174"/>
      <c r="EA203" s="174"/>
      <c r="EB203" s="174"/>
      <c r="EC203" s="174"/>
      <c r="ED203" s="174"/>
      <c r="EE203" s="174"/>
      <c r="EF203" s="174"/>
      <c r="EG203" s="174"/>
      <c r="EH203" s="174"/>
      <c r="EI203" s="174"/>
      <c r="EJ203" s="174"/>
      <c r="EK203" s="174"/>
      <c r="EL203" s="174"/>
    </row>
    <row r="204" spans="1:142" s="173" customFormat="1" ht="21" customHeight="1" x14ac:dyDescent="0.2">
      <c r="A204" s="95" t="s">
        <v>373</v>
      </c>
      <c r="B204" s="50" t="s">
        <v>46</v>
      </c>
      <c r="C204" s="157" t="s">
        <v>514</v>
      </c>
      <c r="D204" s="157" t="s">
        <v>598</v>
      </c>
      <c r="E204" s="105" t="s">
        <v>289</v>
      </c>
      <c r="F204" s="81" t="s">
        <v>291</v>
      </c>
      <c r="G204" s="19" t="s">
        <v>498</v>
      </c>
      <c r="H204" s="81" t="s">
        <v>499</v>
      </c>
      <c r="I204" s="49">
        <v>9</v>
      </c>
      <c r="J204" s="50" t="s">
        <v>6</v>
      </c>
      <c r="K204" s="160">
        <f t="shared" si="25"/>
        <v>0</v>
      </c>
      <c r="L204" s="160">
        <f t="shared" si="26"/>
        <v>0</v>
      </c>
      <c r="M204" s="340"/>
      <c r="N204" s="340"/>
      <c r="O204" s="340"/>
      <c r="P204" s="340"/>
      <c r="Q204" s="340"/>
      <c r="R204" s="340"/>
      <c r="S204" s="340"/>
      <c r="T204" s="316"/>
      <c r="U204" s="316"/>
      <c r="V204" s="316"/>
      <c r="W204" s="316"/>
      <c r="X204" s="316"/>
      <c r="Y204" s="316"/>
      <c r="Z204" s="321">
        <f t="shared" si="27"/>
        <v>0</v>
      </c>
      <c r="AA204" s="321">
        <f t="shared" si="28"/>
        <v>0</v>
      </c>
      <c r="AB204" s="340"/>
      <c r="AC204" s="340"/>
      <c r="AD204" s="340"/>
      <c r="AE204" s="340"/>
      <c r="AF204" s="340"/>
      <c r="AG204" s="345"/>
      <c r="AH204" s="188"/>
    </row>
    <row r="205" spans="1:142" s="173" customFormat="1" ht="21" customHeight="1" x14ac:dyDescent="0.2">
      <c r="A205" s="95" t="s">
        <v>373</v>
      </c>
      <c r="B205" s="50" t="s">
        <v>46</v>
      </c>
      <c r="C205" s="157" t="s">
        <v>514</v>
      </c>
      <c r="D205" s="157" t="s">
        <v>598</v>
      </c>
      <c r="E205" s="105" t="s">
        <v>508</v>
      </c>
      <c r="F205" s="81" t="s">
        <v>509</v>
      </c>
      <c r="G205" s="19" t="s">
        <v>588</v>
      </c>
      <c r="H205" s="81" t="s">
        <v>586</v>
      </c>
      <c r="I205" s="49">
        <v>11</v>
      </c>
      <c r="J205" s="50" t="s">
        <v>6</v>
      </c>
      <c r="K205" s="160">
        <f t="shared" si="25"/>
        <v>0</v>
      </c>
      <c r="L205" s="160">
        <f t="shared" si="26"/>
        <v>0</v>
      </c>
      <c r="M205" s="340"/>
      <c r="N205" s="340"/>
      <c r="O205" s="340"/>
      <c r="P205" s="340"/>
      <c r="Q205" s="340"/>
      <c r="R205" s="340"/>
      <c r="S205" s="340"/>
      <c r="T205" s="316"/>
      <c r="U205" s="316"/>
      <c r="V205" s="316"/>
      <c r="W205" s="316"/>
      <c r="X205" s="316"/>
      <c r="Y205" s="316"/>
      <c r="Z205" s="321">
        <f t="shared" si="27"/>
        <v>0</v>
      </c>
      <c r="AA205" s="321">
        <f t="shared" si="28"/>
        <v>0</v>
      </c>
      <c r="AB205" s="340"/>
      <c r="AC205" s="340"/>
      <c r="AD205" s="340"/>
      <c r="AE205" s="340"/>
      <c r="AF205" s="340"/>
      <c r="AG205" s="345"/>
      <c r="AH205" s="188"/>
    </row>
    <row r="206" spans="1:142" s="173" customFormat="1" ht="21" customHeight="1" x14ac:dyDescent="0.2">
      <c r="A206" s="95" t="s">
        <v>373</v>
      </c>
      <c r="B206" s="50" t="s">
        <v>46</v>
      </c>
      <c r="C206" s="157" t="s">
        <v>514</v>
      </c>
      <c r="D206" s="157" t="s">
        <v>600</v>
      </c>
      <c r="E206" s="105" t="s">
        <v>327</v>
      </c>
      <c r="F206" s="81" t="s">
        <v>328</v>
      </c>
      <c r="G206" s="19" t="s">
        <v>555</v>
      </c>
      <c r="H206" s="81" t="s">
        <v>556</v>
      </c>
      <c r="I206" s="49">
        <v>9</v>
      </c>
      <c r="J206" s="50" t="s">
        <v>6</v>
      </c>
      <c r="K206" s="160">
        <f t="shared" si="25"/>
        <v>0</v>
      </c>
      <c r="L206" s="160">
        <f t="shared" si="26"/>
        <v>0</v>
      </c>
      <c r="M206" s="340"/>
      <c r="N206" s="340"/>
      <c r="O206" s="340"/>
      <c r="P206" s="340"/>
      <c r="Q206" s="340"/>
      <c r="R206" s="340"/>
      <c r="S206" s="340"/>
      <c r="T206" s="313"/>
      <c r="U206" s="313"/>
      <c r="V206" s="313"/>
      <c r="W206" s="313"/>
      <c r="X206" s="313"/>
      <c r="Y206" s="313"/>
      <c r="Z206" s="321">
        <f t="shared" si="27"/>
        <v>0</v>
      </c>
      <c r="AA206" s="321">
        <f t="shared" si="28"/>
        <v>0</v>
      </c>
      <c r="AB206" s="340"/>
      <c r="AC206" s="340"/>
      <c r="AD206" s="340"/>
      <c r="AE206" s="340"/>
      <c r="AF206" s="340"/>
      <c r="AG206" s="345"/>
      <c r="AH206" s="188"/>
    </row>
    <row r="207" spans="1:142" s="173" customFormat="1" ht="21" customHeight="1" x14ac:dyDescent="0.2">
      <c r="A207" s="102" t="s">
        <v>41</v>
      </c>
      <c r="B207" s="96" t="s">
        <v>46</v>
      </c>
      <c r="C207" s="157" t="s">
        <v>515</v>
      </c>
      <c r="D207" s="157" t="s">
        <v>598</v>
      </c>
      <c r="E207" s="100" t="s">
        <v>297</v>
      </c>
      <c r="F207" s="87" t="s">
        <v>300</v>
      </c>
      <c r="G207" s="101" t="s">
        <v>204</v>
      </c>
      <c r="H207" s="87" t="s">
        <v>104</v>
      </c>
      <c r="I207" s="49">
        <v>11</v>
      </c>
      <c r="J207" s="52" t="s">
        <v>12</v>
      </c>
      <c r="K207" s="160">
        <f t="shared" si="25"/>
        <v>0</v>
      </c>
      <c r="L207" s="160">
        <f t="shared" si="26"/>
        <v>0</v>
      </c>
      <c r="M207" s="340"/>
      <c r="N207" s="340"/>
      <c r="O207" s="340"/>
      <c r="P207" s="340"/>
      <c r="Q207" s="340"/>
      <c r="R207" s="340"/>
      <c r="S207" s="340"/>
      <c r="T207" s="313"/>
      <c r="U207" s="313"/>
      <c r="V207" s="313"/>
      <c r="W207" s="313"/>
      <c r="X207" s="313"/>
      <c r="Y207" s="313"/>
      <c r="Z207" s="331">
        <f t="shared" si="27"/>
        <v>0</v>
      </c>
      <c r="AA207" s="331">
        <f t="shared" si="28"/>
        <v>0</v>
      </c>
      <c r="AB207" s="340"/>
      <c r="AC207" s="340"/>
      <c r="AD207" s="340"/>
      <c r="AE207" s="340"/>
      <c r="AF207" s="340"/>
      <c r="AG207" s="345"/>
      <c r="AH207" s="188"/>
    </row>
    <row r="208" spans="1:142" s="171" customFormat="1" ht="21" customHeight="1" x14ac:dyDescent="0.2">
      <c r="A208" s="102" t="s">
        <v>41</v>
      </c>
      <c r="B208" s="96" t="s">
        <v>46</v>
      </c>
      <c r="C208" s="157" t="s">
        <v>515</v>
      </c>
      <c r="D208" s="157" t="s">
        <v>598</v>
      </c>
      <c r="E208" s="100" t="s">
        <v>297</v>
      </c>
      <c r="F208" s="87" t="s">
        <v>300</v>
      </c>
      <c r="G208" s="101" t="s">
        <v>204</v>
      </c>
      <c r="H208" s="87" t="s">
        <v>104</v>
      </c>
      <c r="I208" s="49">
        <v>9</v>
      </c>
      <c r="J208" s="52" t="s">
        <v>6</v>
      </c>
      <c r="K208" s="160">
        <f t="shared" si="25"/>
        <v>0</v>
      </c>
      <c r="L208" s="160">
        <f t="shared" si="26"/>
        <v>0</v>
      </c>
      <c r="M208" s="340"/>
      <c r="N208" s="340"/>
      <c r="O208" s="340"/>
      <c r="P208" s="340"/>
      <c r="Q208" s="340"/>
      <c r="R208" s="340"/>
      <c r="S208" s="340"/>
      <c r="T208" s="313"/>
      <c r="U208" s="313"/>
      <c r="V208" s="313"/>
      <c r="W208" s="313"/>
      <c r="X208" s="313"/>
      <c r="Y208" s="313"/>
      <c r="Z208" s="331">
        <f t="shared" si="27"/>
        <v>0</v>
      </c>
      <c r="AA208" s="331">
        <f t="shared" si="28"/>
        <v>0</v>
      </c>
      <c r="AB208" s="340"/>
      <c r="AC208" s="340"/>
      <c r="AD208" s="340"/>
      <c r="AE208" s="340"/>
      <c r="AF208" s="340"/>
      <c r="AG208" s="345"/>
      <c r="AH208" s="188"/>
    </row>
    <row r="209" spans="1:34" s="173" customFormat="1" ht="21" customHeight="1" x14ac:dyDescent="0.2">
      <c r="A209" s="102" t="s">
        <v>41</v>
      </c>
      <c r="B209" s="96" t="s">
        <v>46</v>
      </c>
      <c r="C209" s="157" t="s">
        <v>515</v>
      </c>
      <c r="D209" s="157" t="s">
        <v>598</v>
      </c>
      <c r="E209" s="117" t="s">
        <v>296</v>
      </c>
      <c r="F209" s="87" t="s">
        <v>7</v>
      </c>
      <c r="G209" s="100" t="s">
        <v>258</v>
      </c>
      <c r="H209" s="87" t="s">
        <v>149</v>
      </c>
      <c r="I209" s="53">
        <v>9</v>
      </c>
      <c r="J209" s="54" t="s">
        <v>6</v>
      </c>
      <c r="K209" s="160">
        <f t="shared" si="25"/>
        <v>0</v>
      </c>
      <c r="L209" s="160">
        <f t="shared" si="26"/>
        <v>0</v>
      </c>
      <c r="M209" s="340"/>
      <c r="N209" s="340"/>
      <c r="O209" s="340"/>
      <c r="P209" s="624"/>
      <c r="Q209" s="340"/>
      <c r="R209" s="340"/>
      <c r="S209" s="340"/>
      <c r="T209" s="313"/>
      <c r="U209" s="313"/>
      <c r="V209" s="313"/>
      <c r="W209" s="313"/>
      <c r="X209" s="313"/>
      <c r="Y209" s="313"/>
      <c r="Z209" s="331">
        <f t="shared" si="27"/>
        <v>0</v>
      </c>
      <c r="AA209" s="331">
        <f t="shared" si="28"/>
        <v>0</v>
      </c>
      <c r="AB209" s="340"/>
      <c r="AC209" s="340"/>
      <c r="AD209" s="340"/>
      <c r="AE209" s="340"/>
      <c r="AF209" s="340"/>
      <c r="AG209" s="345"/>
      <c r="AH209" s="188"/>
    </row>
    <row r="210" spans="1:34" s="173" customFormat="1" ht="21" customHeight="1" x14ac:dyDescent="0.2">
      <c r="A210" s="102" t="s">
        <v>41</v>
      </c>
      <c r="B210" s="96" t="s">
        <v>46</v>
      </c>
      <c r="C210" s="157" t="s">
        <v>515</v>
      </c>
      <c r="D210" s="157" t="s">
        <v>598</v>
      </c>
      <c r="E210" s="117" t="s">
        <v>280</v>
      </c>
      <c r="F210" s="87" t="s">
        <v>284</v>
      </c>
      <c r="G210" s="100" t="s">
        <v>198</v>
      </c>
      <c r="H210" s="87" t="s">
        <v>181</v>
      </c>
      <c r="I210" s="53">
        <v>9</v>
      </c>
      <c r="J210" s="54" t="s">
        <v>6</v>
      </c>
      <c r="K210" s="160">
        <f t="shared" si="25"/>
        <v>0</v>
      </c>
      <c r="L210" s="160">
        <f t="shared" si="26"/>
        <v>0</v>
      </c>
      <c r="M210" s="340"/>
      <c r="N210" s="340"/>
      <c r="O210" s="340"/>
      <c r="P210" s="340"/>
      <c r="Q210" s="340"/>
      <c r="R210" s="340"/>
      <c r="S210" s="340"/>
      <c r="T210" s="313"/>
      <c r="U210" s="313"/>
      <c r="V210" s="313"/>
      <c r="W210" s="313"/>
      <c r="X210" s="313"/>
      <c r="Y210" s="313"/>
      <c r="Z210" s="331">
        <f t="shared" si="27"/>
        <v>0</v>
      </c>
      <c r="AA210" s="331">
        <f t="shared" si="28"/>
        <v>0</v>
      </c>
      <c r="AB210" s="340"/>
      <c r="AC210" s="340"/>
      <c r="AD210" s="340"/>
      <c r="AE210" s="340"/>
      <c r="AF210" s="340"/>
      <c r="AG210" s="345"/>
      <c r="AH210" s="188"/>
    </row>
    <row r="211" spans="1:34" s="173" customFormat="1" ht="21" customHeight="1" x14ac:dyDescent="0.2">
      <c r="A211" s="102" t="s">
        <v>41</v>
      </c>
      <c r="B211" s="96" t="s">
        <v>46</v>
      </c>
      <c r="C211" s="157" t="s">
        <v>515</v>
      </c>
      <c r="D211" s="157" t="s">
        <v>598</v>
      </c>
      <c r="E211" s="117" t="s">
        <v>280</v>
      </c>
      <c r="F211" s="87" t="s">
        <v>284</v>
      </c>
      <c r="G211" s="101" t="s">
        <v>198</v>
      </c>
      <c r="H211" s="87" t="s">
        <v>181</v>
      </c>
      <c r="I211" s="53">
        <v>11</v>
      </c>
      <c r="J211" s="54" t="s">
        <v>12</v>
      </c>
      <c r="K211" s="160">
        <f t="shared" si="25"/>
        <v>0</v>
      </c>
      <c r="L211" s="160">
        <f t="shared" si="26"/>
        <v>0</v>
      </c>
      <c r="M211" s="340"/>
      <c r="N211" s="340"/>
      <c r="O211" s="340"/>
      <c r="P211" s="340"/>
      <c r="Q211" s="340"/>
      <c r="R211" s="340"/>
      <c r="S211" s="340"/>
      <c r="T211" s="313"/>
      <c r="U211" s="313"/>
      <c r="V211" s="313"/>
      <c r="W211" s="313"/>
      <c r="X211" s="313"/>
      <c r="Y211" s="313"/>
      <c r="Z211" s="331">
        <f t="shared" si="27"/>
        <v>0</v>
      </c>
      <c r="AA211" s="331">
        <f t="shared" si="28"/>
        <v>0</v>
      </c>
      <c r="AB211" s="340"/>
      <c r="AC211" s="340"/>
      <c r="AD211" s="340"/>
      <c r="AE211" s="340"/>
      <c r="AF211" s="340"/>
      <c r="AG211" s="345"/>
      <c r="AH211" s="188"/>
    </row>
    <row r="212" spans="1:34" s="173" customFormat="1" ht="31.5" customHeight="1" x14ac:dyDescent="0.2">
      <c r="A212" s="102" t="s">
        <v>41</v>
      </c>
      <c r="B212" s="96" t="s">
        <v>46</v>
      </c>
      <c r="C212" s="157" t="s">
        <v>515</v>
      </c>
      <c r="D212" s="157" t="s">
        <v>598</v>
      </c>
      <c r="E212" s="117" t="s">
        <v>285</v>
      </c>
      <c r="F212" s="81" t="s">
        <v>286</v>
      </c>
      <c r="G212" s="101" t="s">
        <v>218</v>
      </c>
      <c r="H212" s="87" t="s">
        <v>14</v>
      </c>
      <c r="I212" s="53">
        <v>9</v>
      </c>
      <c r="J212" s="54" t="s">
        <v>6</v>
      </c>
      <c r="K212" s="160">
        <f t="shared" si="25"/>
        <v>0</v>
      </c>
      <c r="L212" s="160">
        <f t="shared" si="26"/>
        <v>0</v>
      </c>
      <c r="M212" s="340"/>
      <c r="N212" s="340"/>
      <c r="O212" s="340"/>
      <c r="P212" s="340"/>
      <c r="Q212" s="340"/>
      <c r="R212" s="340"/>
      <c r="S212" s="340"/>
      <c r="T212" s="313"/>
      <c r="U212" s="313"/>
      <c r="V212" s="313"/>
      <c r="W212" s="313"/>
      <c r="X212" s="313"/>
      <c r="Y212" s="313"/>
      <c r="Z212" s="331">
        <f t="shared" si="27"/>
        <v>0</v>
      </c>
      <c r="AA212" s="331">
        <f t="shared" si="28"/>
        <v>0</v>
      </c>
      <c r="AB212" s="340"/>
      <c r="AC212" s="340"/>
      <c r="AD212" s="340"/>
      <c r="AE212" s="340"/>
      <c r="AF212" s="340"/>
      <c r="AG212" s="345"/>
      <c r="AH212" s="188"/>
    </row>
    <row r="213" spans="1:34" s="173" customFormat="1" ht="31.5" customHeight="1" x14ac:dyDescent="0.2">
      <c r="A213" s="102" t="s">
        <v>41</v>
      </c>
      <c r="B213" s="96" t="s">
        <v>46</v>
      </c>
      <c r="C213" s="157" t="s">
        <v>515</v>
      </c>
      <c r="D213" s="157" t="s">
        <v>598</v>
      </c>
      <c r="E213" s="117" t="s">
        <v>285</v>
      </c>
      <c r="F213" s="81" t="s">
        <v>286</v>
      </c>
      <c r="G213" s="101" t="s">
        <v>218</v>
      </c>
      <c r="H213" s="87" t="s">
        <v>14</v>
      </c>
      <c r="I213" s="53">
        <v>11</v>
      </c>
      <c r="J213" s="54" t="s">
        <v>12</v>
      </c>
      <c r="K213" s="160">
        <f t="shared" si="25"/>
        <v>0</v>
      </c>
      <c r="L213" s="160">
        <f t="shared" si="26"/>
        <v>0</v>
      </c>
      <c r="M213" s="340"/>
      <c r="N213" s="340"/>
      <c r="O213" s="340"/>
      <c r="P213" s="340"/>
      <c r="Q213" s="340"/>
      <c r="R213" s="340"/>
      <c r="S213" s="340"/>
      <c r="T213" s="313"/>
      <c r="U213" s="313"/>
      <c r="V213" s="313"/>
      <c r="W213" s="313"/>
      <c r="X213" s="313"/>
      <c r="Y213" s="313"/>
      <c r="Z213" s="331">
        <f t="shared" si="27"/>
        <v>0</v>
      </c>
      <c r="AA213" s="331">
        <f t="shared" si="28"/>
        <v>0</v>
      </c>
      <c r="AB213" s="340"/>
      <c r="AC213" s="340"/>
      <c r="AD213" s="340"/>
      <c r="AE213" s="340"/>
      <c r="AF213" s="340"/>
      <c r="AG213" s="345"/>
      <c r="AH213" s="188"/>
    </row>
    <row r="214" spans="1:34" s="173" customFormat="1" ht="21" customHeight="1" x14ac:dyDescent="0.2">
      <c r="A214" s="102" t="s">
        <v>41</v>
      </c>
      <c r="B214" s="96" t="s">
        <v>46</v>
      </c>
      <c r="C214" s="157" t="s">
        <v>515</v>
      </c>
      <c r="D214" s="157" t="s">
        <v>598</v>
      </c>
      <c r="E214" s="117" t="s">
        <v>285</v>
      </c>
      <c r="F214" s="81" t="s">
        <v>286</v>
      </c>
      <c r="G214" s="101" t="s">
        <v>218</v>
      </c>
      <c r="H214" s="87" t="s">
        <v>14</v>
      </c>
      <c r="I214" s="53">
        <v>9</v>
      </c>
      <c r="J214" s="54" t="s">
        <v>12</v>
      </c>
      <c r="K214" s="160">
        <f t="shared" si="25"/>
        <v>0</v>
      </c>
      <c r="L214" s="160">
        <f t="shared" si="26"/>
        <v>0</v>
      </c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3"/>
      <c r="Y214" s="313"/>
      <c r="Z214" s="331">
        <f t="shared" si="27"/>
        <v>0</v>
      </c>
      <c r="AA214" s="331">
        <f t="shared" si="28"/>
        <v>0</v>
      </c>
      <c r="AB214" s="313"/>
      <c r="AC214" s="313"/>
      <c r="AD214" s="313"/>
      <c r="AE214" s="313"/>
      <c r="AF214" s="313"/>
      <c r="AG214" s="314"/>
      <c r="AH214" s="188"/>
    </row>
    <row r="215" spans="1:34" s="173" customFormat="1" ht="31.5" customHeight="1" x14ac:dyDescent="0.2">
      <c r="A215" s="102" t="s">
        <v>41</v>
      </c>
      <c r="B215" s="96" t="s">
        <v>46</v>
      </c>
      <c r="C215" s="157" t="s">
        <v>515</v>
      </c>
      <c r="D215" s="157" t="s">
        <v>598</v>
      </c>
      <c r="E215" s="117" t="s">
        <v>281</v>
      </c>
      <c r="F215" s="87" t="s">
        <v>287</v>
      </c>
      <c r="G215" s="101" t="s">
        <v>199</v>
      </c>
      <c r="H215" s="87" t="s">
        <v>55</v>
      </c>
      <c r="I215" s="53">
        <v>9</v>
      </c>
      <c r="J215" s="54" t="s">
        <v>6</v>
      </c>
      <c r="K215" s="160">
        <f t="shared" si="25"/>
        <v>0</v>
      </c>
      <c r="L215" s="160">
        <f t="shared" si="26"/>
        <v>0</v>
      </c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13"/>
      <c r="X215" s="313"/>
      <c r="Y215" s="313"/>
      <c r="Z215" s="331">
        <f t="shared" si="27"/>
        <v>0</v>
      </c>
      <c r="AA215" s="331">
        <f t="shared" si="28"/>
        <v>0</v>
      </c>
      <c r="AB215" s="313"/>
      <c r="AC215" s="313"/>
      <c r="AD215" s="313"/>
      <c r="AE215" s="313"/>
      <c r="AF215" s="313"/>
      <c r="AG215" s="314"/>
      <c r="AH215" s="188"/>
    </row>
    <row r="216" spans="1:34" s="173" customFormat="1" ht="31.5" customHeight="1" x14ac:dyDescent="0.2">
      <c r="A216" s="102" t="s">
        <v>41</v>
      </c>
      <c r="B216" s="96" t="s">
        <v>46</v>
      </c>
      <c r="C216" s="157" t="s">
        <v>515</v>
      </c>
      <c r="D216" s="157" t="s">
        <v>598</v>
      </c>
      <c r="E216" s="117" t="s">
        <v>281</v>
      </c>
      <c r="F216" s="87" t="s">
        <v>287</v>
      </c>
      <c r="G216" s="101" t="s">
        <v>199</v>
      </c>
      <c r="H216" s="87" t="s">
        <v>55</v>
      </c>
      <c r="I216" s="53">
        <v>11</v>
      </c>
      <c r="J216" s="54" t="s">
        <v>12</v>
      </c>
      <c r="K216" s="160">
        <f t="shared" si="25"/>
        <v>0</v>
      </c>
      <c r="L216" s="160">
        <f t="shared" si="26"/>
        <v>0</v>
      </c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3"/>
      <c r="Y216" s="313"/>
      <c r="Z216" s="331">
        <f t="shared" si="27"/>
        <v>0</v>
      </c>
      <c r="AA216" s="331">
        <f t="shared" si="28"/>
        <v>0</v>
      </c>
      <c r="AB216" s="313"/>
      <c r="AC216" s="313"/>
      <c r="AD216" s="313"/>
      <c r="AE216" s="313"/>
      <c r="AF216" s="313"/>
      <c r="AG216" s="314"/>
      <c r="AH216" s="188"/>
    </row>
    <row r="217" spans="1:34" s="173" customFormat="1" ht="31.5" customHeight="1" x14ac:dyDescent="0.2">
      <c r="A217" s="102" t="s">
        <v>41</v>
      </c>
      <c r="B217" s="96" t="s">
        <v>46</v>
      </c>
      <c r="C217" s="157" t="s">
        <v>515</v>
      </c>
      <c r="D217" s="157" t="s">
        <v>600</v>
      </c>
      <c r="E217" s="19" t="s">
        <v>283</v>
      </c>
      <c r="F217" s="82" t="s">
        <v>5</v>
      </c>
      <c r="G217" s="19" t="s">
        <v>229</v>
      </c>
      <c r="H217" s="87" t="s">
        <v>133</v>
      </c>
      <c r="I217" s="53">
        <v>9</v>
      </c>
      <c r="J217" s="53" t="s">
        <v>6</v>
      </c>
      <c r="K217" s="160">
        <f t="shared" si="25"/>
        <v>0</v>
      </c>
      <c r="L217" s="160">
        <f t="shared" si="26"/>
        <v>0</v>
      </c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13"/>
      <c r="X217" s="313"/>
      <c r="Y217" s="313"/>
      <c r="Z217" s="331">
        <f t="shared" si="27"/>
        <v>0</v>
      </c>
      <c r="AA217" s="331">
        <f t="shared" si="28"/>
        <v>0</v>
      </c>
      <c r="AB217" s="313"/>
      <c r="AC217" s="313"/>
      <c r="AD217" s="313"/>
      <c r="AE217" s="313"/>
      <c r="AF217" s="313"/>
      <c r="AG217" s="314"/>
      <c r="AH217" s="188"/>
    </row>
    <row r="218" spans="1:34" s="173" customFormat="1" ht="31.5" customHeight="1" x14ac:dyDescent="0.2">
      <c r="A218" s="102" t="s">
        <v>35</v>
      </c>
      <c r="B218" s="96" t="s">
        <v>46</v>
      </c>
      <c r="C218" s="157" t="s">
        <v>515</v>
      </c>
      <c r="D218" s="157" t="s">
        <v>600</v>
      </c>
      <c r="E218" s="117" t="s">
        <v>315</v>
      </c>
      <c r="F218" s="81" t="s">
        <v>316</v>
      </c>
      <c r="G218" s="101" t="s">
        <v>232</v>
      </c>
      <c r="H218" s="87" t="s">
        <v>61</v>
      </c>
      <c r="I218" s="53">
        <v>9</v>
      </c>
      <c r="J218" s="54" t="s">
        <v>6</v>
      </c>
      <c r="K218" s="160">
        <f t="shared" ref="K218:K262" si="29">M218+O218+Q218</f>
        <v>0</v>
      </c>
      <c r="L218" s="160">
        <f t="shared" ref="L218:L262" si="30">N218+P218+R218</f>
        <v>0</v>
      </c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  <c r="Y218" s="313"/>
      <c r="Z218" s="321">
        <f t="shared" ref="Z218:AA225" si="31">AB218+AD218+AF218</f>
        <v>0</v>
      </c>
      <c r="AA218" s="321">
        <f t="shared" si="31"/>
        <v>0</v>
      </c>
      <c r="AB218" s="313"/>
      <c r="AC218" s="313"/>
      <c r="AD218" s="313"/>
      <c r="AE218" s="313"/>
      <c r="AF218" s="313"/>
      <c r="AG218" s="314"/>
      <c r="AH218" s="188"/>
    </row>
    <row r="219" spans="1:34" s="173" customFormat="1" ht="21" customHeight="1" x14ac:dyDescent="0.2">
      <c r="A219" s="102" t="s">
        <v>35</v>
      </c>
      <c r="B219" s="96" t="s">
        <v>46</v>
      </c>
      <c r="C219" s="157" t="s">
        <v>515</v>
      </c>
      <c r="D219" s="157" t="s">
        <v>318</v>
      </c>
      <c r="E219" s="117" t="s">
        <v>317</v>
      </c>
      <c r="F219" s="87" t="s">
        <v>318</v>
      </c>
      <c r="G219" s="101" t="s">
        <v>239</v>
      </c>
      <c r="H219" s="87" t="s">
        <v>77</v>
      </c>
      <c r="I219" s="53">
        <v>11</v>
      </c>
      <c r="J219" s="54" t="s">
        <v>12</v>
      </c>
      <c r="K219" s="160">
        <f t="shared" si="29"/>
        <v>0</v>
      </c>
      <c r="L219" s="160">
        <f t="shared" si="30"/>
        <v>0</v>
      </c>
      <c r="M219" s="316"/>
      <c r="N219" s="316"/>
      <c r="O219" s="316"/>
      <c r="P219" s="316"/>
      <c r="Q219" s="316"/>
      <c r="R219" s="316"/>
      <c r="S219" s="316"/>
      <c r="T219" s="313"/>
      <c r="U219" s="313"/>
      <c r="V219" s="313"/>
      <c r="W219" s="313"/>
      <c r="X219" s="313"/>
      <c r="Y219" s="313"/>
      <c r="Z219" s="321">
        <f t="shared" si="31"/>
        <v>0</v>
      </c>
      <c r="AA219" s="321">
        <f t="shared" si="31"/>
        <v>0</v>
      </c>
      <c r="AB219" s="316"/>
      <c r="AC219" s="316"/>
      <c r="AD219" s="316"/>
      <c r="AE219" s="316"/>
      <c r="AF219" s="316"/>
      <c r="AG219" s="319"/>
      <c r="AH219" s="188"/>
    </row>
    <row r="220" spans="1:34" s="173" customFormat="1" ht="21" customHeight="1" x14ac:dyDescent="0.2">
      <c r="A220" s="102" t="s">
        <v>35</v>
      </c>
      <c r="B220" s="96" t="s">
        <v>46</v>
      </c>
      <c r="C220" s="157" t="s">
        <v>515</v>
      </c>
      <c r="D220" s="157" t="s">
        <v>318</v>
      </c>
      <c r="E220" s="117" t="s">
        <v>317</v>
      </c>
      <c r="F220" s="87" t="s">
        <v>318</v>
      </c>
      <c r="G220" s="101" t="s">
        <v>239</v>
      </c>
      <c r="H220" s="87" t="s">
        <v>77</v>
      </c>
      <c r="I220" s="53">
        <v>9</v>
      </c>
      <c r="J220" s="55" t="s">
        <v>6</v>
      </c>
      <c r="K220" s="160">
        <f t="shared" si="29"/>
        <v>0</v>
      </c>
      <c r="L220" s="160">
        <f t="shared" si="30"/>
        <v>0</v>
      </c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21">
        <f t="shared" si="31"/>
        <v>0</v>
      </c>
      <c r="AA220" s="321">
        <f t="shared" si="31"/>
        <v>0</v>
      </c>
      <c r="AB220" s="316"/>
      <c r="AC220" s="316"/>
      <c r="AD220" s="316"/>
      <c r="AE220" s="316"/>
      <c r="AF220" s="316"/>
      <c r="AG220" s="319"/>
      <c r="AH220" s="188"/>
    </row>
    <row r="221" spans="1:34" s="173" customFormat="1" ht="21" customHeight="1" x14ac:dyDescent="0.2">
      <c r="A221" s="102" t="s">
        <v>35</v>
      </c>
      <c r="B221" s="96" t="s">
        <v>46</v>
      </c>
      <c r="C221" s="157" t="s">
        <v>515</v>
      </c>
      <c r="D221" s="157" t="s">
        <v>318</v>
      </c>
      <c r="E221" s="117" t="s">
        <v>317</v>
      </c>
      <c r="F221" s="87" t="s">
        <v>318</v>
      </c>
      <c r="G221" s="101" t="s">
        <v>259</v>
      </c>
      <c r="H221" s="87" t="s">
        <v>64</v>
      </c>
      <c r="I221" s="53">
        <v>11</v>
      </c>
      <c r="J221" s="55" t="s">
        <v>12</v>
      </c>
      <c r="K221" s="160">
        <f t="shared" si="29"/>
        <v>0</v>
      </c>
      <c r="L221" s="160">
        <f t="shared" si="30"/>
        <v>0</v>
      </c>
      <c r="M221" s="316"/>
      <c r="N221" s="316"/>
      <c r="O221" s="316"/>
      <c r="P221" s="316"/>
      <c r="Q221" s="316"/>
      <c r="R221" s="316"/>
      <c r="S221" s="316"/>
      <c r="T221" s="316"/>
      <c r="U221" s="316"/>
      <c r="V221" s="316"/>
      <c r="W221" s="316"/>
      <c r="X221" s="316"/>
      <c r="Y221" s="316"/>
      <c r="Z221" s="321">
        <f t="shared" si="31"/>
        <v>0</v>
      </c>
      <c r="AA221" s="321">
        <f t="shared" si="31"/>
        <v>0</v>
      </c>
      <c r="AB221" s="316"/>
      <c r="AC221" s="316"/>
      <c r="AD221" s="316"/>
      <c r="AE221" s="316"/>
      <c r="AF221" s="316"/>
      <c r="AG221" s="319"/>
      <c r="AH221" s="188"/>
    </row>
    <row r="222" spans="1:34" s="173" customFormat="1" ht="21" customHeight="1" x14ac:dyDescent="0.2">
      <c r="A222" s="102" t="s">
        <v>35</v>
      </c>
      <c r="B222" s="96" t="s">
        <v>46</v>
      </c>
      <c r="C222" s="157" t="s">
        <v>515</v>
      </c>
      <c r="D222" s="157" t="s">
        <v>318</v>
      </c>
      <c r="E222" s="117" t="s">
        <v>317</v>
      </c>
      <c r="F222" s="87" t="s">
        <v>318</v>
      </c>
      <c r="G222" s="101" t="s">
        <v>259</v>
      </c>
      <c r="H222" s="87" t="s">
        <v>64</v>
      </c>
      <c r="I222" s="53">
        <v>11</v>
      </c>
      <c r="J222" s="55" t="s">
        <v>6</v>
      </c>
      <c r="K222" s="160">
        <f t="shared" si="29"/>
        <v>0</v>
      </c>
      <c r="L222" s="160">
        <f t="shared" si="30"/>
        <v>0</v>
      </c>
      <c r="M222" s="316"/>
      <c r="N222" s="316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21">
        <f t="shared" si="31"/>
        <v>0</v>
      </c>
      <c r="AA222" s="321">
        <f t="shared" si="31"/>
        <v>0</v>
      </c>
      <c r="AB222" s="316"/>
      <c r="AC222" s="316"/>
      <c r="AD222" s="316"/>
      <c r="AE222" s="316"/>
      <c r="AF222" s="316"/>
      <c r="AG222" s="319"/>
      <c r="AH222" s="188"/>
    </row>
    <row r="223" spans="1:34" s="173" customFormat="1" ht="21" customHeight="1" x14ac:dyDescent="0.2">
      <c r="A223" s="102" t="s">
        <v>35</v>
      </c>
      <c r="B223" s="96" t="s">
        <v>46</v>
      </c>
      <c r="C223" s="157" t="s">
        <v>515</v>
      </c>
      <c r="D223" s="157" t="s">
        <v>318</v>
      </c>
      <c r="E223" s="117" t="s">
        <v>317</v>
      </c>
      <c r="F223" s="87" t="s">
        <v>318</v>
      </c>
      <c r="G223" s="103" t="s">
        <v>260</v>
      </c>
      <c r="H223" s="90" t="s">
        <v>150</v>
      </c>
      <c r="I223" s="53">
        <v>11</v>
      </c>
      <c r="J223" s="55" t="s">
        <v>12</v>
      </c>
      <c r="K223" s="160">
        <f t="shared" si="29"/>
        <v>0</v>
      </c>
      <c r="L223" s="160">
        <f t="shared" si="30"/>
        <v>0</v>
      </c>
      <c r="M223" s="313"/>
      <c r="N223" s="313"/>
      <c r="O223" s="313"/>
      <c r="P223" s="313"/>
      <c r="Q223" s="313"/>
      <c r="R223" s="313"/>
      <c r="S223" s="313"/>
      <c r="T223" s="316"/>
      <c r="U223" s="316"/>
      <c r="V223" s="316"/>
      <c r="W223" s="316"/>
      <c r="X223" s="316"/>
      <c r="Y223" s="316"/>
      <c r="Z223" s="321">
        <f t="shared" si="31"/>
        <v>0</v>
      </c>
      <c r="AA223" s="321">
        <f t="shared" si="31"/>
        <v>0</v>
      </c>
      <c r="AB223" s="313"/>
      <c r="AC223" s="313"/>
      <c r="AD223" s="313"/>
      <c r="AE223" s="313"/>
      <c r="AF223" s="313"/>
      <c r="AG223" s="314"/>
      <c r="AH223" s="188"/>
    </row>
    <row r="224" spans="1:34" s="173" customFormat="1" ht="21" customHeight="1" x14ac:dyDescent="0.2">
      <c r="A224" s="102" t="s">
        <v>35</v>
      </c>
      <c r="B224" s="96" t="s">
        <v>46</v>
      </c>
      <c r="C224" s="157" t="s">
        <v>515</v>
      </c>
      <c r="D224" s="157" t="s">
        <v>318</v>
      </c>
      <c r="E224" s="117" t="s">
        <v>317</v>
      </c>
      <c r="F224" s="87" t="s">
        <v>318</v>
      </c>
      <c r="G224" s="101" t="s">
        <v>260</v>
      </c>
      <c r="H224" s="87" t="s">
        <v>150</v>
      </c>
      <c r="I224" s="53">
        <v>9</v>
      </c>
      <c r="J224" s="55" t="s">
        <v>6</v>
      </c>
      <c r="K224" s="160">
        <f t="shared" si="29"/>
        <v>0</v>
      </c>
      <c r="L224" s="160">
        <f t="shared" si="30"/>
        <v>0</v>
      </c>
      <c r="M224" s="313"/>
      <c r="N224" s="313"/>
      <c r="O224" s="313"/>
      <c r="P224" s="313"/>
      <c r="Q224" s="313"/>
      <c r="R224" s="313"/>
      <c r="S224" s="313"/>
      <c r="T224" s="316"/>
      <c r="U224" s="316"/>
      <c r="V224" s="316"/>
      <c r="W224" s="316"/>
      <c r="X224" s="316"/>
      <c r="Y224" s="316"/>
      <c r="Z224" s="321">
        <f t="shared" si="31"/>
        <v>0</v>
      </c>
      <c r="AA224" s="321">
        <f t="shared" si="31"/>
        <v>0</v>
      </c>
      <c r="AB224" s="313"/>
      <c r="AC224" s="313"/>
      <c r="AD224" s="313"/>
      <c r="AE224" s="313"/>
      <c r="AF224" s="313"/>
      <c r="AG224" s="314"/>
      <c r="AH224" s="188"/>
    </row>
    <row r="225" spans="1:34" s="173" customFormat="1" ht="21" customHeight="1" x14ac:dyDescent="0.2">
      <c r="A225" s="102" t="s">
        <v>35</v>
      </c>
      <c r="B225" s="96" t="s">
        <v>46</v>
      </c>
      <c r="C225" s="157" t="s">
        <v>515</v>
      </c>
      <c r="D225" s="157" t="s">
        <v>318</v>
      </c>
      <c r="E225" s="117" t="s">
        <v>317</v>
      </c>
      <c r="F225" s="87" t="s">
        <v>318</v>
      </c>
      <c r="G225" s="101" t="s">
        <v>334</v>
      </c>
      <c r="H225" s="87" t="s">
        <v>159</v>
      </c>
      <c r="I225" s="53">
        <v>11</v>
      </c>
      <c r="J225" s="55" t="s">
        <v>12</v>
      </c>
      <c r="K225" s="160">
        <f t="shared" si="29"/>
        <v>0</v>
      </c>
      <c r="L225" s="160">
        <f t="shared" si="30"/>
        <v>0</v>
      </c>
      <c r="M225" s="316"/>
      <c r="N225" s="316"/>
      <c r="O225" s="316"/>
      <c r="P225" s="316"/>
      <c r="Q225" s="316"/>
      <c r="R225" s="316"/>
      <c r="S225" s="316"/>
      <c r="T225" s="313"/>
      <c r="U225" s="313"/>
      <c r="V225" s="313"/>
      <c r="W225" s="313"/>
      <c r="X225" s="313"/>
      <c r="Y225" s="313"/>
      <c r="Z225" s="321">
        <f t="shared" si="31"/>
        <v>0</v>
      </c>
      <c r="AA225" s="321">
        <f t="shared" si="31"/>
        <v>0</v>
      </c>
      <c r="AB225" s="316"/>
      <c r="AC225" s="316"/>
      <c r="AD225" s="316"/>
      <c r="AE225" s="316"/>
      <c r="AF225" s="316"/>
      <c r="AG225" s="319"/>
      <c r="AH225" s="188"/>
    </row>
    <row r="226" spans="1:34" s="173" customFormat="1" ht="23.25" customHeight="1" x14ac:dyDescent="0.2">
      <c r="A226" s="104" t="s">
        <v>42</v>
      </c>
      <c r="B226" s="105" t="s">
        <v>46</v>
      </c>
      <c r="C226" s="157" t="s">
        <v>515</v>
      </c>
      <c r="D226" s="157" t="s">
        <v>598</v>
      </c>
      <c r="E226" s="98" t="s">
        <v>297</v>
      </c>
      <c r="F226" s="86" t="s">
        <v>300</v>
      </c>
      <c r="G226" s="19" t="s">
        <v>240</v>
      </c>
      <c r="H226" s="86" t="s">
        <v>63</v>
      </c>
      <c r="I226" s="53">
        <v>9</v>
      </c>
      <c r="J226" s="55" t="s">
        <v>6</v>
      </c>
      <c r="K226" s="160">
        <f t="shared" si="29"/>
        <v>0</v>
      </c>
      <c r="L226" s="160">
        <f t="shared" si="30"/>
        <v>0</v>
      </c>
      <c r="M226" s="332"/>
      <c r="N226" s="332"/>
      <c r="O226" s="332"/>
      <c r="P226" s="332"/>
      <c r="Q226" s="332"/>
      <c r="R226" s="332"/>
      <c r="S226" s="332"/>
      <c r="T226" s="313"/>
      <c r="U226" s="313"/>
      <c r="V226" s="313"/>
      <c r="W226" s="313"/>
      <c r="X226" s="313"/>
      <c r="Y226" s="313"/>
      <c r="Z226" s="321">
        <f t="shared" ref="Z226:AA234" si="32">AB226+AD226+AF226</f>
        <v>0</v>
      </c>
      <c r="AA226" s="321">
        <f t="shared" si="32"/>
        <v>0</v>
      </c>
      <c r="AB226" s="332"/>
      <c r="AC226" s="332"/>
      <c r="AD226" s="332"/>
      <c r="AE226" s="332"/>
      <c r="AF226" s="332"/>
      <c r="AG226" s="333"/>
      <c r="AH226" s="188"/>
    </row>
    <row r="227" spans="1:34" s="173" customFormat="1" ht="23.25" customHeight="1" x14ac:dyDescent="0.2">
      <c r="A227" s="104" t="s">
        <v>42</v>
      </c>
      <c r="B227" s="105" t="s">
        <v>46</v>
      </c>
      <c r="C227" s="157" t="s">
        <v>515</v>
      </c>
      <c r="D227" s="157" t="s">
        <v>598</v>
      </c>
      <c r="E227" s="19" t="s">
        <v>297</v>
      </c>
      <c r="F227" s="86" t="s">
        <v>300</v>
      </c>
      <c r="G227" s="19" t="s">
        <v>240</v>
      </c>
      <c r="H227" s="86" t="s">
        <v>63</v>
      </c>
      <c r="I227" s="56">
        <v>9</v>
      </c>
      <c r="J227" s="56" t="s">
        <v>12</v>
      </c>
      <c r="K227" s="160">
        <f t="shared" si="29"/>
        <v>0</v>
      </c>
      <c r="L227" s="160">
        <f t="shared" si="30"/>
        <v>0</v>
      </c>
      <c r="M227" s="332"/>
      <c r="N227" s="332"/>
      <c r="O227" s="332"/>
      <c r="P227" s="332"/>
      <c r="Q227" s="332"/>
      <c r="R227" s="332"/>
      <c r="S227" s="332"/>
      <c r="T227" s="313"/>
      <c r="U227" s="313"/>
      <c r="V227" s="313"/>
      <c r="W227" s="313"/>
      <c r="X227" s="313"/>
      <c r="Y227" s="313"/>
      <c r="Z227" s="321">
        <f t="shared" si="32"/>
        <v>0</v>
      </c>
      <c r="AA227" s="321">
        <f t="shared" si="32"/>
        <v>0</v>
      </c>
      <c r="AB227" s="332"/>
      <c r="AC227" s="332"/>
      <c r="AD227" s="332"/>
      <c r="AE227" s="332"/>
      <c r="AF227" s="332"/>
      <c r="AG227" s="333"/>
      <c r="AH227" s="188"/>
    </row>
    <row r="228" spans="1:34" s="173" customFormat="1" ht="15" customHeight="1" x14ac:dyDescent="0.2">
      <c r="A228" s="104" t="s">
        <v>42</v>
      </c>
      <c r="B228" s="105" t="s">
        <v>46</v>
      </c>
      <c r="C228" s="157" t="s">
        <v>515</v>
      </c>
      <c r="D228" s="157" t="s">
        <v>598</v>
      </c>
      <c r="E228" s="98" t="s">
        <v>297</v>
      </c>
      <c r="F228" s="86" t="s">
        <v>300</v>
      </c>
      <c r="G228" s="19" t="s">
        <v>240</v>
      </c>
      <c r="H228" s="86" t="s">
        <v>63</v>
      </c>
      <c r="I228" s="56">
        <v>11</v>
      </c>
      <c r="J228" s="57" t="s">
        <v>12</v>
      </c>
      <c r="K228" s="160">
        <f t="shared" si="29"/>
        <v>0</v>
      </c>
      <c r="L228" s="160">
        <f t="shared" si="30"/>
        <v>0</v>
      </c>
      <c r="M228" s="332"/>
      <c r="N228" s="332"/>
      <c r="O228" s="332"/>
      <c r="P228" s="332"/>
      <c r="Q228" s="332"/>
      <c r="R228" s="332"/>
      <c r="S228" s="332"/>
      <c r="T228" s="313"/>
      <c r="U228" s="313"/>
      <c r="V228" s="313"/>
      <c r="W228" s="313"/>
      <c r="X228" s="313"/>
      <c r="Y228" s="313"/>
      <c r="Z228" s="321">
        <f t="shared" si="32"/>
        <v>0</v>
      </c>
      <c r="AA228" s="321">
        <f t="shared" si="32"/>
        <v>0</v>
      </c>
      <c r="AB228" s="332"/>
      <c r="AC228" s="332"/>
      <c r="AD228" s="332"/>
      <c r="AE228" s="332"/>
      <c r="AF228" s="332"/>
      <c r="AG228" s="333"/>
      <c r="AH228" s="188"/>
    </row>
    <row r="229" spans="1:34" s="173" customFormat="1" ht="15" customHeight="1" x14ac:dyDescent="0.2">
      <c r="A229" s="104" t="s">
        <v>42</v>
      </c>
      <c r="B229" s="105" t="s">
        <v>46</v>
      </c>
      <c r="C229" s="157" t="s">
        <v>515</v>
      </c>
      <c r="D229" s="157" t="s">
        <v>598</v>
      </c>
      <c r="E229" s="98" t="s">
        <v>297</v>
      </c>
      <c r="F229" s="86" t="s">
        <v>300</v>
      </c>
      <c r="G229" s="19" t="s">
        <v>262</v>
      </c>
      <c r="H229" s="86" t="s">
        <v>110</v>
      </c>
      <c r="I229" s="56">
        <v>9</v>
      </c>
      <c r="J229" s="57" t="s">
        <v>6</v>
      </c>
      <c r="K229" s="160">
        <f t="shared" si="29"/>
        <v>0</v>
      </c>
      <c r="L229" s="160">
        <f t="shared" si="30"/>
        <v>0</v>
      </c>
      <c r="M229" s="332"/>
      <c r="N229" s="332"/>
      <c r="O229" s="332"/>
      <c r="P229" s="332"/>
      <c r="Q229" s="332"/>
      <c r="R229" s="332"/>
      <c r="S229" s="332"/>
      <c r="T229" s="313"/>
      <c r="U229" s="313"/>
      <c r="V229" s="313"/>
      <c r="W229" s="313"/>
      <c r="X229" s="313"/>
      <c r="Y229" s="313"/>
      <c r="Z229" s="321">
        <f t="shared" si="32"/>
        <v>0</v>
      </c>
      <c r="AA229" s="321">
        <f t="shared" si="32"/>
        <v>0</v>
      </c>
      <c r="AB229" s="332"/>
      <c r="AC229" s="332"/>
      <c r="AD229" s="332"/>
      <c r="AE229" s="332"/>
      <c r="AF229" s="332"/>
      <c r="AG229" s="333"/>
      <c r="AH229" s="188"/>
    </row>
    <row r="230" spans="1:34" s="173" customFormat="1" ht="21" customHeight="1" x14ac:dyDescent="0.2">
      <c r="A230" s="104" t="s">
        <v>42</v>
      </c>
      <c r="B230" s="105" t="s">
        <v>46</v>
      </c>
      <c r="C230" s="157" t="s">
        <v>515</v>
      </c>
      <c r="D230" s="157" t="s">
        <v>598</v>
      </c>
      <c r="E230" s="116" t="s">
        <v>296</v>
      </c>
      <c r="F230" s="86" t="s">
        <v>7</v>
      </c>
      <c r="G230" s="19" t="s">
        <v>213</v>
      </c>
      <c r="H230" s="86" t="s">
        <v>127</v>
      </c>
      <c r="I230" s="56">
        <v>11</v>
      </c>
      <c r="J230" s="57" t="s">
        <v>12</v>
      </c>
      <c r="K230" s="160">
        <f t="shared" si="29"/>
        <v>0</v>
      </c>
      <c r="L230" s="160">
        <f t="shared" si="30"/>
        <v>0</v>
      </c>
      <c r="M230" s="332"/>
      <c r="N230" s="332"/>
      <c r="O230" s="332"/>
      <c r="P230" s="332"/>
      <c r="Q230" s="332"/>
      <c r="R230" s="332"/>
      <c r="S230" s="332"/>
      <c r="T230" s="313"/>
      <c r="U230" s="313"/>
      <c r="V230" s="313"/>
      <c r="W230" s="313"/>
      <c r="X230" s="313"/>
      <c r="Y230" s="313"/>
      <c r="Z230" s="321">
        <f t="shared" si="32"/>
        <v>0</v>
      </c>
      <c r="AA230" s="321">
        <f t="shared" si="32"/>
        <v>0</v>
      </c>
      <c r="AB230" s="332"/>
      <c r="AC230" s="332"/>
      <c r="AD230" s="332"/>
      <c r="AE230" s="332"/>
      <c r="AF230" s="332"/>
      <c r="AG230" s="333"/>
      <c r="AH230" s="188"/>
    </row>
    <row r="231" spans="1:34" s="173" customFormat="1" ht="21" customHeight="1" x14ac:dyDescent="0.2">
      <c r="A231" s="104" t="s">
        <v>42</v>
      </c>
      <c r="B231" s="105" t="s">
        <v>46</v>
      </c>
      <c r="C231" s="157" t="s">
        <v>515</v>
      </c>
      <c r="D231" s="157" t="s">
        <v>598</v>
      </c>
      <c r="E231" s="116" t="s">
        <v>296</v>
      </c>
      <c r="F231" s="86" t="s">
        <v>7</v>
      </c>
      <c r="G231" s="19" t="s">
        <v>213</v>
      </c>
      <c r="H231" s="86" t="s">
        <v>127</v>
      </c>
      <c r="I231" s="56">
        <v>9</v>
      </c>
      <c r="J231" s="57" t="s">
        <v>6</v>
      </c>
      <c r="K231" s="160">
        <f t="shared" si="29"/>
        <v>0</v>
      </c>
      <c r="L231" s="160">
        <f t="shared" si="30"/>
        <v>0</v>
      </c>
      <c r="M231" s="332"/>
      <c r="N231" s="332"/>
      <c r="O231" s="332"/>
      <c r="P231" s="332"/>
      <c r="Q231" s="332"/>
      <c r="R231" s="332"/>
      <c r="S231" s="332"/>
      <c r="T231" s="313"/>
      <c r="U231" s="313"/>
      <c r="V231" s="313"/>
      <c r="W231" s="313"/>
      <c r="X231" s="313"/>
      <c r="Y231" s="313"/>
      <c r="Z231" s="321">
        <f t="shared" si="32"/>
        <v>0</v>
      </c>
      <c r="AA231" s="321">
        <f t="shared" si="32"/>
        <v>0</v>
      </c>
      <c r="AB231" s="332"/>
      <c r="AC231" s="332"/>
      <c r="AD231" s="332"/>
      <c r="AE231" s="332"/>
      <c r="AF231" s="332"/>
      <c r="AG231" s="333"/>
      <c r="AH231" s="188"/>
    </row>
    <row r="232" spans="1:34" s="173" customFormat="1" ht="21" customHeight="1" x14ac:dyDescent="0.2">
      <c r="A232" s="104" t="s">
        <v>42</v>
      </c>
      <c r="B232" s="105" t="s">
        <v>46</v>
      </c>
      <c r="C232" s="157" t="s">
        <v>515</v>
      </c>
      <c r="D232" s="157" t="s">
        <v>598</v>
      </c>
      <c r="E232" s="116" t="s">
        <v>301</v>
      </c>
      <c r="F232" s="81" t="s">
        <v>302</v>
      </c>
      <c r="G232" s="19" t="s">
        <v>213</v>
      </c>
      <c r="H232" s="86" t="s">
        <v>127</v>
      </c>
      <c r="I232" s="56">
        <v>9</v>
      </c>
      <c r="J232" s="57" t="s">
        <v>12</v>
      </c>
      <c r="K232" s="160">
        <f t="shared" si="29"/>
        <v>0</v>
      </c>
      <c r="L232" s="160">
        <f t="shared" si="30"/>
        <v>0</v>
      </c>
      <c r="M232" s="332"/>
      <c r="N232" s="332"/>
      <c r="O232" s="332"/>
      <c r="P232" s="332"/>
      <c r="Q232" s="332"/>
      <c r="R232" s="332"/>
      <c r="S232" s="332"/>
      <c r="T232" s="313"/>
      <c r="U232" s="313"/>
      <c r="V232" s="313"/>
      <c r="W232" s="313"/>
      <c r="X232" s="313"/>
      <c r="Y232" s="313"/>
      <c r="Z232" s="321">
        <f t="shared" si="32"/>
        <v>0</v>
      </c>
      <c r="AA232" s="321">
        <f t="shared" si="32"/>
        <v>0</v>
      </c>
      <c r="AB232" s="332"/>
      <c r="AC232" s="332"/>
      <c r="AD232" s="332"/>
      <c r="AE232" s="332"/>
      <c r="AF232" s="332"/>
      <c r="AG232" s="333"/>
      <c r="AH232" s="188"/>
    </row>
    <row r="233" spans="1:34" s="173" customFormat="1" ht="15" customHeight="1" x14ac:dyDescent="0.2">
      <c r="A233" s="104" t="s">
        <v>42</v>
      </c>
      <c r="B233" s="105" t="s">
        <v>46</v>
      </c>
      <c r="C233" s="157" t="s">
        <v>515</v>
      </c>
      <c r="D233" s="157" t="s">
        <v>598</v>
      </c>
      <c r="E233" s="116" t="s">
        <v>282</v>
      </c>
      <c r="F233" s="86" t="s">
        <v>288</v>
      </c>
      <c r="G233" s="19" t="s">
        <v>200</v>
      </c>
      <c r="H233" s="86" t="s">
        <v>56</v>
      </c>
      <c r="I233" s="56">
        <v>9</v>
      </c>
      <c r="J233" s="57" t="s">
        <v>6</v>
      </c>
      <c r="K233" s="160">
        <f t="shared" si="29"/>
        <v>0</v>
      </c>
      <c r="L233" s="160">
        <f t="shared" si="30"/>
        <v>0</v>
      </c>
      <c r="M233" s="332"/>
      <c r="N233" s="332"/>
      <c r="O233" s="332"/>
      <c r="P233" s="332"/>
      <c r="Q233" s="332"/>
      <c r="R233" s="332"/>
      <c r="S233" s="332"/>
      <c r="T233" s="313"/>
      <c r="U233" s="313"/>
      <c r="V233" s="313"/>
      <c r="W233" s="313"/>
      <c r="X233" s="313"/>
      <c r="Y233" s="313"/>
      <c r="Z233" s="321">
        <f t="shared" si="32"/>
        <v>0</v>
      </c>
      <c r="AA233" s="321">
        <f t="shared" si="32"/>
        <v>0</v>
      </c>
      <c r="AB233" s="332"/>
      <c r="AC233" s="332"/>
      <c r="AD233" s="332"/>
      <c r="AE233" s="332"/>
      <c r="AF233" s="332"/>
      <c r="AG233" s="333"/>
      <c r="AH233" s="188"/>
    </row>
    <row r="234" spans="1:34" s="174" customFormat="1" ht="15" customHeight="1" x14ac:dyDescent="0.2">
      <c r="A234" s="104" t="s">
        <v>42</v>
      </c>
      <c r="B234" s="105" t="s">
        <v>46</v>
      </c>
      <c r="C234" s="157" t="s">
        <v>515</v>
      </c>
      <c r="D234" s="157" t="s">
        <v>598</v>
      </c>
      <c r="E234" s="116" t="s">
        <v>282</v>
      </c>
      <c r="F234" s="86" t="s">
        <v>288</v>
      </c>
      <c r="G234" s="19" t="s">
        <v>200</v>
      </c>
      <c r="H234" s="86" t="s">
        <v>56</v>
      </c>
      <c r="I234" s="56">
        <v>9</v>
      </c>
      <c r="J234" s="57" t="s">
        <v>12</v>
      </c>
      <c r="K234" s="160">
        <f t="shared" si="29"/>
        <v>0</v>
      </c>
      <c r="L234" s="160">
        <f t="shared" si="30"/>
        <v>0</v>
      </c>
      <c r="M234" s="348"/>
      <c r="N234" s="348"/>
      <c r="O234" s="348"/>
      <c r="P234" s="348"/>
      <c r="Q234" s="348"/>
      <c r="R234" s="348"/>
      <c r="S234" s="348"/>
      <c r="T234" s="313"/>
      <c r="U234" s="313"/>
      <c r="V234" s="313"/>
      <c r="W234" s="313"/>
      <c r="X234" s="313"/>
      <c r="Y234" s="313"/>
      <c r="Z234" s="321">
        <f t="shared" si="32"/>
        <v>0</v>
      </c>
      <c r="AA234" s="321">
        <f t="shared" si="32"/>
        <v>0</v>
      </c>
      <c r="AB234" s="348"/>
      <c r="AC234" s="348"/>
      <c r="AD234" s="348"/>
      <c r="AE234" s="348"/>
      <c r="AF234" s="348"/>
      <c r="AG234" s="349"/>
      <c r="AH234" s="189"/>
    </row>
    <row r="235" spans="1:34" s="173" customFormat="1" ht="15" customHeight="1" x14ac:dyDescent="0.2">
      <c r="A235" s="104" t="s">
        <v>42</v>
      </c>
      <c r="B235" s="105" t="s">
        <v>46</v>
      </c>
      <c r="C235" s="157" t="s">
        <v>515</v>
      </c>
      <c r="D235" s="157" t="s">
        <v>598</v>
      </c>
      <c r="E235" s="116" t="s">
        <v>282</v>
      </c>
      <c r="F235" s="86" t="s">
        <v>288</v>
      </c>
      <c r="G235" s="19" t="s">
        <v>200</v>
      </c>
      <c r="H235" s="86" t="s">
        <v>56</v>
      </c>
      <c r="I235" s="56">
        <v>11</v>
      </c>
      <c r="J235" s="57" t="s">
        <v>12</v>
      </c>
      <c r="K235" s="160">
        <f t="shared" si="29"/>
        <v>0</v>
      </c>
      <c r="L235" s="160">
        <f t="shared" si="30"/>
        <v>0</v>
      </c>
      <c r="M235" s="348"/>
      <c r="N235" s="348"/>
      <c r="O235" s="348"/>
      <c r="P235" s="348"/>
      <c r="Q235" s="348"/>
      <c r="R235" s="348"/>
      <c r="S235" s="348"/>
      <c r="T235" s="313"/>
      <c r="U235" s="313"/>
      <c r="V235" s="313"/>
      <c r="W235" s="313"/>
      <c r="X235" s="313"/>
      <c r="Y235" s="313"/>
      <c r="Z235" s="321">
        <f t="shared" ref="Z235:AA255" si="33">AB235+AD235+AF235</f>
        <v>0</v>
      </c>
      <c r="AA235" s="321">
        <f t="shared" si="33"/>
        <v>0</v>
      </c>
      <c r="AB235" s="348"/>
      <c r="AC235" s="348"/>
      <c r="AD235" s="348"/>
      <c r="AE235" s="348"/>
      <c r="AF235" s="348"/>
      <c r="AG235" s="349"/>
      <c r="AH235" s="188"/>
    </row>
    <row r="236" spans="1:34" s="174" customFormat="1" ht="21" customHeight="1" x14ac:dyDescent="0.2">
      <c r="A236" s="104" t="s">
        <v>42</v>
      </c>
      <c r="B236" s="96" t="s">
        <v>46</v>
      </c>
      <c r="C236" s="157" t="s">
        <v>515</v>
      </c>
      <c r="D236" s="157" t="s">
        <v>598</v>
      </c>
      <c r="E236" s="116" t="s">
        <v>282</v>
      </c>
      <c r="F236" s="86" t="s">
        <v>288</v>
      </c>
      <c r="G236" s="98" t="s">
        <v>201</v>
      </c>
      <c r="H236" s="83" t="s">
        <v>86</v>
      </c>
      <c r="I236" s="56">
        <v>9</v>
      </c>
      <c r="J236" s="57" t="s">
        <v>6</v>
      </c>
      <c r="K236" s="160">
        <f t="shared" si="29"/>
        <v>0</v>
      </c>
      <c r="L236" s="160">
        <f t="shared" si="30"/>
        <v>0</v>
      </c>
      <c r="M236" s="348"/>
      <c r="N236" s="348"/>
      <c r="O236" s="348"/>
      <c r="P236" s="348"/>
      <c r="Q236" s="348"/>
      <c r="R236" s="348"/>
      <c r="S236" s="348"/>
      <c r="T236" s="316"/>
      <c r="U236" s="316"/>
      <c r="V236" s="316"/>
      <c r="W236" s="316"/>
      <c r="X236" s="316"/>
      <c r="Y236" s="316"/>
      <c r="Z236" s="321">
        <f t="shared" si="33"/>
        <v>0</v>
      </c>
      <c r="AA236" s="321">
        <f t="shared" si="33"/>
        <v>0</v>
      </c>
      <c r="AB236" s="348"/>
      <c r="AC236" s="348"/>
      <c r="AD236" s="348"/>
      <c r="AE236" s="348"/>
      <c r="AF236" s="348"/>
      <c r="AG236" s="349"/>
      <c r="AH236" s="189"/>
    </row>
    <row r="237" spans="1:34" s="174" customFormat="1" ht="21" customHeight="1" x14ac:dyDescent="0.2">
      <c r="A237" s="104" t="s">
        <v>42</v>
      </c>
      <c r="B237" s="105" t="s">
        <v>46</v>
      </c>
      <c r="C237" s="157" t="s">
        <v>515</v>
      </c>
      <c r="D237" s="157" t="s">
        <v>598</v>
      </c>
      <c r="E237" s="116" t="s">
        <v>282</v>
      </c>
      <c r="F237" s="86" t="s">
        <v>288</v>
      </c>
      <c r="G237" s="19" t="s">
        <v>201</v>
      </c>
      <c r="H237" s="85" t="s">
        <v>86</v>
      </c>
      <c r="I237" s="56">
        <v>9</v>
      </c>
      <c r="J237" s="56" t="s">
        <v>12</v>
      </c>
      <c r="K237" s="160">
        <f t="shared" si="29"/>
        <v>0</v>
      </c>
      <c r="L237" s="160">
        <f t="shared" si="30"/>
        <v>0</v>
      </c>
      <c r="M237" s="348"/>
      <c r="N237" s="348"/>
      <c r="O237" s="348"/>
      <c r="P237" s="348"/>
      <c r="Q237" s="348"/>
      <c r="R237" s="348"/>
      <c r="S237" s="348"/>
      <c r="T237" s="316"/>
      <c r="U237" s="316"/>
      <c r="V237" s="316"/>
      <c r="W237" s="316"/>
      <c r="X237" s="316"/>
      <c r="Y237" s="316"/>
      <c r="Z237" s="321">
        <f t="shared" si="33"/>
        <v>0</v>
      </c>
      <c r="AA237" s="321">
        <f t="shared" si="33"/>
        <v>0</v>
      </c>
      <c r="AB237" s="348"/>
      <c r="AC237" s="348"/>
      <c r="AD237" s="348"/>
      <c r="AE237" s="348"/>
      <c r="AF237" s="348"/>
      <c r="AG237" s="349"/>
      <c r="AH237" s="189"/>
    </row>
    <row r="238" spans="1:34" s="174" customFormat="1" ht="21" customHeight="1" x14ac:dyDescent="0.2">
      <c r="A238" s="104" t="s">
        <v>42</v>
      </c>
      <c r="B238" s="105" t="s">
        <v>46</v>
      </c>
      <c r="C238" s="157" t="s">
        <v>515</v>
      </c>
      <c r="D238" s="157" t="s">
        <v>598</v>
      </c>
      <c r="E238" s="116" t="s">
        <v>282</v>
      </c>
      <c r="F238" s="86" t="s">
        <v>288</v>
      </c>
      <c r="G238" s="19" t="s">
        <v>201</v>
      </c>
      <c r="H238" s="85" t="s">
        <v>86</v>
      </c>
      <c r="I238" s="56">
        <v>11</v>
      </c>
      <c r="J238" s="56" t="s">
        <v>12</v>
      </c>
      <c r="K238" s="160">
        <f t="shared" si="29"/>
        <v>0</v>
      </c>
      <c r="L238" s="160">
        <f t="shared" si="30"/>
        <v>0</v>
      </c>
      <c r="M238" s="348"/>
      <c r="N238" s="348"/>
      <c r="O238" s="348"/>
      <c r="P238" s="348"/>
      <c r="Q238" s="348"/>
      <c r="R238" s="348"/>
      <c r="S238" s="348"/>
      <c r="T238" s="316"/>
      <c r="U238" s="316"/>
      <c r="V238" s="316"/>
      <c r="W238" s="316"/>
      <c r="X238" s="316"/>
      <c r="Y238" s="316"/>
      <c r="Z238" s="321">
        <f t="shared" si="33"/>
        <v>0</v>
      </c>
      <c r="AA238" s="321">
        <f t="shared" si="33"/>
        <v>0</v>
      </c>
      <c r="AB238" s="348"/>
      <c r="AC238" s="348"/>
      <c r="AD238" s="348"/>
      <c r="AE238" s="348"/>
      <c r="AF238" s="348"/>
      <c r="AG238" s="349"/>
      <c r="AH238" s="189"/>
    </row>
    <row r="239" spans="1:34" s="174" customFormat="1" ht="21" customHeight="1" x14ac:dyDescent="0.2">
      <c r="A239" s="104" t="s">
        <v>42</v>
      </c>
      <c r="B239" s="96" t="s">
        <v>46</v>
      </c>
      <c r="C239" s="157" t="s">
        <v>515</v>
      </c>
      <c r="D239" s="157" t="s">
        <v>599</v>
      </c>
      <c r="E239" s="98" t="s">
        <v>290</v>
      </c>
      <c r="F239" s="83" t="s">
        <v>292</v>
      </c>
      <c r="G239" s="19" t="s">
        <v>235</v>
      </c>
      <c r="H239" s="83" t="s">
        <v>109</v>
      </c>
      <c r="I239" s="56">
        <v>9</v>
      </c>
      <c r="J239" s="57" t="s">
        <v>6</v>
      </c>
      <c r="K239" s="160">
        <f t="shared" si="29"/>
        <v>0</v>
      </c>
      <c r="L239" s="160">
        <f t="shared" si="30"/>
        <v>0</v>
      </c>
      <c r="M239" s="348"/>
      <c r="N239" s="348"/>
      <c r="O239" s="348"/>
      <c r="P239" s="348"/>
      <c r="Q239" s="348"/>
      <c r="R239" s="348"/>
      <c r="S239" s="348"/>
      <c r="T239" s="316"/>
      <c r="U239" s="316"/>
      <c r="V239" s="316"/>
      <c r="W239" s="316"/>
      <c r="X239" s="316"/>
      <c r="Y239" s="316"/>
      <c r="Z239" s="321">
        <f t="shared" si="33"/>
        <v>0</v>
      </c>
      <c r="AA239" s="321">
        <f t="shared" si="33"/>
        <v>0</v>
      </c>
      <c r="AB239" s="348"/>
      <c r="AC239" s="348"/>
      <c r="AD239" s="348"/>
      <c r="AE239" s="348"/>
      <c r="AF239" s="348"/>
      <c r="AG239" s="349"/>
      <c r="AH239" s="189"/>
    </row>
    <row r="240" spans="1:34" s="174" customFormat="1" ht="21" customHeight="1" x14ac:dyDescent="0.2">
      <c r="A240" s="104" t="s">
        <v>42</v>
      </c>
      <c r="B240" s="105" t="s">
        <v>46</v>
      </c>
      <c r="C240" s="157" t="s">
        <v>515</v>
      </c>
      <c r="D240" s="157" t="s">
        <v>599</v>
      </c>
      <c r="E240" s="19" t="s">
        <v>290</v>
      </c>
      <c r="F240" s="85" t="s">
        <v>292</v>
      </c>
      <c r="G240" s="19" t="s">
        <v>235</v>
      </c>
      <c r="H240" s="85" t="s">
        <v>109</v>
      </c>
      <c r="I240" s="56">
        <v>9</v>
      </c>
      <c r="J240" s="56" t="s">
        <v>12</v>
      </c>
      <c r="K240" s="160">
        <f t="shared" si="29"/>
        <v>0</v>
      </c>
      <c r="L240" s="160">
        <f t="shared" si="30"/>
        <v>0</v>
      </c>
      <c r="M240" s="348"/>
      <c r="N240" s="348"/>
      <c r="O240" s="348"/>
      <c r="P240" s="348"/>
      <c r="Q240" s="348"/>
      <c r="R240" s="348"/>
      <c r="S240" s="348"/>
      <c r="T240" s="316"/>
      <c r="U240" s="316"/>
      <c r="V240" s="316"/>
      <c r="W240" s="316"/>
      <c r="X240" s="316"/>
      <c r="Y240" s="316"/>
      <c r="Z240" s="321">
        <f t="shared" si="33"/>
        <v>0</v>
      </c>
      <c r="AA240" s="321">
        <f t="shared" si="33"/>
        <v>0</v>
      </c>
      <c r="AB240" s="348"/>
      <c r="AC240" s="348"/>
      <c r="AD240" s="348"/>
      <c r="AE240" s="348"/>
      <c r="AF240" s="348"/>
      <c r="AG240" s="349"/>
      <c r="AH240" s="189"/>
    </row>
    <row r="241" spans="1:34" s="174" customFormat="1" ht="21" customHeight="1" x14ac:dyDescent="0.2">
      <c r="A241" s="104" t="s">
        <v>42</v>
      </c>
      <c r="B241" s="105" t="s">
        <v>46</v>
      </c>
      <c r="C241" s="157" t="s">
        <v>515</v>
      </c>
      <c r="D241" s="157" t="s">
        <v>599</v>
      </c>
      <c r="E241" s="98" t="s">
        <v>290</v>
      </c>
      <c r="F241" s="83" t="s">
        <v>292</v>
      </c>
      <c r="G241" s="19" t="s">
        <v>235</v>
      </c>
      <c r="H241" s="83" t="s">
        <v>109</v>
      </c>
      <c r="I241" s="56">
        <v>11</v>
      </c>
      <c r="J241" s="57" t="s">
        <v>12</v>
      </c>
      <c r="K241" s="160">
        <f t="shared" si="29"/>
        <v>0</v>
      </c>
      <c r="L241" s="160">
        <f t="shared" si="30"/>
        <v>0</v>
      </c>
      <c r="M241" s="348"/>
      <c r="N241" s="348"/>
      <c r="O241" s="348"/>
      <c r="P241" s="348"/>
      <c r="Q241" s="348"/>
      <c r="R241" s="348"/>
      <c r="S241" s="348"/>
      <c r="T241" s="316"/>
      <c r="U241" s="316"/>
      <c r="V241" s="316"/>
      <c r="W241" s="316"/>
      <c r="X241" s="316"/>
      <c r="Y241" s="316"/>
      <c r="Z241" s="321">
        <f t="shared" si="33"/>
        <v>0</v>
      </c>
      <c r="AA241" s="321">
        <f t="shared" si="33"/>
        <v>0</v>
      </c>
      <c r="AB241" s="348"/>
      <c r="AC241" s="348"/>
      <c r="AD241" s="348"/>
      <c r="AE241" s="348"/>
      <c r="AF241" s="348"/>
      <c r="AG241" s="349"/>
      <c r="AH241" s="189"/>
    </row>
    <row r="242" spans="1:34" s="174" customFormat="1" ht="21" customHeight="1" x14ac:dyDescent="0.2">
      <c r="A242" s="104" t="s">
        <v>42</v>
      </c>
      <c r="B242" s="96" t="s">
        <v>46</v>
      </c>
      <c r="C242" s="157" t="s">
        <v>515</v>
      </c>
      <c r="D242" s="157" t="s">
        <v>600</v>
      </c>
      <c r="E242" s="98" t="s">
        <v>283</v>
      </c>
      <c r="F242" s="82" t="s">
        <v>5</v>
      </c>
      <c r="G242" s="19" t="s">
        <v>194</v>
      </c>
      <c r="H242" s="83" t="s">
        <v>117</v>
      </c>
      <c r="I242" s="56">
        <v>9</v>
      </c>
      <c r="J242" s="57" t="s">
        <v>6</v>
      </c>
      <c r="K242" s="160">
        <f t="shared" si="29"/>
        <v>0</v>
      </c>
      <c r="L242" s="160">
        <f t="shared" si="30"/>
        <v>0</v>
      </c>
      <c r="M242" s="348"/>
      <c r="N242" s="348"/>
      <c r="O242" s="348"/>
      <c r="P242" s="348"/>
      <c r="Q242" s="348"/>
      <c r="R242" s="348"/>
      <c r="S242" s="348"/>
      <c r="T242" s="316"/>
      <c r="U242" s="316"/>
      <c r="V242" s="316"/>
      <c r="W242" s="316"/>
      <c r="X242" s="316"/>
      <c r="Y242" s="316"/>
      <c r="Z242" s="321">
        <f t="shared" si="33"/>
        <v>0</v>
      </c>
      <c r="AA242" s="321">
        <f t="shared" si="33"/>
        <v>0</v>
      </c>
      <c r="AB242" s="348"/>
      <c r="AC242" s="348"/>
      <c r="AD242" s="348"/>
      <c r="AE242" s="348"/>
      <c r="AF242" s="348"/>
      <c r="AG242" s="349"/>
      <c r="AH242" s="189"/>
    </row>
    <row r="243" spans="1:34" s="173" customFormat="1" ht="21" customHeight="1" x14ac:dyDescent="0.2">
      <c r="A243" s="104" t="s">
        <v>42</v>
      </c>
      <c r="B243" s="105" t="s">
        <v>46</v>
      </c>
      <c r="C243" s="157" t="s">
        <v>515</v>
      </c>
      <c r="D243" s="157" t="s">
        <v>600</v>
      </c>
      <c r="E243" s="19" t="s">
        <v>283</v>
      </c>
      <c r="F243" s="82" t="s">
        <v>5</v>
      </c>
      <c r="G243" s="19" t="s">
        <v>194</v>
      </c>
      <c r="H243" s="85" t="s">
        <v>117</v>
      </c>
      <c r="I243" s="56">
        <v>9</v>
      </c>
      <c r="J243" s="56" t="s">
        <v>12</v>
      </c>
      <c r="K243" s="160">
        <f t="shared" si="29"/>
        <v>0</v>
      </c>
      <c r="L243" s="160">
        <f t="shared" si="30"/>
        <v>0</v>
      </c>
      <c r="M243" s="348"/>
      <c r="N243" s="348"/>
      <c r="O243" s="348"/>
      <c r="P243" s="348"/>
      <c r="Q243" s="348"/>
      <c r="R243" s="348"/>
      <c r="S243" s="348"/>
      <c r="T243" s="316"/>
      <c r="U243" s="316"/>
      <c r="V243" s="316"/>
      <c r="W243" s="316"/>
      <c r="X243" s="316"/>
      <c r="Y243" s="316"/>
      <c r="Z243" s="321">
        <f t="shared" si="33"/>
        <v>0</v>
      </c>
      <c r="AA243" s="321">
        <f t="shared" si="33"/>
        <v>0</v>
      </c>
      <c r="AB243" s="348"/>
      <c r="AC243" s="348"/>
      <c r="AD243" s="348"/>
      <c r="AE243" s="348"/>
      <c r="AF243" s="348"/>
      <c r="AG243" s="349"/>
      <c r="AH243" s="188"/>
    </row>
    <row r="244" spans="1:34" s="173" customFormat="1" ht="21" customHeight="1" x14ac:dyDescent="0.2">
      <c r="A244" s="104" t="s">
        <v>42</v>
      </c>
      <c r="B244" s="105" t="s">
        <v>46</v>
      </c>
      <c r="C244" s="157" t="s">
        <v>515</v>
      </c>
      <c r="D244" s="157" t="s">
        <v>600</v>
      </c>
      <c r="E244" s="19" t="s">
        <v>283</v>
      </c>
      <c r="F244" s="82" t="s">
        <v>5</v>
      </c>
      <c r="G244" s="19" t="s">
        <v>194</v>
      </c>
      <c r="H244" s="85" t="s">
        <v>117</v>
      </c>
      <c r="I244" s="56">
        <v>11</v>
      </c>
      <c r="J244" s="56" t="s">
        <v>12</v>
      </c>
      <c r="K244" s="160">
        <f t="shared" si="29"/>
        <v>0</v>
      </c>
      <c r="L244" s="160">
        <f t="shared" si="30"/>
        <v>0</v>
      </c>
      <c r="M244" s="348"/>
      <c r="N244" s="348"/>
      <c r="O244" s="348"/>
      <c r="P244" s="348"/>
      <c r="Q244" s="348"/>
      <c r="R244" s="348"/>
      <c r="S244" s="348"/>
      <c r="T244" s="316"/>
      <c r="U244" s="316"/>
      <c r="V244" s="316"/>
      <c r="W244" s="316"/>
      <c r="X244" s="316"/>
      <c r="Y244" s="316"/>
      <c r="Z244" s="321">
        <f t="shared" si="33"/>
        <v>0</v>
      </c>
      <c r="AA244" s="321">
        <f t="shared" si="33"/>
        <v>0</v>
      </c>
      <c r="AB244" s="348"/>
      <c r="AC244" s="348"/>
      <c r="AD244" s="348"/>
      <c r="AE244" s="348"/>
      <c r="AF244" s="348"/>
      <c r="AG244" s="349"/>
      <c r="AH244" s="188"/>
    </row>
    <row r="245" spans="1:34" s="173" customFormat="1" ht="21" customHeight="1" x14ac:dyDescent="0.2">
      <c r="A245" s="104" t="s">
        <v>42</v>
      </c>
      <c r="B245" s="105" t="s">
        <v>46</v>
      </c>
      <c r="C245" s="157" t="s">
        <v>515</v>
      </c>
      <c r="D245" s="157" t="s">
        <v>600</v>
      </c>
      <c r="E245" s="116" t="s">
        <v>299</v>
      </c>
      <c r="F245" s="86" t="s">
        <v>314</v>
      </c>
      <c r="G245" s="19" t="s">
        <v>211</v>
      </c>
      <c r="H245" s="85" t="s">
        <v>73</v>
      </c>
      <c r="I245" s="56">
        <v>9</v>
      </c>
      <c r="J245" s="56" t="s">
        <v>6</v>
      </c>
      <c r="K245" s="160">
        <f t="shared" si="29"/>
        <v>0</v>
      </c>
      <c r="L245" s="160">
        <f t="shared" si="30"/>
        <v>0</v>
      </c>
      <c r="M245" s="340"/>
      <c r="N245" s="340"/>
      <c r="O245" s="340"/>
      <c r="P245" s="340"/>
      <c r="Q245" s="340"/>
      <c r="R245" s="340"/>
      <c r="S245" s="340"/>
      <c r="T245" s="316"/>
      <c r="U245" s="316"/>
      <c r="V245" s="316"/>
      <c r="W245" s="316"/>
      <c r="X245" s="316"/>
      <c r="Y245" s="316"/>
      <c r="Z245" s="321">
        <f t="shared" si="33"/>
        <v>0</v>
      </c>
      <c r="AA245" s="321">
        <f t="shared" si="33"/>
        <v>0</v>
      </c>
      <c r="AB245" s="340"/>
      <c r="AC245" s="340"/>
      <c r="AD245" s="340"/>
      <c r="AE245" s="340"/>
      <c r="AF245" s="340"/>
      <c r="AG245" s="345"/>
      <c r="AH245" s="188"/>
    </row>
    <row r="246" spans="1:34" s="173" customFormat="1" ht="21" customHeight="1" x14ac:dyDescent="0.2">
      <c r="A246" s="104" t="s">
        <v>42</v>
      </c>
      <c r="B246" s="105" t="s">
        <v>46</v>
      </c>
      <c r="C246" s="157" t="s">
        <v>515</v>
      </c>
      <c r="D246" s="157" t="s">
        <v>600</v>
      </c>
      <c r="E246" s="116" t="s">
        <v>299</v>
      </c>
      <c r="F246" s="86" t="s">
        <v>314</v>
      </c>
      <c r="G246" s="19" t="s">
        <v>211</v>
      </c>
      <c r="H246" s="85" t="s">
        <v>73</v>
      </c>
      <c r="I246" s="56">
        <v>11</v>
      </c>
      <c r="J246" s="56" t="s">
        <v>6</v>
      </c>
      <c r="K246" s="160">
        <f t="shared" si="29"/>
        <v>0</v>
      </c>
      <c r="L246" s="160">
        <f t="shared" si="30"/>
        <v>0</v>
      </c>
      <c r="M246" s="340"/>
      <c r="N246" s="340"/>
      <c r="O246" s="340"/>
      <c r="P246" s="340"/>
      <c r="Q246" s="340"/>
      <c r="R246" s="340"/>
      <c r="S246" s="340"/>
      <c r="T246" s="316"/>
      <c r="U246" s="316"/>
      <c r="V246" s="316"/>
      <c r="W246" s="316"/>
      <c r="X246" s="316"/>
      <c r="Y246" s="316"/>
      <c r="Z246" s="321">
        <f t="shared" si="33"/>
        <v>0</v>
      </c>
      <c r="AA246" s="321">
        <f t="shared" si="33"/>
        <v>0</v>
      </c>
      <c r="AB246" s="340"/>
      <c r="AC246" s="340"/>
      <c r="AD246" s="340"/>
      <c r="AE246" s="340"/>
      <c r="AF246" s="340"/>
      <c r="AG246" s="345"/>
      <c r="AH246" s="188"/>
    </row>
    <row r="247" spans="1:34" s="173" customFormat="1" ht="21" customHeight="1" x14ac:dyDescent="0.2">
      <c r="A247" s="104" t="s">
        <v>42</v>
      </c>
      <c r="B247" s="105" t="s">
        <v>46</v>
      </c>
      <c r="C247" s="157" t="s">
        <v>515</v>
      </c>
      <c r="D247" s="157" t="s">
        <v>600</v>
      </c>
      <c r="E247" s="116" t="s">
        <v>299</v>
      </c>
      <c r="F247" s="86" t="s">
        <v>314</v>
      </c>
      <c r="G247" s="19" t="s">
        <v>211</v>
      </c>
      <c r="H247" s="85" t="s">
        <v>73</v>
      </c>
      <c r="I247" s="56">
        <v>11</v>
      </c>
      <c r="J247" s="56" t="s">
        <v>12</v>
      </c>
      <c r="K247" s="160">
        <f t="shared" si="29"/>
        <v>0</v>
      </c>
      <c r="L247" s="160">
        <f t="shared" si="30"/>
        <v>0</v>
      </c>
      <c r="M247" s="340"/>
      <c r="N247" s="340"/>
      <c r="O247" s="340"/>
      <c r="P247" s="340"/>
      <c r="Q247" s="340"/>
      <c r="R247" s="340"/>
      <c r="S247" s="340"/>
      <c r="T247" s="316"/>
      <c r="U247" s="316"/>
      <c r="V247" s="316"/>
      <c r="W247" s="316"/>
      <c r="X247" s="316"/>
      <c r="Y247" s="316"/>
      <c r="Z247" s="321">
        <f t="shared" si="33"/>
        <v>0</v>
      </c>
      <c r="AA247" s="321">
        <f t="shared" si="33"/>
        <v>0</v>
      </c>
      <c r="AB247" s="340"/>
      <c r="AC247" s="340"/>
      <c r="AD247" s="340"/>
      <c r="AE247" s="340"/>
      <c r="AF247" s="340"/>
      <c r="AG247" s="345"/>
      <c r="AH247" s="188"/>
    </row>
    <row r="248" spans="1:34" s="173" customFormat="1" ht="21" customHeight="1" x14ac:dyDescent="0.2">
      <c r="A248" s="104" t="s">
        <v>42</v>
      </c>
      <c r="B248" s="105" t="s">
        <v>46</v>
      </c>
      <c r="C248" s="157" t="s">
        <v>515</v>
      </c>
      <c r="D248" s="157" t="s">
        <v>600</v>
      </c>
      <c r="E248" s="116" t="s">
        <v>299</v>
      </c>
      <c r="F248" s="86" t="s">
        <v>314</v>
      </c>
      <c r="G248" s="19" t="s">
        <v>211</v>
      </c>
      <c r="H248" s="85" t="s">
        <v>73</v>
      </c>
      <c r="I248" s="56">
        <v>9</v>
      </c>
      <c r="J248" s="56" t="s">
        <v>12</v>
      </c>
      <c r="K248" s="160">
        <f t="shared" si="29"/>
        <v>0</v>
      </c>
      <c r="L248" s="160">
        <f t="shared" si="30"/>
        <v>0</v>
      </c>
      <c r="M248" s="340"/>
      <c r="N248" s="340"/>
      <c r="O248" s="340"/>
      <c r="P248" s="340"/>
      <c r="Q248" s="340"/>
      <c r="R248" s="340"/>
      <c r="S248" s="340"/>
      <c r="T248" s="316"/>
      <c r="U248" s="316"/>
      <c r="V248" s="316"/>
      <c r="W248" s="316"/>
      <c r="X248" s="316"/>
      <c r="Y248" s="316"/>
      <c r="Z248" s="321">
        <f t="shared" si="33"/>
        <v>0</v>
      </c>
      <c r="AA248" s="321">
        <f t="shared" si="33"/>
        <v>0</v>
      </c>
      <c r="AB248" s="340"/>
      <c r="AC248" s="340"/>
      <c r="AD248" s="340"/>
      <c r="AE248" s="340"/>
      <c r="AF248" s="340"/>
      <c r="AG248" s="345"/>
      <c r="AH248" s="188"/>
    </row>
    <row r="249" spans="1:34" s="173" customFormat="1" ht="32.25" customHeight="1" x14ac:dyDescent="0.2">
      <c r="A249" s="94" t="s">
        <v>42</v>
      </c>
      <c r="B249" s="50" t="s">
        <v>46</v>
      </c>
      <c r="C249" s="157" t="s">
        <v>584</v>
      </c>
      <c r="D249" s="157" t="s">
        <v>598</v>
      </c>
      <c r="E249" s="105" t="s">
        <v>297</v>
      </c>
      <c r="F249" s="81" t="s">
        <v>300</v>
      </c>
      <c r="G249" s="19" t="s">
        <v>468</v>
      </c>
      <c r="H249" s="81" t="s">
        <v>469</v>
      </c>
      <c r="I249" s="49">
        <v>9</v>
      </c>
      <c r="J249" s="50" t="s">
        <v>6</v>
      </c>
      <c r="K249" s="160">
        <f t="shared" si="29"/>
        <v>0</v>
      </c>
      <c r="L249" s="160">
        <f t="shared" si="30"/>
        <v>0</v>
      </c>
      <c r="M249" s="340"/>
      <c r="N249" s="340"/>
      <c r="O249" s="340"/>
      <c r="P249" s="340"/>
      <c r="Q249" s="340"/>
      <c r="R249" s="340"/>
      <c r="S249" s="340"/>
      <c r="T249" s="316"/>
      <c r="U249" s="316"/>
      <c r="V249" s="316"/>
      <c r="W249" s="316"/>
      <c r="X249" s="316"/>
      <c r="Y249" s="316"/>
      <c r="Z249" s="321">
        <f t="shared" si="33"/>
        <v>0</v>
      </c>
      <c r="AA249" s="321">
        <f t="shared" si="33"/>
        <v>0</v>
      </c>
      <c r="AB249" s="340"/>
      <c r="AC249" s="340"/>
      <c r="AD249" s="340"/>
      <c r="AE249" s="340"/>
      <c r="AF249" s="340"/>
      <c r="AG249" s="345"/>
      <c r="AH249" s="188"/>
    </row>
    <row r="250" spans="1:34" s="173" customFormat="1" ht="32.25" customHeight="1" x14ac:dyDescent="0.2">
      <c r="A250" s="94" t="s">
        <v>42</v>
      </c>
      <c r="B250" s="50" t="s">
        <v>46</v>
      </c>
      <c r="C250" s="157" t="s">
        <v>514</v>
      </c>
      <c r="D250" s="157" t="s">
        <v>598</v>
      </c>
      <c r="E250" s="105" t="s">
        <v>297</v>
      </c>
      <c r="F250" s="81" t="s">
        <v>300</v>
      </c>
      <c r="G250" s="19" t="s">
        <v>451</v>
      </c>
      <c r="H250" s="81" t="s">
        <v>452</v>
      </c>
      <c r="I250" s="49">
        <v>9</v>
      </c>
      <c r="J250" s="50" t="s">
        <v>6</v>
      </c>
      <c r="K250" s="160">
        <f t="shared" si="29"/>
        <v>0</v>
      </c>
      <c r="L250" s="160">
        <f t="shared" si="30"/>
        <v>0</v>
      </c>
      <c r="M250" s="340"/>
      <c r="N250" s="340"/>
      <c r="O250" s="340"/>
      <c r="P250" s="340"/>
      <c r="Q250" s="340"/>
      <c r="R250" s="340"/>
      <c r="S250" s="340"/>
      <c r="T250" s="316"/>
      <c r="U250" s="316"/>
      <c r="V250" s="316"/>
      <c r="W250" s="316"/>
      <c r="X250" s="316"/>
      <c r="Y250" s="316"/>
      <c r="Z250" s="321">
        <f t="shared" si="33"/>
        <v>0</v>
      </c>
      <c r="AA250" s="321">
        <f t="shared" si="33"/>
        <v>0</v>
      </c>
      <c r="AB250" s="340"/>
      <c r="AC250" s="340"/>
      <c r="AD250" s="340"/>
      <c r="AE250" s="340"/>
      <c r="AF250" s="340"/>
      <c r="AG250" s="345"/>
      <c r="AH250" s="188"/>
    </row>
    <row r="251" spans="1:34" s="173" customFormat="1" ht="32.25" customHeight="1" x14ac:dyDescent="0.2">
      <c r="A251" s="94" t="s">
        <v>42</v>
      </c>
      <c r="B251" s="50" t="s">
        <v>46</v>
      </c>
      <c r="C251" s="157" t="s">
        <v>584</v>
      </c>
      <c r="D251" s="157" t="s">
        <v>598</v>
      </c>
      <c r="E251" s="105" t="s">
        <v>297</v>
      </c>
      <c r="F251" s="81" t="s">
        <v>300</v>
      </c>
      <c r="G251" s="19" t="s">
        <v>451</v>
      </c>
      <c r="H251" s="81" t="s">
        <v>452</v>
      </c>
      <c r="I251" s="49">
        <v>9</v>
      </c>
      <c r="J251" s="50" t="s">
        <v>6</v>
      </c>
      <c r="K251" s="160">
        <f t="shared" si="29"/>
        <v>0</v>
      </c>
      <c r="L251" s="160">
        <f t="shared" si="30"/>
        <v>0</v>
      </c>
      <c r="M251" s="340"/>
      <c r="N251" s="340"/>
      <c r="O251" s="340"/>
      <c r="P251" s="340"/>
      <c r="Q251" s="340"/>
      <c r="R251" s="340"/>
      <c r="S251" s="340"/>
      <c r="T251" s="316"/>
      <c r="U251" s="316"/>
      <c r="V251" s="316"/>
      <c r="W251" s="316"/>
      <c r="X251" s="316"/>
      <c r="Y251" s="316"/>
      <c r="Z251" s="321">
        <f t="shared" si="33"/>
        <v>0</v>
      </c>
      <c r="AA251" s="321">
        <f t="shared" si="33"/>
        <v>0</v>
      </c>
      <c r="AB251" s="340"/>
      <c r="AC251" s="340"/>
      <c r="AD251" s="340"/>
      <c r="AE251" s="340"/>
      <c r="AF251" s="340"/>
      <c r="AG251" s="345"/>
      <c r="AH251" s="188"/>
    </row>
    <row r="252" spans="1:34" s="173" customFormat="1" ht="21" customHeight="1" x14ac:dyDescent="0.2">
      <c r="A252" s="94" t="s">
        <v>42</v>
      </c>
      <c r="B252" s="50" t="s">
        <v>46</v>
      </c>
      <c r="C252" s="157" t="s">
        <v>514</v>
      </c>
      <c r="D252" s="157" t="s">
        <v>598</v>
      </c>
      <c r="E252" s="105" t="s">
        <v>297</v>
      </c>
      <c r="F252" s="81" t="s">
        <v>300</v>
      </c>
      <c r="G252" s="19" t="s">
        <v>470</v>
      </c>
      <c r="H252" s="81" t="s">
        <v>471</v>
      </c>
      <c r="I252" s="49">
        <v>9</v>
      </c>
      <c r="J252" s="50" t="s">
        <v>6</v>
      </c>
      <c r="K252" s="160">
        <f t="shared" si="29"/>
        <v>0</v>
      </c>
      <c r="L252" s="160">
        <f t="shared" si="30"/>
        <v>0</v>
      </c>
      <c r="M252" s="340"/>
      <c r="N252" s="340"/>
      <c r="O252" s="340"/>
      <c r="P252" s="340"/>
      <c r="Q252" s="340"/>
      <c r="R252" s="340"/>
      <c r="S252" s="340"/>
      <c r="T252" s="316"/>
      <c r="U252" s="316"/>
      <c r="V252" s="316"/>
      <c r="W252" s="316"/>
      <c r="X252" s="316"/>
      <c r="Y252" s="316"/>
      <c r="Z252" s="321">
        <f t="shared" si="33"/>
        <v>0</v>
      </c>
      <c r="AA252" s="321">
        <f t="shared" si="33"/>
        <v>0</v>
      </c>
      <c r="AB252" s="340"/>
      <c r="AC252" s="340"/>
      <c r="AD252" s="340"/>
      <c r="AE252" s="340"/>
      <c r="AF252" s="340"/>
      <c r="AG252" s="345"/>
      <c r="AH252" s="188"/>
    </row>
    <row r="253" spans="1:34" s="173" customFormat="1" ht="21" customHeight="1" x14ac:dyDescent="0.2">
      <c r="A253" s="94" t="s">
        <v>42</v>
      </c>
      <c r="B253" s="50" t="s">
        <v>46</v>
      </c>
      <c r="C253" s="157" t="s">
        <v>584</v>
      </c>
      <c r="D253" s="157" t="s">
        <v>598</v>
      </c>
      <c r="E253" s="105" t="s">
        <v>297</v>
      </c>
      <c r="F253" s="81" t="s">
        <v>300</v>
      </c>
      <c r="G253" s="19" t="s">
        <v>470</v>
      </c>
      <c r="H253" s="81" t="s">
        <v>471</v>
      </c>
      <c r="I253" s="49">
        <v>9</v>
      </c>
      <c r="J253" s="50" t="s">
        <v>6</v>
      </c>
      <c r="K253" s="160">
        <f t="shared" si="29"/>
        <v>0</v>
      </c>
      <c r="L253" s="160">
        <f t="shared" si="30"/>
        <v>0</v>
      </c>
      <c r="M253" s="340"/>
      <c r="N253" s="340"/>
      <c r="O253" s="340"/>
      <c r="P253" s="340"/>
      <c r="Q253" s="340"/>
      <c r="R253" s="340"/>
      <c r="S253" s="340"/>
      <c r="T253" s="316"/>
      <c r="U253" s="316"/>
      <c r="V253" s="316"/>
      <c r="W253" s="316"/>
      <c r="X253" s="316"/>
      <c r="Y253" s="316"/>
      <c r="Z253" s="321">
        <f t="shared" si="33"/>
        <v>0</v>
      </c>
      <c r="AA253" s="321">
        <f t="shared" si="33"/>
        <v>0</v>
      </c>
      <c r="AB253" s="340"/>
      <c r="AC253" s="340"/>
      <c r="AD253" s="340"/>
      <c r="AE253" s="340"/>
      <c r="AF253" s="340"/>
      <c r="AG253" s="345"/>
      <c r="AH253" s="188"/>
    </row>
    <row r="254" spans="1:34" s="173" customFormat="1" ht="21" customHeight="1" x14ac:dyDescent="0.2">
      <c r="A254" s="94" t="s">
        <v>42</v>
      </c>
      <c r="B254" s="50" t="s">
        <v>46</v>
      </c>
      <c r="C254" s="157" t="s">
        <v>584</v>
      </c>
      <c r="D254" s="157" t="s">
        <v>599</v>
      </c>
      <c r="E254" s="105" t="s">
        <v>290</v>
      </c>
      <c r="F254" s="81" t="s">
        <v>292</v>
      </c>
      <c r="G254" s="19" t="s">
        <v>472</v>
      </c>
      <c r="H254" s="81" t="s">
        <v>473</v>
      </c>
      <c r="I254" s="49">
        <v>9</v>
      </c>
      <c r="J254" s="50" t="s">
        <v>6</v>
      </c>
      <c r="K254" s="160">
        <f t="shared" si="29"/>
        <v>0</v>
      </c>
      <c r="L254" s="160">
        <f t="shared" si="30"/>
        <v>0</v>
      </c>
      <c r="M254" s="340"/>
      <c r="N254" s="340"/>
      <c r="O254" s="340"/>
      <c r="P254" s="340"/>
      <c r="Q254" s="340"/>
      <c r="R254" s="340"/>
      <c r="S254" s="340"/>
      <c r="T254" s="316"/>
      <c r="U254" s="316"/>
      <c r="V254" s="316"/>
      <c r="W254" s="316"/>
      <c r="X254" s="316"/>
      <c r="Y254" s="316"/>
      <c r="Z254" s="321">
        <f t="shared" si="33"/>
        <v>0</v>
      </c>
      <c r="AA254" s="321">
        <f t="shared" si="33"/>
        <v>0</v>
      </c>
      <c r="AB254" s="340"/>
      <c r="AC254" s="340"/>
      <c r="AD254" s="340"/>
      <c r="AE254" s="340"/>
      <c r="AF254" s="340"/>
      <c r="AG254" s="345"/>
      <c r="AH254" s="188"/>
    </row>
    <row r="255" spans="1:34" s="173" customFormat="1" ht="30" customHeight="1" x14ac:dyDescent="0.2">
      <c r="A255" s="94" t="s">
        <v>42</v>
      </c>
      <c r="B255" s="50" t="s">
        <v>46</v>
      </c>
      <c r="C255" s="157" t="s">
        <v>584</v>
      </c>
      <c r="D255" s="157" t="s">
        <v>598</v>
      </c>
      <c r="E255" s="105" t="s">
        <v>297</v>
      </c>
      <c r="F255" s="81" t="s">
        <v>300</v>
      </c>
      <c r="G255" s="19" t="s">
        <v>468</v>
      </c>
      <c r="H255" s="81" t="s">
        <v>578</v>
      </c>
      <c r="I255" s="49">
        <v>9</v>
      </c>
      <c r="J255" s="50" t="s">
        <v>6</v>
      </c>
      <c r="K255" s="160">
        <f t="shared" si="29"/>
        <v>0</v>
      </c>
      <c r="L255" s="160">
        <f t="shared" si="30"/>
        <v>0</v>
      </c>
      <c r="M255" s="340"/>
      <c r="N255" s="340"/>
      <c r="O255" s="340"/>
      <c r="P255" s="340"/>
      <c r="Q255" s="340"/>
      <c r="R255" s="340"/>
      <c r="S255" s="340"/>
      <c r="T255" s="316"/>
      <c r="U255" s="316"/>
      <c r="V255" s="316"/>
      <c r="W255" s="316"/>
      <c r="X255" s="316"/>
      <c r="Y255" s="316"/>
      <c r="Z255" s="321">
        <f t="shared" si="33"/>
        <v>0</v>
      </c>
      <c r="AA255" s="321">
        <f t="shared" si="33"/>
        <v>0</v>
      </c>
      <c r="AB255" s="340"/>
      <c r="AC255" s="340"/>
      <c r="AD255" s="340"/>
      <c r="AE255" s="340"/>
      <c r="AF255" s="340"/>
      <c r="AG255" s="345"/>
      <c r="AH255" s="188"/>
    </row>
    <row r="256" spans="1:34" s="173" customFormat="1" ht="30" customHeight="1" x14ac:dyDescent="0.2">
      <c r="A256" s="156" t="s">
        <v>38</v>
      </c>
      <c r="B256" s="96" t="s">
        <v>46</v>
      </c>
      <c r="C256" s="157" t="s">
        <v>515</v>
      </c>
      <c r="D256" s="157" t="s">
        <v>598</v>
      </c>
      <c r="E256" s="116" t="s">
        <v>307</v>
      </c>
      <c r="F256" s="83" t="s">
        <v>308</v>
      </c>
      <c r="G256" s="98" t="s">
        <v>268</v>
      </c>
      <c r="H256" s="83" t="s">
        <v>152</v>
      </c>
      <c r="I256" s="56">
        <v>11</v>
      </c>
      <c r="J256" s="57" t="s">
        <v>12</v>
      </c>
      <c r="K256" s="160">
        <f t="shared" si="29"/>
        <v>0</v>
      </c>
      <c r="L256" s="160">
        <f t="shared" si="30"/>
        <v>0</v>
      </c>
      <c r="M256" s="340"/>
      <c r="N256" s="340"/>
      <c r="O256" s="340"/>
      <c r="P256" s="340"/>
      <c r="Q256" s="340"/>
      <c r="R256" s="340"/>
      <c r="S256" s="340"/>
      <c r="T256" s="316"/>
      <c r="U256" s="316"/>
      <c r="V256" s="316"/>
      <c r="W256" s="316"/>
      <c r="X256" s="316"/>
      <c r="Y256" s="316"/>
      <c r="Z256" s="321">
        <f t="shared" ref="Z256:AA265" si="34">AB256+AD256+AF256</f>
        <v>0</v>
      </c>
      <c r="AA256" s="321">
        <f t="shared" si="34"/>
        <v>0</v>
      </c>
      <c r="AB256" s="340"/>
      <c r="AC256" s="340"/>
      <c r="AD256" s="340"/>
      <c r="AE256" s="340"/>
      <c r="AF256" s="340"/>
      <c r="AG256" s="345"/>
      <c r="AH256" s="188"/>
    </row>
    <row r="257" spans="1:34" s="173" customFormat="1" ht="30" customHeight="1" x14ac:dyDescent="0.2">
      <c r="A257" s="156" t="s">
        <v>38</v>
      </c>
      <c r="B257" s="96" t="s">
        <v>46</v>
      </c>
      <c r="C257" s="157" t="s">
        <v>515</v>
      </c>
      <c r="D257" s="157" t="s">
        <v>598</v>
      </c>
      <c r="E257" s="116" t="s">
        <v>307</v>
      </c>
      <c r="F257" s="83" t="s">
        <v>308</v>
      </c>
      <c r="G257" s="19" t="s">
        <v>268</v>
      </c>
      <c r="H257" s="81" t="s">
        <v>152</v>
      </c>
      <c r="I257" s="56">
        <v>9</v>
      </c>
      <c r="J257" s="57" t="s">
        <v>6</v>
      </c>
      <c r="K257" s="160">
        <f t="shared" si="29"/>
        <v>0</v>
      </c>
      <c r="L257" s="160">
        <f t="shared" si="30"/>
        <v>0</v>
      </c>
      <c r="M257" s="340"/>
      <c r="N257" s="340"/>
      <c r="O257" s="340"/>
      <c r="P257" s="340"/>
      <c r="Q257" s="340"/>
      <c r="R257" s="340"/>
      <c r="S257" s="340"/>
      <c r="T257" s="316"/>
      <c r="U257" s="316"/>
      <c r="V257" s="316"/>
      <c r="W257" s="316"/>
      <c r="X257" s="316"/>
      <c r="Y257" s="316"/>
      <c r="Z257" s="321">
        <f t="shared" si="34"/>
        <v>0</v>
      </c>
      <c r="AA257" s="321">
        <f t="shared" si="34"/>
        <v>0</v>
      </c>
      <c r="AB257" s="340"/>
      <c r="AC257" s="340"/>
      <c r="AD257" s="340"/>
      <c r="AE257" s="340"/>
      <c r="AF257" s="340"/>
      <c r="AG257" s="345"/>
      <c r="AH257" s="188"/>
    </row>
    <row r="258" spans="1:34" s="173" customFormat="1" ht="21" customHeight="1" x14ac:dyDescent="0.2">
      <c r="A258" s="156" t="s">
        <v>38</v>
      </c>
      <c r="B258" s="96" t="s">
        <v>46</v>
      </c>
      <c r="C258" s="157" t="s">
        <v>515</v>
      </c>
      <c r="D258" s="157" t="s">
        <v>598</v>
      </c>
      <c r="E258" s="116" t="s">
        <v>307</v>
      </c>
      <c r="F258" s="83" t="s">
        <v>308</v>
      </c>
      <c r="G258" s="19" t="s">
        <v>692</v>
      </c>
      <c r="H258" s="81" t="s">
        <v>693</v>
      </c>
      <c r="I258" s="56">
        <v>9</v>
      </c>
      <c r="J258" s="57" t="s">
        <v>6</v>
      </c>
      <c r="K258" s="160">
        <f t="shared" si="29"/>
        <v>0</v>
      </c>
      <c r="L258" s="160">
        <f t="shared" si="30"/>
        <v>0</v>
      </c>
      <c r="M258" s="340"/>
      <c r="N258" s="340"/>
      <c r="O258" s="340"/>
      <c r="P258" s="340"/>
      <c r="Q258" s="340"/>
      <c r="R258" s="340"/>
      <c r="S258" s="340"/>
      <c r="T258" s="316"/>
      <c r="U258" s="316"/>
      <c r="V258" s="316"/>
      <c r="W258" s="316"/>
      <c r="X258" s="316"/>
      <c r="Y258" s="316"/>
      <c r="Z258" s="321">
        <f t="shared" si="34"/>
        <v>0</v>
      </c>
      <c r="AA258" s="321">
        <f t="shared" si="34"/>
        <v>0</v>
      </c>
      <c r="AB258" s="340"/>
      <c r="AC258" s="340"/>
      <c r="AD258" s="340"/>
      <c r="AE258" s="340"/>
      <c r="AF258" s="340"/>
      <c r="AG258" s="345"/>
      <c r="AH258" s="188"/>
    </row>
    <row r="259" spans="1:34" s="173" customFormat="1" ht="21" customHeight="1" x14ac:dyDescent="0.2">
      <c r="A259" s="156" t="s">
        <v>38</v>
      </c>
      <c r="B259" s="96" t="s">
        <v>46</v>
      </c>
      <c r="C259" s="157" t="s">
        <v>515</v>
      </c>
      <c r="D259" s="157" t="s">
        <v>598</v>
      </c>
      <c r="E259" s="116" t="s">
        <v>307</v>
      </c>
      <c r="F259" s="81" t="s">
        <v>308</v>
      </c>
      <c r="G259" s="19" t="s">
        <v>264</v>
      </c>
      <c r="H259" s="81" t="s">
        <v>265</v>
      </c>
      <c r="I259" s="56">
        <v>9</v>
      </c>
      <c r="J259" s="57" t="s">
        <v>6</v>
      </c>
      <c r="K259" s="160">
        <f t="shared" si="29"/>
        <v>0</v>
      </c>
      <c r="L259" s="160">
        <f t="shared" si="30"/>
        <v>0</v>
      </c>
      <c r="M259" s="340"/>
      <c r="N259" s="340"/>
      <c r="O259" s="340"/>
      <c r="P259" s="340"/>
      <c r="Q259" s="340"/>
      <c r="R259" s="340"/>
      <c r="S259" s="340"/>
      <c r="T259" s="316"/>
      <c r="U259" s="316"/>
      <c r="V259" s="316"/>
      <c r="W259" s="316"/>
      <c r="X259" s="316"/>
      <c r="Y259" s="316"/>
      <c r="Z259" s="321">
        <f t="shared" si="34"/>
        <v>0</v>
      </c>
      <c r="AA259" s="321">
        <f t="shared" si="34"/>
        <v>0</v>
      </c>
      <c r="AB259" s="340"/>
      <c r="AC259" s="340"/>
      <c r="AD259" s="340"/>
      <c r="AE259" s="340"/>
      <c r="AF259" s="340"/>
      <c r="AG259" s="345"/>
      <c r="AH259" s="188"/>
    </row>
    <row r="260" spans="1:34" s="173" customFormat="1" ht="21" customHeight="1" x14ac:dyDescent="0.2">
      <c r="A260" s="156" t="s">
        <v>38</v>
      </c>
      <c r="B260" s="96" t="s">
        <v>46</v>
      </c>
      <c r="C260" s="157" t="s">
        <v>515</v>
      </c>
      <c r="D260" s="157" t="s">
        <v>600</v>
      </c>
      <c r="E260" s="97" t="s">
        <v>283</v>
      </c>
      <c r="F260" s="82" t="s">
        <v>5</v>
      </c>
      <c r="G260" s="19" t="s">
        <v>269</v>
      </c>
      <c r="H260" s="83" t="s">
        <v>151</v>
      </c>
      <c r="I260" s="49">
        <v>9</v>
      </c>
      <c r="J260" s="50" t="s">
        <v>6</v>
      </c>
      <c r="K260" s="160">
        <f t="shared" si="29"/>
        <v>0</v>
      </c>
      <c r="L260" s="160">
        <f t="shared" si="30"/>
        <v>0</v>
      </c>
      <c r="M260" s="340"/>
      <c r="N260" s="340"/>
      <c r="O260" s="340"/>
      <c r="P260" s="340"/>
      <c r="Q260" s="340"/>
      <c r="R260" s="340"/>
      <c r="S260" s="340"/>
      <c r="T260" s="316"/>
      <c r="U260" s="316"/>
      <c r="V260" s="316"/>
      <c r="W260" s="316"/>
      <c r="X260" s="316"/>
      <c r="Y260" s="316"/>
      <c r="Z260" s="321">
        <f t="shared" si="34"/>
        <v>0</v>
      </c>
      <c r="AA260" s="321">
        <f t="shared" si="34"/>
        <v>0</v>
      </c>
      <c r="AB260" s="340"/>
      <c r="AC260" s="340"/>
      <c r="AD260" s="340"/>
      <c r="AE260" s="340"/>
      <c r="AF260" s="340"/>
      <c r="AG260" s="345"/>
      <c r="AH260" s="188"/>
    </row>
    <row r="261" spans="1:34" s="173" customFormat="1" ht="21" customHeight="1" x14ac:dyDescent="0.2">
      <c r="A261" s="95" t="s">
        <v>38</v>
      </c>
      <c r="B261" s="50" t="s">
        <v>46</v>
      </c>
      <c r="C261" s="157" t="s">
        <v>514</v>
      </c>
      <c r="D261" s="157" t="s">
        <v>598</v>
      </c>
      <c r="E261" s="105" t="s">
        <v>307</v>
      </c>
      <c r="F261" s="81" t="s">
        <v>308</v>
      </c>
      <c r="G261" s="19" t="s">
        <v>557</v>
      </c>
      <c r="H261" s="81" t="s">
        <v>558</v>
      </c>
      <c r="I261" s="49">
        <v>9</v>
      </c>
      <c r="J261" s="50" t="s">
        <v>6</v>
      </c>
      <c r="K261" s="160">
        <f t="shared" si="29"/>
        <v>0</v>
      </c>
      <c r="L261" s="160">
        <f t="shared" si="30"/>
        <v>0</v>
      </c>
      <c r="M261" s="340"/>
      <c r="N261" s="340"/>
      <c r="O261" s="340"/>
      <c r="P261" s="340"/>
      <c r="Q261" s="340"/>
      <c r="R261" s="340"/>
      <c r="S261" s="340"/>
      <c r="T261" s="316"/>
      <c r="U261" s="316"/>
      <c r="V261" s="316"/>
      <c r="W261" s="316"/>
      <c r="X261" s="316"/>
      <c r="Y261" s="316"/>
      <c r="Z261" s="321">
        <f t="shared" si="34"/>
        <v>0</v>
      </c>
      <c r="AA261" s="321">
        <f t="shared" si="34"/>
        <v>0</v>
      </c>
      <c r="AB261" s="340"/>
      <c r="AC261" s="340"/>
      <c r="AD261" s="340"/>
      <c r="AE261" s="340"/>
      <c r="AF261" s="340"/>
      <c r="AG261" s="345"/>
      <c r="AH261" s="188"/>
    </row>
    <row r="262" spans="1:34" s="173" customFormat="1" ht="15" customHeight="1" x14ac:dyDescent="0.2">
      <c r="A262" s="95" t="s">
        <v>38</v>
      </c>
      <c r="B262" s="50" t="s">
        <v>46</v>
      </c>
      <c r="C262" s="157" t="s">
        <v>514</v>
      </c>
      <c r="D262" s="157" t="s">
        <v>598</v>
      </c>
      <c r="E262" s="105" t="s">
        <v>307</v>
      </c>
      <c r="F262" s="81" t="s">
        <v>308</v>
      </c>
      <c r="G262" s="19" t="s">
        <v>559</v>
      </c>
      <c r="H262" s="81" t="s">
        <v>560</v>
      </c>
      <c r="I262" s="49">
        <v>9</v>
      </c>
      <c r="J262" s="50" t="s">
        <v>6</v>
      </c>
      <c r="K262" s="160">
        <f t="shared" si="29"/>
        <v>0</v>
      </c>
      <c r="L262" s="160">
        <f t="shared" si="30"/>
        <v>0</v>
      </c>
      <c r="M262" s="340"/>
      <c r="N262" s="340"/>
      <c r="O262" s="340"/>
      <c r="P262" s="340"/>
      <c r="Q262" s="340"/>
      <c r="R262" s="340"/>
      <c r="S262" s="340"/>
      <c r="T262" s="316"/>
      <c r="U262" s="316"/>
      <c r="V262" s="316"/>
      <c r="W262" s="316"/>
      <c r="X262" s="316"/>
      <c r="Y262" s="316"/>
      <c r="Z262" s="321">
        <f t="shared" si="34"/>
        <v>0</v>
      </c>
      <c r="AA262" s="321">
        <f t="shared" si="34"/>
        <v>0</v>
      </c>
      <c r="AB262" s="340"/>
      <c r="AC262" s="340"/>
      <c r="AD262" s="340"/>
      <c r="AE262" s="340"/>
      <c r="AF262" s="340"/>
      <c r="AG262" s="345"/>
      <c r="AH262" s="188"/>
    </row>
    <row r="263" spans="1:34" s="173" customFormat="1" ht="32.25" customHeight="1" x14ac:dyDescent="0.2">
      <c r="A263" s="95" t="s">
        <v>605</v>
      </c>
      <c r="B263" s="50" t="s">
        <v>46</v>
      </c>
      <c r="C263" s="157" t="s">
        <v>514</v>
      </c>
      <c r="D263" s="157" t="s">
        <v>598</v>
      </c>
      <c r="E263" s="105" t="s">
        <v>297</v>
      </c>
      <c r="F263" s="81" t="s">
        <v>300</v>
      </c>
      <c r="G263" s="19" t="s">
        <v>451</v>
      </c>
      <c r="H263" s="81" t="s">
        <v>452</v>
      </c>
      <c r="I263" s="49">
        <v>9</v>
      </c>
      <c r="J263" s="50" t="s">
        <v>6</v>
      </c>
      <c r="K263" s="160">
        <f t="shared" ref="K263:K292" si="35">M263+O263+Q263</f>
        <v>0</v>
      </c>
      <c r="L263" s="160">
        <f t="shared" ref="L263:L292" si="36">N263+P263+R263</f>
        <v>0</v>
      </c>
      <c r="M263" s="340"/>
      <c r="N263" s="340"/>
      <c r="O263" s="340"/>
      <c r="P263" s="340"/>
      <c r="Q263" s="340"/>
      <c r="R263" s="340"/>
      <c r="S263" s="340"/>
      <c r="T263" s="316"/>
      <c r="U263" s="316"/>
      <c r="V263" s="316"/>
      <c r="W263" s="316"/>
      <c r="X263" s="316"/>
      <c r="Y263" s="316"/>
      <c r="Z263" s="321">
        <f t="shared" si="34"/>
        <v>0</v>
      </c>
      <c r="AA263" s="321">
        <f t="shared" si="34"/>
        <v>0</v>
      </c>
      <c r="AB263" s="340"/>
      <c r="AC263" s="340"/>
      <c r="AD263" s="340"/>
      <c r="AE263" s="340"/>
      <c r="AF263" s="340"/>
      <c r="AG263" s="345"/>
      <c r="AH263" s="188"/>
    </row>
    <row r="264" spans="1:34" s="173" customFormat="1" ht="31.5" customHeight="1" x14ac:dyDescent="0.2">
      <c r="A264" s="95" t="s">
        <v>605</v>
      </c>
      <c r="B264" s="50" t="s">
        <v>46</v>
      </c>
      <c r="C264" s="157" t="s">
        <v>584</v>
      </c>
      <c r="D264" s="157" t="s">
        <v>598</v>
      </c>
      <c r="E264" s="105" t="s">
        <v>297</v>
      </c>
      <c r="F264" s="81" t="s">
        <v>300</v>
      </c>
      <c r="G264" s="19" t="s">
        <v>453</v>
      </c>
      <c r="H264" s="81" t="s">
        <v>579</v>
      </c>
      <c r="I264" s="49">
        <v>9</v>
      </c>
      <c r="J264" s="50" t="s">
        <v>6</v>
      </c>
      <c r="K264" s="160">
        <f t="shared" si="35"/>
        <v>0</v>
      </c>
      <c r="L264" s="160">
        <f t="shared" si="36"/>
        <v>0</v>
      </c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  <c r="W264" s="313"/>
      <c r="X264" s="313"/>
      <c r="Y264" s="313"/>
      <c r="Z264" s="321">
        <f t="shared" si="34"/>
        <v>0</v>
      </c>
      <c r="AA264" s="321">
        <f t="shared" si="34"/>
        <v>0</v>
      </c>
      <c r="AB264" s="313"/>
      <c r="AC264" s="313"/>
      <c r="AD264" s="313"/>
      <c r="AE264" s="313"/>
      <c r="AF264" s="313"/>
      <c r="AG264" s="314"/>
      <c r="AH264" s="188"/>
    </row>
    <row r="265" spans="1:34" s="173" customFormat="1" ht="31.5" customHeight="1" x14ac:dyDescent="0.2">
      <c r="A265" s="95" t="s">
        <v>605</v>
      </c>
      <c r="B265" s="50" t="s">
        <v>46</v>
      </c>
      <c r="C265" s="157" t="s">
        <v>514</v>
      </c>
      <c r="D265" s="157" t="s">
        <v>598</v>
      </c>
      <c r="E265" s="105" t="s">
        <v>297</v>
      </c>
      <c r="F265" s="81" t="s">
        <v>300</v>
      </c>
      <c r="G265" s="19" t="s">
        <v>456</v>
      </c>
      <c r="H265" s="81" t="s">
        <v>457</v>
      </c>
      <c r="I265" s="49">
        <v>9</v>
      </c>
      <c r="J265" s="50" t="s">
        <v>6</v>
      </c>
      <c r="K265" s="160">
        <f t="shared" si="35"/>
        <v>0</v>
      </c>
      <c r="L265" s="160">
        <f t="shared" si="36"/>
        <v>0</v>
      </c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  <c r="W265" s="313"/>
      <c r="X265" s="313"/>
      <c r="Y265" s="313"/>
      <c r="Z265" s="321">
        <f t="shared" si="34"/>
        <v>0</v>
      </c>
      <c r="AA265" s="321">
        <f t="shared" si="34"/>
        <v>0</v>
      </c>
      <c r="AB265" s="313"/>
      <c r="AC265" s="313"/>
      <c r="AD265" s="313"/>
      <c r="AE265" s="313"/>
      <c r="AF265" s="313"/>
      <c r="AG265" s="314"/>
      <c r="AH265" s="188"/>
    </row>
    <row r="266" spans="1:34" s="173" customFormat="1" ht="31.5" customHeight="1" x14ac:dyDescent="0.2">
      <c r="A266" s="95" t="s">
        <v>605</v>
      </c>
      <c r="B266" s="50" t="s">
        <v>46</v>
      </c>
      <c r="C266" s="157" t="s">
        <v>514</v>
      </c>
      <c r="D266" s="157" t="s">
        <v>598</v>
      </c>
      <c r="E266" s="105" t="s">
        <v>285</v>
      </c>
      <c r="F266" s="81" t="s">
        <v>286</v>
      </c>
      <c r="G266" s="19" t="s">
        <v>458</v>
      </c>
      <c r="H266" s="81" t="s">
        <v>594</v>
      </c>
      <c r="I266" s="49">
        <v>9</v>
      </c>
      <c r="J266" s="50" t="s">
        <v>6</v>
      </c>
      <c r="K266" s="160">
        <f t="shared" si="35"/>
        <v>0</v>
      </c>
      <c r="L266" s="160">
        <f t="shared" si="36"/>
        <v>0</v>
      </c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13"/>
      <c r="X266" s="313"/>
      <c r="Y266" s="313"/>
      <c r="Z266" s="321">
        <f t="shared" ref="Z266:AA276" si="37">AB266+AD266+AF266</f>
        <v>0</v>
      </c>
      <c r="AA266" s="321">
        <f t="shared" si="37"/>
        <v>0</v>
      </c>
      <c r="AB266" s="313"/>
      <c r="AC266" s="313"/>
      <c r="AD266" s="313"/>
      <c r="AE266" s="313"/>
      <c r="AF266" s="313"/>
      <c r="AG266" s="314"/>
      <c r="AH266" s="188"/>
    </row>
    <row r="267" spans="1:34" s="173" customFormat="1" ht="31.5" customHeight="1" x14ac:dyDescent="0.2">
      <c r="A267" s="95" t="s">
        <v>605</v>
      </c>
      <c r="B267" s="50" t="s">
        <v>46</v>
      </c>
      <c r="C267" s="157" t="s">
        <v>514</v>
      </c>
      <c r="D267" s="157" t="s">
        <v>598</v>
      </c>
      <c r="E267" s="105" t="s">
        <v>307</v>
      </c>
      <c r="F267" s="81" t="s">
        <v>308</v>
      </c>
      <c r="G267" s="19" t="s">
        <v>459</v>
      </c>
      <c r="H267" s="81" t="s">
        <v>460</v>
      </c>
      <c r="I267" s="49">
        <v>9</v>
      </c>
      <c r="J267" s="50" t="s">
        <v>6</v>
      </c>
      <c r="K267" s="160">
        <f t="shared" si="35"/>
        <v>0</v>
      </c>
      <c r="L267" s="160">
        <f t="shared" si="36"/>
        <v>0</v>
      </c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13"/>
      <c r="X267" s="313"/>
      <c r="Y267" s="313"/>
      <c r="Z267" s="321">
        <f t="shared" si="37"/>
        <v>0</v>
      </c>
      <c r="AA267" s="321">
        <f t="shared" si="37"/>
        <v>0</v>
      </c>
      <c r="AB267" s="313"/>
      <c r="AC267" s="313"/>
      <c r="AD267" s="313"/>
      <c r="AE267" s="313"/>
      <c r="AF267" s="313"/>
      <c r="AG267" s="314"/>
      <c r="AH267" s="188"/>
    </row>
    <row r="268" spans="1:34" s="179" customFormat="1" ht="29.25" customHeight="1" x14ac:dyDescent="0.25">
      <c r="A268" s="95" t="s">
        <v>605</v>
      </c>
      <c r="B268" s="50" t="s">
        <v>46</v>
      </c>
      <c r="C268" s="157" t="s">
        <v>514</v>
      </c>
      <c r="D268" s="157" t="s">
        <v>598</v>
      </c>
      <c r="E268" s="105" t="s">
        <v>309</v>
      </c>
      <c r="F268" s="81" t="s">
        <v>310</v>
      </c>
      <c r="G268" s="19" t="s">
        <v>461</v>
      </c>
      <c r="H268" s="81" t="s">
        <v>462</v>
      </c>
      <c r="I268" s="49">
        <v>9</v>
      </c>
      <c r="J268" s="50" t="s">
        <v>6</v>
      </c>
      <c r="K268" s="160">
        <f t="shared" si="35"/>
        <v>0</v>
      </c>
      <c r="L268" s="160">
        <f t="shared" si="36"/>
        <v>0</v>
      </c>
      <c r="M268" s="176"/>
      <c r="N268" s="176"/>
      <c r="O268" s="176"/>
      <c r="P268" s="176"/>
      <c r="Q268" s="176"/>
      <c r="R268" s="176"/>
      <c r="S268" s="176"/>
      <c r="T268" s="106"/>
      <c r="U268" s="106"/>
      <c r="V268" s="106"/>
      <c r="W268" s="107"/>
      <c r="X268" s="106"/>
      <c r="Y268" s="106"/>
      <c r="Z268" s="321">
        <f t="shared" si="37"/>
        <v>0</v>
      </c>
      <c r="AA268" s="321">
        <f t="shared" si="37"/>
        <v>0</v>
      </c>
      <c r="AB268" s="176"/>
      <c r="AC268" s="176"/>
      <c r="AD268" s="176"/>
      <c r="AE268" s="176"/>
      <c r="AF268" s="176"/>
      <c r="AG268" s="177"/>
      <c r="AH268" s="178"/>
    </row>
    <row r="269" spans="1:34" s="167" customFormat="1" ht="29.25" customHeight="1" x14ac:dyDescent="0.25">
      <c r="A269" s="95" t="s">
        <v>605</v>
      </c>
      <c r="B269" s="50" t="s">
        <v>46</v>
      </c>
      <c r="C269" s="157" t="s">
        <v>514</v>
      </c>
      <c r="D269" s="157" t="s">
        <v>601</v>
      </c>
      <c r="E269" s="105" t="s">
        <v>319</v>
      </c>
      <c r="F269" s="81" t="s">
        <v>359</v>
      </c>
      <c r="G269" s="19" t="s">
        <v>463</v>
      </c>
      <c r="H269" s="81" t="s">
        <v>464</v>
      </c>
      <c r="I269" s="49">
        <v>9</v>
      </c>
      <c r="J269" s="50" t="s">
        <v>6</v>
      </c>
      <c r="K269" s="160">
        <f t="shared" si="35"/>
        <v>0</v>
      </c>
      <c r="L269" s="160">
        <f t="shared" si="36"/>
        <v>0</v>
      </c>
      <c r="M269" s="313"/>
      <c r="N269" s="313"/>
      <c r="O269" s="313"/>
      <c r="P269" s="313"/>
      <c r="Q269" s="313"/>
      <c r="R269" s="313"/>
      <c r="S269" s="313"/>
      <c r="T269" s="315"/>
      <c r="U269" s="315"/>
      <c r="V269" s="315"/>
      <c r="W269" s="315"/>
      <c r="X269" s="315"/>
      <c r="Y269" s="315"/>
      <c r="Z269" s="321">
        <f t="shared" si="37"/>
        <v>0</v>
      </c>
      <c r="AA269" s="321">
        <f t="shared" si="37"/>
        <v>0</v>
      </c>
      <c r="AB269" s="313"/>
      <c r="AC269" s="313"/>
      <c r="AD269" s="313"/>
      <c r="AE269" s="313"/>
      <c r="AF269" s="313"/>
      <c r="AG269" s="314"/>
      <c r="AH269" s="185"/>
    </row>
    <row r="270" spans="1:34" s="167" customFormat="1" ht="29.25" customHeight="1" x14ac:dyDescent="0.25">
      <c r="A270" s="95" t="s">
        <v>605</v>
      </c>
      <c r="B270" s="50" t="s">
        <v>46</v>
      </c>
      <c r="C270" s="157" t="s">
        <v>514</v>
      </c>
      <c r="D270" s="157" t="s">
        <v>602</v>
      </c>
      <c r="E270" s="105" t="s">
        <v>322</v>
      </c>
      <c r="F270" s="81" t="s">
        <v>465</v>
      </c>
      <c r="G270" s="19" t="s">
        <v>466</v>
      </c>
      <c r="H270" s="81" t="s">
        <v>467</v>
      </c>
      <c r="I270" s="49">
        <v>9</v>
      </c>
      <c r="J270" s="50" t="s">
        <v>6</v>
      </c>
      <c r="K270" s="160">
        <f t="shared" si="35"/>
        <v>0</v>
      </c>
      <c r="L270" s="160">
        <f t="shared" si="36"/>
        <v>0</v>
      </c>
      <c r="M270" s="313"/>
      <c r="N270" s="313"/>
      <c r="O270" s="313"/>
      <c r="P270" s="313"/>
      <c r="Q270" s="313"/>
      <c r="R270" s="313"/>
      <c r="S270" s="313"/>
      <c r="T270" s="315"/>
      <c r="U270" s="315"/>
      <c r="V270" s="315"/>
      <c r="W270" s="315"/>
      <c r="X270" s="315"/>
      <c r="Y270" s="315"/>
      <c r="Z270" s="321">
        <f t="shared" si="37"/>
        <v>0</v>
      </c>
      <c r="AA270" s="321">
        <f t="shared" si="37"/>
        <v>0</v>
      </c>
      <c r="AB270" s="313"/>
      <c r="AC270" s="313"/>
      <c r="AD270" s="313"/>
      <c r="AE270" s="313"/>
      <c r="AF270" s="313"/>
      <c r="AG270" s="314"/>
      <c r="AH270" s="185"/>
    </row>
    <row r="271" spans="1:34" s="167" customFormat="1" ht="29.25" customHeight="1" x14ac:dyDescent="0.25">
      <c r="A271" s="102" t="s">
        <v>375</v>
      </c>
      <c r="B271" s="96" t="s">
        <v>46</v>
      </c>
      <c r="C271" s="157" t="s">
        <v>515</v>
      </c>
      <c r="D271" s="157" t="s">
        <v>598</v>
      </c>
      <c r="E271" s="101" t="s">
        <v>297</v>
      </c>
      <c r="F271" s="87" t="s">
        <v>300</v>
      </c>
      <c r="G271" s="101" t="s">
        <v>240</v>
      </c>
      <c r="H271" s="87" t="s">
        <v>63</v>
      </c>
      <c r="I271" s="49">
        <v>11</v>
      </c>
      <c r="J271" s="49" t="s">
        <v>12</v>
      </c>
      <c r="K271" s="160">
        <f t="shared" si="35"/>
        <v>0</v>
      </c>
      <c r="L271" s="160">
        <f t="shared" si="36"/>
        <v>0</v>
      </c>
      <c r="M271" s="313"/>
      <c r="N271" s="313"/>
      <c r="O271" s="313"/>
      <c r="P271" s="313"/>
      <c r="Q271" s="313"/>
      <c r="R271" s="313"/>
      <c r="S271" s="313"/>
      <c r="T271" s="315"/>
      <c r="U271" s="315"/>
      <c r="V271" s="315"/>
      <c r="W271" s="315"/>
      <c r="X271" s="315"/>
      <c r="Y271" s="315"/>
      <c r="Z271" s="321">
        <f t="shared" si="37"/>
        <v>0</v>
      </c>
      <c r="AA271" s="321">
        <f t="shared" si="37"/>
        <v>0</v>
      </c>
      <c r="AB271" s="313"/>
      <c r="AC271" s="313"/>
      <c r="AD271" s="313"/>
      <c r="AE271" s="313"/>
      <c r="AF271" s="313"/>
      <c r="AG271" s="314"/>
      <c r="AH271" s="185"/>
    </row>
    <row r="272" spans="1:34" s="167" customFormat="1" ht="29.25" customHeight="1" x14ac:dyDescent="0.25">
      <c r="A272" s="102" t="s">
        <v>375</v>
      </c>
      <c r="B272" s="96" t="s">
        <v>46</v>
      </c>
      <c r="C272" s="157" t="s">
        <v>515</v>
      </c>
      <c r="D272" s="157" t="s">
        <v>598</v>
      </c>
      <c r="E272" s="103" t="s">
        <v>297</v>
      </c>
      <c r="F272" s="87" t="s">
        <v>300</v>
      </c>
      <c r="G272" s="101" t="s">
        <v>240</v>
      </c>
      <c r="H272" s="87" t="s">
        <v>63</v>
      </c>
      <c r="I272" s="49">
        <v>9</v>
      </c>
      <c r="J272" s="50" t="s">
        <v>6</v>
      </c>
      <c r="K272" s="160">
        <f t="shared" si="35"/>
        <v>0</v>
      </c>
      <c r="L272" s="160">
        <f t="shared" si="36"/>
        <v>0</v>
      </c>
      <c r="M272" s="313"/>
      <c r="N272" s="313"/>
      <c r="O272" s="313"/>
      <c r="P272" s="313"/>
      <c r="Q272" s="313"/>
      <c r="R272" s="313"/>
      <c r="S272" s="313"/>
      <c r="T272" s="315"/>
      <c r="U272" s="315"/>
      <c r="V272" s="315"/>
      <c r="W272" s="315"/>
      <c r="X272" s="315"/>
      <c r="Y272" s="315"/>
      <c r="Z272" s="321">
        <f t="shared" si="37"/>
        <v>0</v>
      </c>
      <c r="AA272" s="321">
        <f t="shared" si="37"/>
        <v>0</v>
      </c>
      <c r="AB272" s="313"/>
      <c r="AC272" s="313"/>
      <c r="AD272" s="313"/>
      <c r="AE272" s="313"/>
      <c r="AF272" s="313"/>
      <c r="AG272" s="314"/>
      <c r="AH272" s="185"/>
    </row>
    <row r="273" spans="1:34" s="167" customFormat="1" ht="29.25" customHeight="1" x14ac:dyDescent="0.25">
      <c r="A273" s="102" t="s">
        <v>375</v>
      </c>
      <c r="B273" s="96" t="s">
        <v>46</v>
      </c>
      <c r="C273" s="157" t="s">
        <v>515</v>
      </c>
      <c r="D273" s="157" t="s">
        <v>598</v>
      </c>
      <c r="E273" s="101" t="s">
        <v>297</v>
      </c>
      <c r="F273" s="87" t="s">
        <v>300</v>
      </c>
      <c r="G273" s="101" t="s">
        <v>266</v>
      </c>
      <c r="H273" s="87" t="s">
        <v>74</v>
      </c>
      <c r="I273" s="49">
        <v>11</v>
      </c>
      <c r="J273" s="49" t="s">
        <v>6</v>
      </c>
      <c r="K273" s="160">
        <f t="shared" si="35"/>
        <v>0</v>
      </c>
      <c r="L273" s="160">
        <f t="shared" si="36"/>
        <v>0</v>
      </c>
      <c r="M273" s="313"/>
      <c r="N273" s="313"/>
      <c r="O273" s="313"/>
      <c r="P273" s="313"/>
      <c r="Q273" s="313"/>
      <c r="R273" s="313"/>
      <c r="S273" s="313"/>
      <c r="T273" s="315"/>
      <c r="U273" s="315"/>
      <c r="V273" s="315"/>
      <c r="W273" s="315"/>
      <c r="X273" s="315"/>
      <c r="Y273" s="315"/>
      <c r="Z273" s="321">
        <f t="shared" si="37"/>
        <v>0</v>
      </c>
      <c r="AA273" s="321">
        <f t="shared" si="37"/>
        <v>0</v>
      </c>
      <c r="AB273" s="313"/>
      <c r="AC273" s="313"/>
      <c r="AD273" s="313"/>
      <c r="AE273" s="313"/>
      <c r="AF273" s="313"/>
      <c r="AG273" s="314"/>
      <c r="AH273" s="185"/>
    </row>
    <row r="274" spans="1:34" s="167" customFormat="1" ht="29.25" customHeight="1" x14ac:dyDescent="0.25">
      <c r="A274" s="102" t="s">
        <v>375</v>
      </c>
      <c r="B274" s="105" t="s">
        <v>46</v>
      </c>
      <c r="C274" s="157" t="s">
        <v>515</v>
      </c>
      <c r="D274" s="157" t="s">
        <v>598</v>
      </c>
      <c r="E274" s="116" t="s">
        <v>296</v>
      </c>
      <c r="F274" s="86" t="s">
        <v>7</v>
      </c>
      <c r="G274" s="19" t="s">
        <v>258</v>
      </c>
      <c r="H274" s="86" t="s">
        <v>149</v>
      </c>
      <c r="I274" s="53">
        <v>9</v>
      </c>
      <c r="J274" s="54" t="s">
        <v>6</v>
      </c>
      <c r="K274" s="160">
        <f t="shared" si="35"/>
        <v>0</v>
      </c>
      <c r="L274" s="160">
        <f t="shared" si="36"/>
        <v>0</v>
      </c>
      <c r="M274" s="313"/>
      <c r="N274" s="313"/>
      <c r="O274" s="313"/>
      <c r="P274" s="313"/>
      <c r="Q274" s="313"/>
      <c r="R274" s="313"/>
      <c r="S274" s="313"/>
      <c r="T274" s="315"/>
      <c r="U274" s="315"/>
      <c r="V274" s="315"/>
      <c r="W274" s="315"/>
      <c r="X274" s="315"/>
      <c r="Y274" s="315"/>
      <c r="Z274" s="321">
        <f t="shared" si="37"/>
        <v>0</v>
      </c>
      <c r="AA274" s="321">
        <f t="shared" si="37"/>
        <v>0</v>
      </c>
      <c r="AB274" s="313"/>
      <c r="AC274" s="313"/>
      <c r="AD274" s="313"/>
      <c r="AE274" s="313"/>
      <c r="AF274" s="313"/>
      <c r="AG274" s="314"/>
      <c r="AH274" s="185"/>
    </row>
    <row r="275" spans="1:34" s="167" customFormat="1" ht="29.25" customHeight="1" x14ac:dyDescent="0.25">
      <c r="A275" s="102" t="s">
        <v>375</v>
      </c>
      <c r="B275" s="105" t="s">
        <v>46</v>
      </c>
      <c r="C275" s="157" t="s">
        <v>515</v>
      </c>
      <c r="D275" s="157" t="s">
        <v>598</v>
      </c>
      <c r="E275" s="116" t="s">
        <v>296</v>
      </c>
      <c r="F275" s="86" t="s">
        <v>7</v>
      </c>
      <c r="G275" s="19" t="s">
        <v>258</v>
      </c>
      <c r="H275" s="86" t="s">
        <v>149</v>
      </c>
      <c r="I275" s="53">
        <v>11</v>
      </c>
      <c r="J275" s="54" t="s">
        <v>12</v>
      </c>
      <c r="K275" s="160">
        <f t="shared" si="35"/>
        <v>0</v>
      </c>
      <c r="L275" s="160">
        <f t="shared" si="36"/>
        <v>0</v>
      </c>
      <c r="M275" s="313"/>
      <c r="N275" s="313"/>
      <c r="O275" s="313"/>
      <c r="P275" s="313"/>
      <c r="Q275" s="313"/>
      <c r="R275" s="313"/>
      <c r="S275" s="313"/>
      <c r="T275" s="315"/>
      <c r="U275" s="315"/>
      <c r="V275" s="315"/>
      <c r="W275" s="315"/>
      <c r="X275" s="315"/>
      <c r="Y275" s="315"/>
      <c r="Z275" s="321">
        <f t="shared" si="37"/>
        <v>0</v>
      </c>
      <c r="AA275" s="321">
        <f t="shared" si="37"/>
        <v>0</v>
      </c>
      <c r="AB275" s="313"/>
      <c r="AC275" s="313"/>
      <c r="AD275" s="313"/>
      <c r="AE275" s="313"/>
      <c r="AF275" s="313"/>
      <c r="AG275" s="314"/>
      <c r="AH275" s="185"/>
    </row>
    <row r="276" spans="1:34" s="173" customFormat="1" ht="21" customHeight="1" x14ac:dyDescent="0.2">
      <c r="A276" s="102" t="s">
        <v>375</v>
      </c>
      <c r="B276" s="105" t="s">
        <v>46</v>
      </c>
      <c r="C276" s="157" t="s">
        <v>515</v>
      </c>
      <c r="D276" s="157" t="s">
        <v>598</v>
      </c>
      <c r="E276" s="116" t="s">
        <v>296</v>
      </c>
      <c r="F276" s="86" t="s">
        <v>7</v>
      </c>
      <c r="G276" s="19" t="s">
        <v>213</v>
      </c>
      <c r="H276" s="86" t="s">
        <v>127</v>
      </c>
      <c r="I276" s="56">
        <v>9</v>
      </c>
      <c r="J276" s="57" t="s">
        <v>6</v>
      </c>
      <c r="K276" s="160">
        <f t="shared" si="35"/>
        <v>0</v>
      </c>
      <c r="L276" s="160">
        <f t="shared" si="36"/>
        <v>0</v>
      </c>
      <c r="M276" s="332"/>
      <c r="N276" s="332"/>
      <c r="O276" s="332"/>
      <c r="P276" s="332"/>
      <c r="Q276" s="332"/>
      <c r="R276" s="332"/>
      <c r="S276" s="332"/>
      <c r="T276" s="316"/>
      <c r="U276" s="316"/>
      <c r="V276" s="316"/>
      <c r="W276" s="316"/>
      <c r="X276" s="316"/>
      <c r="Y276" s="316"/>
      <c r="Z276" s="321">
        <f t="shared" si="37"/>
        <v>0</v>
      </c>
      <c r="AA276" s="321">
        <f t="shared" si="37"/>
        <v>0</v>
      </c>
      <c r="AB276" s="332"/>
      <c r="AC276" s="332"/>
      <c r="AD276" s="332"/>
      <c r="AE276" s="332"/>
      <c r="AF276" s="332"/>
      <c r="AG276" s="333"/>
      <c r="AH276" s="188"/>
    </row>
    <row r="277" spans="1:34" s="173" customFormat="1" ht="21" customHeight="1" x14ac:dyDescent="0.2">
      <c r="A277" s="102" t="s">
        <v>375</v>
      </c>
      <c r="B277" s="105" t="s">
        <v>46</v>
      </c>
      <c r="C277" s="157" t="s">
        <v>515</v>
      </c>
      <c r="D277" s="157" t="s">
        <v>598</v>
      </c>
      <c r="E277" s="116" t="s">
        <v>285</v>
      </c>
      <c r="F277" s="81" t="s">
        <v>286</v>
      </c>
      <c r="G277" s="19" t="s">
        <v>218</v>
      </c>
      <c r="H277" s="86" t="s">
        <v>14</v>
      </c>
      <c r="I277" s="56">
        <v>11</v>
      </c>
      <c r="J277" s="57" t="s">
        <v>12</v>
      </c>
      <c r="K277" s="160">
        <f t="shared" si="35"/>
        <v>0</v>
      </c>
      <c r="L277" s="160">
        <f t="shared" si="36"/>
        <v>0</v>
      </c>
      <c r="M277" s="340"/>
      <c r="N277" s="340"/>
      <c r="O277" s="340"/>
      <c r="P277" s="340"/>
      <c r="Q277" s="340"/>
      <c r="R277" s="340"/>
      <c r="S277" s="340"/>
      <c r="T277" s="313"/>
      <c r="U277" s="313"/>
      <c r="V277" s="313"/>
      <c r="W277" s="313"/>
      <c r="X277" s="313"/>
      <c r="Y277" s="313"/>
      <c r="Z277" s="321">
        <f t="shared" ref="Z277:AA286" si="38">AB277+AD277+AF277</f>
        <v>0</v>
      </c>
      <c r="AA277" s="321">
        <f t="shared" si="38"/>
        <v>0</v>
      </c>
      <c r="AB277" s="340"/>
      <c r="AC277" s="340"/>
      <c r="AD277" s="340"/>
      <c r="AE277" s="340"/>
      <c r="AF277" s="340"/>
      <c r="AG277" s="345"/>
      <c r="AH277" s="188"/>
    </row>
    <row r="278" spans="1:34" s="173" customFormat="1" ht="21" customHeight="1" x14ac:dyDescent="0.2">
      <c r="A278" s="102" t="s">
        <v>375</v>
      </c>
      <c r="B278" s="105" t="s">
        <v>46</v>
      </c>
      <c r="C278" s="157" t="s">
        <v>515</v>
      </c>
      <c r="D278" s="157" t="s">
        <v>598</v>
      </c>
      <c r="E278" s="116" t="s">
        <v>285</v>
      </c>
      <c r="F278" s="81" t="s">
        <v>286</v>
      </c>
      <c r="G278" s="19" t="s">
        <v>218</v>
      </c>
      <c r="H278" s="83" t="s">
        <v>14</v>
      </c>
      <c r="I278" s="56">
        <v>9</v>
      </c>
      <c r="J278" s="57" t="s">
        <v>6</v>
      </c>
      <c r="K278" s="160">
        <f t="shared" si="35"/>
        <v>0</v>
      </c>
      <c r="L278" s="160">
        <f t="shared" si="36"/>
        <v>0</v>
      </c>
      <c r="M278" s="340"/>
      <c r="N278" s="340"/>
      <c r="O278" s="340"/>
      <c r="P278" s="340"/>
      <c r="Q278" s="340"/>
      <c r="R278" s="340"/>
      <c r="S278" s="340"/>
      <c r="T278" s="316"/>
      <c r="U278" s="316"/>
      <c r="V278" s="316"/>
      <c r="W278" s="316"/>
      <c r="X278" s="316"/>
      <c r="Y278" s="316"/>
      <c r="Z278" s="321">
        <f t="shared" si="38"/>
        <v>0</v>
      </c>
      <c r="AA278" s="321">
        <f t="shared" si="38"/>
        <v>0</v>
      </c>
      <c r="AB278" s="340"/>
      <c r="AC278" s="340"/>
      <c r="AD278" s="340"/>
      <c r="AE278" s="340"/>
      <c r="AF278" s="340"/>
      <c r="AG278" s="345"/>
      <c r="AH278" s="188"/>
    </row>
    <row r="279" spans="1:34" s="173" customFormat="1" ht="30" customHeight="1" x14ac:dyDescent="0.2">
      <c r="A279" s="102" t="s">
        <v>375</v>
      </c>
      <c r="B279" s="96" t="s">
        <v>46</v>
      </c>
      <c r="C279" s="157" t="s">
        <v>515</v>
      </c>
      <c r="D279" s="157" t="s">
        <v>598</v>
      </c>
      <c r="E279" s="117" t="s">
        <v>298</v>
      </c>
      <c r="F279" s="87" t="s">
        <v>303</v>
      </c>
      <c r="G279" s="100" t="s">
        <v>267</v>
      </c>
      <c r="H279" s="88" t="s">
        <v>111</v>
      </c>
      <c r="I279" s="56">
        <v>9</v>
      </c>
      <c r="J279" s="57" t="s">
        <v>6</v>
      </c>
      <c r="K279" s="160">
        <f t="shared" si="35"/>
        <v>0</v>
      </c>
      <c r="L279" s="160">
        <f t="shared" si="36"/>
        <v>0</v>
      </c>
      <c r="M279" s="340"/>
      <c r="N279" s="340"/>
      <c r="O279" s="340"/>
      <c r="P279" s="340"/>
      <c r="Q279" s="340"/>
      <c r="R279" s="340"/>
      <c r="S279" s="340"/>
      <c r="T279" s="316"/>
      <c r="U279" s="316"/>
      <c r="V279" s="316"/>
      <c r="W279" s="316"/>
      <c r="X279" s="316"/>
      <c r="Y279" s="316"/>
      <c r="Z279" s="321">
        <f t="shared" si="38"/>
        <v>0</v>
      </c>
      <c r="AA279" s="321">
        <f t="shared" si="38"/>
        <v>0</v>
      </c>
      <c r="AB279" s="340"/>
      <c r="AC279" s="340"/>
      <c r="AD279" s="340"/>
      <c r="AE279" s="340"/>
      <c r="AF279" s="340"/>
      <c r="AG279" s="345"/>
      <c r="AH279" s="188"/>
    </row>
    <row r="280" spans="1:34" s="173" customFormat="1" ht="21" customHeight="1" x14ac:dyDescent="0.2">
      <c r="A280" s="102" t="s">
        <v>375</v>
      </c>
      <c r="B280" s="96" t="s">
        <v>46</v>
      </c>
      <c r="C280" s="157" t="s">
        <v>515</v>
      </c>
      <c r="D280" s="157" t="s">
        <v>598</v>
      </c>
      <c r="E280" s="117" t="s">
        <v>298</v>
      </c>
      <c r="F280" s="87" t="s">
        <v>303</v>
      </c>
      <c r="G280" s="100" t="s">
        <v>267</v>
      </c>
      <c r="H280" s="88" t="s">
        <v>111</v>
      </c>
      <c r="I280" s="56">
        <v>11</v>
      </c>
      <c r="J280" s="57" t="s">
        <v>6</v>
      </c>
      <c r="K280" s="160">
        <f t="shared" si="35"/>
        <v>0</v>
      </c>
      <c r="L280" s="160">
        <f t="shared" si="36"/>
        <v>0</v>
      </c>
      <c r="M280" s="332"/>
      <c r="N280" s="332"/>
      <c r="O280" s="332"/>
      <c r="P280" s="332"/>
      <c r="Q280" s="332"/>
      <c r="R280" s="332"/>
      <c r="S280" s="332"/>
      <c r="T280" s="316"/>
      <c r="U280" s="316"/>
      <c r="V280" s="316"/>
      <c r="W280" s="316"/>
      <c r="X280" s="316"/>
      <c r="Y280" s="316"/>
      <c r="Z280" s="321">
        <f t="shared" si="38"/>
        <v>0</v>
      </c>
      <c r="AA280" s="321">
        <f t="shared" si="38"/>
        <v>0</v>
      </c>
      <c r="AB280" s="332"/>
      <c r="AC280" s="332"/>
      <c r="AD280" s="332"/>
      <c r="AE280" s="332"/>
      <c r="AF280" s="332"/>
      <c r="AG280" s="333"/>
      <c r="AH280" s="188"/>
    </row>
    <row r="281" spans="1:34" s="173" customFormat="1" ht="21" customHeight="1" x14ac:dyDescent="0.2">
      <c r="A281" s="102" t="s">
        <v>375</v>
      </c>
      <c r="B281" s="105" t="s">
        <v>46</v>
      </c>
      <c r="C281" s="157" t="s">
        <v>515</v>
      </c>
      <c r="D281" s="157" t="s">
        <v>598</v>
      </c>
      <c r="E281" s="116" t="s">
        <v>307</v>
      </c>
      <c r="F281" s="86" t="s">
        <v>308</v>
      </c>
      <c r="G281" s="19" t="s">
        <v>263</v>
      </c>
      <c r="H281" s="83" t="s">
        <v>59</v>
      </c>
      <c r="I281" s="53">
        <v>9</v>
      </c>
      <c r="J281" s="54" t="s">
        <v>6</v>
      </c>
      <c r="K281" s="160">
        <f t="shared" si="35"/>
        <v>0</v>
      </c>
      <c r="L281" s="160">
        <f t="shared" si="36"/>
        <v>0</v>
      </c>
      <c r="M281" s="340"/>
      <c r="N281" s="340"/>
      <c r="O281" s="340"/>
      <c r="P281" s="340"/>
      <c r="Q281" s="340"/>
      <c r="R281" s="340"/>
      <c r="S281" s="340"/>
      <c r="T281" s="316"/>
      <c r="U281" s="316"/>
      <c r="V281" s="316"/>
      <c r="W281" s="316"/>
      <c r="X281" s="316"/>
      <c r="Y281" s="316"/>
      <c r="Z281" s="321">
        <f t="shared" si="38"/>
        <v>0</v>
      </c>
      <c r="AA281" s="321">
        <f t="shared" si="38"/>
        <v>0</v>
      </c>
      <c r="AB281" s="340"/>
      <c r="AC281" s="340"/>
      <c r="AD281" s="340"/>
      <c r="AE281" s="340"/>
      <c r="AF281" s="340"/>
      <c r="AG281" s="345"/>
      <c r="AH281" s="188"/>
    </row>
    <row r="282" spans="1:34" s="173" customFormat="1" ht="32.25" customHeight="1" x14ac:dyDescent="0.2">
      <c r="A282" s="102" t="s">
        <v>375</v>
      </c>
      <c r="B282" s="105" t="s">
        <v>46</v>
      </c>
      <c r="C282" s="157" t="s">
        <v>515</v>
      </c>
      <c r="D282" s="157" t="s">
        <v>598</v>
      </c>
      <c r="E282" s="116" t="s">
        <v>307</v>
      </c>
      <c r="F282" s="86" t="s">
        <v>308</v>
      </c>
      <c r="G282" s="19" t="s">
        <v>264</v>
      </c>
      <c r="H282" s="83" t="s">
        <v>265</v>
      </c>
      <c r="I282" s="53">
        <v>9</v>
      </c>
      <c r="J282" s="54" t="s">
        <v>6</v>
      </c>
      <c r="K282" s="160">
        <f t="shared" si="35"/>
        <v>0</v>
      </c>
      <c r="L282" s="160">
        <f t="shared" si="36"/>
        <v>0</v>
      </c>
      <c r="M282" s="313"/>
      <c r="N282" s="313"/>
      <c r="O282" s="313"/>
      <c r="P282" s="313"/>
      <c r="Q282" s="313"/>
      <c r="R282" s="313"/>
      <c r="S282" s="313"/>
      <c r="T282" s="316"/>
      <c r="U282" s="316"/>
      <c r="V282" s="316"/>
      <c r="W282" s="316"/>
      <c r="X282" s="316"/>
      <c r="Y282" s="316"/>
      <c r="Z282" s="321">
        <f t="shared" si="38"/>
        <v>0</v>
      </c>
      <c r="AA282" s="321">
        <f t="shared" si="38"/>
        <v>0</v>
      </c>
      <c r="AB282" s="313"/>
      <c r="AC282" s="313"/>
      <c r="AD282" s="313"/>
      <c r="AE282" s="313"/>
      <c r="AF282" s="313"/>
      <c r="AG282" s="314"/>
      <c r="AH282" s="188"/>
    </row>
    <row r="283" spans="1:34" s="173" customFormat="1" ht="32.25" customHeight="1" x14ac:dyDescent="0.2">
      <c r="A283" s="102" t="s">
        <v>375</v>
      </c>
      <c r="B283" s="105" t="s">
        <v>46</v>
      </c>
      <c r="C283" s="157" t="s">
        <v>515</v>
      </c>
      <c r="D283" s="157" t="s">
        <v>598</v>
      </c>
      <c r="E283" s="116" t="s">
        <v>307</v>
      </c>
      <c r="F283" s="86" t="s">
        <v>308</v>
      </c>
      <c r="G283" s="19" t="s">
        <v>264</v>
      </c>
      <c r="H283" s="83" t="s">
        <v>265</v>
      </c>
      <c r="I283" s="56">
        <v>11</v>
      </c>
      <c r="J283" s="57" t="s">
        <v>12</v>
      </c>
      <c r="K283" s="160">
        <f t="shared" si="35"/>
        <v>0</v>
      </c>
      <c r="L283" s="160">
        <f t="shared" si="36"/>
        <v>0</v>
      </c>
      <c r="M283" s="313"/>
      <c r="N283" s="313"/>
      <c r="O283" s="313"/>
      <c r="P283" s="313"/>
      <c r="Q283" s="313"/>
      <c r="R283" s="313"/>
      <c r="S283" s="313"/>
      <c r="T283" s="316"/>
      <c r="U283" s="316"/>
      <c r="V283" s="316"/>
      <c r="W283" s="316"/>
      <c r="X283" s="316"/>
      <c r="Y283" s="316"/>
      <c r="Z283" s="321">
        <f t="shared" si="38"/>
        <v>0</v>
      </c>
      <c r="AA283" s="321">
        <f t="shared" si="38"/>
        <v>0</v>
      </c>
      <c r="AB283" s="313"/>
      <c r="AC283" s="313"/>
      <c r="AD283" s="313"/>
      <c r="AE283" s="313"/>
      <c r="AF283" s="313"/>
      <c r="AG283" s="314"/>
      <c r="AH283" s="188"/>
    </row>
    <row r="284" spans="1:34" s="173" customFormat="1" ht="32.25" customHeight="1" x14ac:dyDescent="0.2">
      <c r="A284" s="102" t="s">
        <v>375</v>
      </c>
      <c r="B284" s="105" t="s">
        <v>46</v>
      </c>
      <c r="C284" s="157" t="s">
        <v>515</v>
      </c>
      <c r="D284" s="157" t="s">
        <v>600</v>
      </c>
      <c r="E284" s="19" t="s">
        <v>283</v>
      </c>
      <c r="F284" s="85" t="s">
        <v>5</v>
      </c>
      <c r="G284" s="19" t="s">
        <v>194</v>
      </c>
      <c r="H284" s="85" t="s">
        <v>117</v>
      </c>
      <c r="I284" s="56">
        <v>11</v>
      </c>
      <c r="J284" s="56" t="s">
        <v>12</v>
      </c>
      <c r="K284" s="160">
        <f t="shared" si="35"/>
        <v>0</v>
      </c>
      <c r="L284" s="160">
        <f t="shared" si="36"/>
        <v>0</v>
      </c>
      <c r="M284" s="313"/>
      <c r="N284" s="313"/>
      <c r="O284" s="313"/>
      <c r="P284" s="313"/>
      <c r="Q284" s="313"/>
      <c r="R284" s="313"/>
      <c r="S284" s="313"/>
      <c r="T284" s="316"/>
      <c r="U284" s="316"/>
      <c r="V284" s="316"/>
      <c r="W284" s="316"/>
      <c r="X284" s="316"/>
      <c r="Y284" s="316"/>
      <c r="Z284" s="321">
        <f t="shared" si="38"/>
        <v>0</v>
      </c>
      <c r="AA284" s="321">
        <f t="shared" si="38"/>
        <v>0</v>
      </c>
      <c r="AB284" s="313"/>
      <c r="AC284" s="313"/>
      <c r="AD284" s="313"/>
      <c r="AE284" s="313"/>
      <c r="AF284" s="313"/>
      <c r="AG284" s="314"/>
      <c r="AH284" s="188"/>
    </row>
    <row r="285" spans="1:34" s="173" customFormat="1" ht="31.5" customHeight="1" x14ac:dyDescent="0.2">
      <c r="A285" s="102" t="s">
        <v>375</v>
      </c>
      <c r="B285" s="49" t="s">
        <v>46</v>
      </c>
      <c r="C285" s="157" t="s">
        <v>514</v>
      </c>
      <c r="D285" s="157" t="s">
        <v>598</v>
      </c>
      <c r="E285" s="105" t="s">
        <v>298</v>
      </c>
      <c r="F285" s="81" t="s">
        <v>303</v>
      </c>
      <c r="G285" s="19" t="s">
        <v>565</v>
      </c>
      <c r="H285" s="81" t="s">
        <v>566</v>
      </c>
      <c r="I285" s="49">
        <v>11</v>
      </c>
      <c r="J285" s="49" t="s">
        <v>6</v>
      </c>
      <c r="K285" s="160">
        <f t="shared" si="35"/>
        <v>0</v>
      </c>
      <c r="L285" s="160">
        <f t="shared" si="36"/>
        <v>0</v>
      </c>
      <c r="M285" s="340"/>
      <c r="N285" s="340"/>
      <c r="O285" s="340"/>
      <c r="P285" s="340"/>
      <c r="Q285" s="340"/>
      <c r="R285" s="340"/>
      <c r="S285" s="340"/>
      <c r="T285" s="316"/>
      <c r="U285" s="316"/>
      <c r="V285" s="316"/>
      <c r="W285" s="316"/>
      <c r="X285" s="316"/>
      <c r="Y285" s="316"/>
      <c r="Z285" s="321">
        <f t="shared" si="38"/>
        <v>0</v>
      </c>
      <c r="AA285" s="321">
        <f t="shared" si="38"/>
        <v>0</v>
      </c>
      <c r="AB285" s="340"/>
      <c r="AC285" s="340"/>
      <c r="AD285" s="340"/>
      <c r="AE285" s="340"/>
      <c r="AF285" s="340"/>
      <c r="AG285" s="345"/>
      <c r="AH285" s="188"/>
    </row>
    <row r="286" spans="1:34" s="168" customFormat="1" ht="26.25" customHeight="1" x14ac:dyDescent="0.2">
      <c r="A286" s="102" t="s">
        <v>375</v>
      </c>
      <c r="B286" s="50" t="s">
        <v>46</v>
      </c>
      <c r="C286" s="157" t="s">
        <v>514</v>
      </c>
      <c r="D286" s="157" t="s">
        <v>598</v>
      </c>
      <c r="E286" s="105" t="s">
        <v>285</v>
      </c>
      <c r="F286" s="81" t="s">
        <v>286</v>
      </c>
      <c r="G286" s="19" t="s">
        <v>520</v>
      </c>
      <c r="H286" s="81" t="s">
        <v>521</v>
      </c>
      <c r="I286" s="49">
        <v>9</v>
      </c>
      <c r="J286" s="50" t="s">
        <v>6</v>
      </c>
      <c r="K286" s="160">
        <f t="shared" si="35"/>
        <v>0</v>
      </c>
      <c r="L286" s="160">
        <f t="shared" si="36"/>
        <v>0</v>
      </c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21">
        <f t="shared" si="38"/>
        <v>0</v>
      </c>
      <c r="AA286" s="321">
        <f t="shared" si="38"/>
        <v>0</v>
      </c>
      <c r="AB286" s="313"/>
      <c r="AC286" s="313"/>
      <c r="AD286" s="313"/>
      <c r="AE286" s="313"/>
      <c r="AF286" s="313"/>
      <c r="AG286" s="314"/>
      <c r="AH286" s="186"/>
    </row>
    <row r="287" spans="1:34" s="168" customFormat="1" ht="26.25" customHeight="1" x14ac:dyDescent="0.2">
      <c r="A287" s="104" t="s">
        <v>36</v>
      </c>
      <c r="B287" s="105" t="s">
        <v>46</v>
      </c>
      <c r="C287" s="157" t="s">
        <v>515</v>
      </c>
      <c r="D287" s="157" t="s">
        <v>598</v>
      </c>
      <c r="E287" s="98" t="s">
        <v>297</v>
      </c>
      <c r="F287" s="86" t="s">
        <v>300</v>
      </c>
      <c r="G287" s="19" t="s">
        <v>240</v>
      </c>
      <c r="H287" s="86" t="s">
        <v>63</v>
      </c>
      <c r="I287" s="56">
        <v>9</v>
      </c>
      <c r="J287" s="57" t="s">
        <v>6</v>
      </c>
      <c r="K287" s="160">
        <f t="shared" si="35"/>
        <v>0</v>
      </c>
      <c r="L287" s="160">
        <f t="shared" si="36"/>
        <v>0</v>
      </c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21">
        <f t="shared" ref="Z287:AA311" si="39">AB287+AD287+AF287</f>
        <v>0</v>
      </c>
      <c r="AA287" s="321">
        <f t="shared" si="39"/>
        <v>0</v>
      </c>
      <c r="AB287" s="313"/>
      <c r="AC287" s="313"/>
      <c r="AD287" s="313"/>
      <c r="AE287" s="313"/>
      <c r="AF287" s="313"/>
      <c r="AG287" s="314"/>
      <c r="AH287" s="186"/>
    </row>
    <row r="288" spans="1:34" s="168" customFormat="1" ht="26.25" customHeight="1" x14ac:dyDescent="0.2">
      <c r="A288" s="104" t="s">
        <v>36</v>
      </c>
      <c r="B288" s="105" t="s">
        <v>46</v>
      </c>
      <c r="C288" s="157" t="s">
        <v>515</v>
      </c>
      <c r="D288" s="157" t="s">
        <v>598</v>
      </c>
      <c r="E288" s="98" t="s">
        <v>297</v>
      </c>
      <c r="F288" s="86" t="s">
        <v>300</v>
      </c>
      <c r="G288" s="98" t="s">
        <v>240</v>
      </c>
      <c r="H288" s="86" t="s">
        <v>63</v>
      </c>
      <c r="I288" s="56">
        <v>11</v>
      </c>
      <c r="J288" s="57" t="s">
        <v>6</v>
      </c>
      <c r="K288" s="160">
        <f t="shared" si="35"/>
        <v>0</v>
      </c>
      <c r="L288" s="160">
        <f t="shared" si="36"/>
        <v>0</v>
      </c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21">
        <f t="shared" si="39"/>
        <v>0</v>
      </c>
      <c r="AA288" s="321">
        <f t="shared" si="39"/>
        <v>0</v>
      </c>
      <c r="AB288" s="316"/>
      <c r="AC288" s="316"/>
      <c r="AD288" s="316"/>
      <c r="AE288" s="316"/>
      <c r="AF288" s="316"/>
      <c r="AG288" s="319"/>
      <c r="AH288" s="186"/>
    </row>
    <row r="289" spans="1:34" s="168" customFormat="1" ht="26.25" customHeight="1" x14ac:dyDescent="0.2">
      <c r="A289" s="156" t="s">
        <v>36</v>
      </c>
      <c r="B289" s="96" t="s">
        <v>46</v>
      </c>
      <c r="C289" s="157" t="s">
        <v>515</v>
      </c>
      <c r="D289" s="157" t="s">
        <v>597</v>
      </c>
      <c r="E289" s="116" t="s">
        <v>324</v>
      </c>
      <c r="F289" s="81" t="s">
        <v>325</v>
      </c>
      <c r="G289" s="19" t="s">
        <v>212</v>
      </c>
      <c r="H289" s="81" t="s">
        <v>57</v>
      </c>
      <c r="I289" s="49">
        <v>9</v>
      </c>
      <c r="J289" s="50" t="s">
        <v>6</v>
      </c>
      <c r="K289" s="160">
        <f t="shared" si="35"/>
        <v>0</v>
      </c>
      <c r="L289" s="160">
        <f t="shared" si="36"/>
        <v>0</v>
      </c>
      <c r="M289" s="316"/>
      <c r="N289" s="316"/>
      <c r="O289" s="316"/>
      <c r="P289" s="316"/>
      <c r="Q289" s="316"/>
      <c r="R289" s="316"/>
      <c r="S289" s="316"/>
      <c r="T289" s="316"/>
      <c r="U289" s="316"/>
      <c r="V289" s="316"/>
      <c r="W289" s="316"/>
      <c r="X289" s="316"/>
      <c r="Y289" s="316"/>
      <c r="Z289" s="321">
        <f t="shared" si="39"/>
        <v>0</v>
      </c>
      <c r="AA289" s="321">
        <f t="shared" si="39"/>
        <v>0</v>
      </c>
      <c r="AB289" s="316"/>
      <c r="AC289" s="316"/>
      <c r="AD289" s="316"/>
      <c r="AE289" s="316"/>
      <c r="AF289" s="316"/>
      <c r="AG289" s="319"/>
      <c r="AH289" s="186"/>
    </row>
    <row r="290" spans="1:34" s="168" customFormat="1" ht="26.25" customHeight="1" x14ac:dyDescent="0.2">
      <c r="A290" s="156" t="s">
        <v>36</v>
      </c>
      <c r="B290" s="96" t="s">
        <v>46</v>
      </c>
      <c r="C290" s="157" t="s">
        <v>515</v>
      </c>
      <c r="D290" s="157" t="s">
        <v>598</v>
      </c>
      <c r="E290" s="116" t="s">
        <v>296</v>
      </c>
      <c r="F290" s="81" t="s">
        <v>7</v>
      </c>
      <c r="G290" s="19" t="s">
        <v>213</v>
      </c>
      <c r="H290" s="81" t="s">
        <v>127</v>
      </c>
      <c r="I290" s="49">
        <v>9</v>
      </c>
      <c r="J290" s="50" t="s">
        <v>6</v>
      </c>
      <c r="K290" s="160">
        <f t="shared" si="35"/>
        <v>0</v>
      </c>
      <c r="L290" s="160">
        <f t="shared" si="36"/>
        <v>0</v>
      </c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21">
        <f t="shared" si="39"/>
        <v>0</v>
      </c>
      <c r="AA290" s="321">
        <f t="shared" si="39"/>
        <v>0</v>
      </c>
      <c r="AB290" s="316"/>
      <c r="AC290" s="316"/>
      <c r="AD290" s="316"/>
      <c r="AE290" s="316"/>
      <c r="AF290" s="316"/>
      <c r="AG290" s="319"/>
      <c r="AH290" s="186"/>
    </row>
    <row r="291" spans="1:34" s="168" customFormat="1" ht="26.25" customHeight="1" x14ac:dyDescent="0.2">
      <c r="A291" s="156" t="s">
        <v>36</v>
      </c>
      <c r="B291" s="96" t="s">
        <v>46</v>
      </c>
      <c r="C291" s="157" t="s">
        <v>515</v>
      </c>
      <c r="D291" s="157" t="s">
        <v>598</v>
      </c>
      <c r="E291" s="97" t="s">
        <v>304</v>
      </c>
      <c r="F291" s="82" t="s">
        <v>305</v>
      </c>
      <c r="G291" s="97" t="s">
        <v>214</v>
      </c>
      <c r="H291" s="82" t="s">
        <v>13</v>
      </c>
      <c r="I291" s="49">
        <v>11</v>
      </c>
      <c r="J291" s="50" t="s">
        <v>6</v>
      </c>
      <c r="K291" s="160">
        <f t="shared" si="35"/>
        <v>0</v>
      </c>
      <c r="L291" s="160">
        <f t="shared" si="36"/>
        <v>0</v>
      </c>
      <c r="M291" s="316"/>
      <c r="N291" s="316"/>
      <c r="O291" s="316"/>
      <c r="P291" s="316"/>
      <c r="Q291" s="316"/>
      <c r="R291" s="316"/>
      <c r="S291" s="316"/>
      <c r="T291" s="316"/>
      <c r="U291" s="316"/>
      <c r="V291" s="316"/>
      <c r="W291" s="316"/>
      <c r="X291" s="316"/>
      <c r="Y291" s="316"/>
      <c r="Z291" s="321">
        <f t="shared" si="39"/>
        <v>0</v>
      </c>
      <c r="AA291" s="321">
        <f t="shared" si="39"/>
        <v>0</v>
      </c>
      <c r="AB291" s="316"/>
      <c r="AC291" s="316"/>
      <c r="AD291" s="316"/>
      <c r="AE291" s="316"/>
      <c r="AF291" s="316"/>
      <c r="AG291" s="319"/>
      <c r="AH291" s="186"/>
    </row>
    <row r="292" spans="1:34" s="168" customFormat="1" ht="26.25" customHeight="1" x14ac:dyDescent="0.2">
      <c r="A292" s="156" t="s">
        <v>36</v>
      </c>
      <c r="B292" s="96" t="s">
        <v>46</v>
      </c>
      <c r="C292" s="157" t="s">
        <v>515</v>
      </c>
      <c r="D292" s="157" t="s">
        <v>598</v>
      </c>
      <c r="E292" s="97" t="s">
        <v>304</v>
      </c>
      <c r="F292" s="82" t="s">
        <v>305</v>
      </c>
      <c r="G292" s="19" t="s">
        <v>214</v>
      </c>
      <c r="H292" s="81" t="s">
        <v>13</v>
      </c>
      <c r="I292" s="49">
        <v>9</v>
      </c>
      <c r="J292" s="52" t="s">
        <v>6</v>
      </c>
      <c r="K292" s="160">
        <f t="shared" si="35"/>
        <v>0</v>
      </c>
      <c r="L292" s="160">
        <f t="shared" si="36"/>
        <v>0</v>
      </c>
      <c r="M292" s="316"/>
      <c r="N292" s="316"/>
      <c r="O292" s="316"/>
      <c r="P292" s="316"/>
      <c r="Q292" s="316"/>
      <c r="R292" s="316"/>
      <c r="S292" s="316"/>
      <c r="T292" s="316"/>
      <c r="U292" s="316"/>
      <c r="V292" s="316"/>
      <c r="W292" s="316"/>
      <c r="X292" s="316"/>
      <c r="Y292" s="316"/>
      <c r="Z292" s="321">
        <f t="shared" si="39"/>
        <v>0</v>
      </c>
      <c r="AA292" s="321">
        <f t="shared" si="39"/>
        <v>0</v>
      </c>
      <c r="AB292" s="316"/>
      <c r="AC292" s="316"/>
      <c r="AD292" s="316"/>
      <c r="AE292" s="316"/>
      <c r="AF292" s="316"/>
      <c r="AG292" s="319"/>
      <c r="AH292" s="186"/>
    </row>
    <row r="293" spans="1:34" s="173" customFormat="1" ht="21" customHeight="1" x14ac:dyDescent="0.2">
      <c r="A293" s="156" t="s">
        <v>36</v>
      </c>
      <c r="B293" s="96" t="s">
        <v>46</v>
      </c>
      <c r="C293" s="157" t="s">
        <v>515</v>
      </c>
      <c r="D293" s="157" t="s">
        <v>598</v>
      </c>
      <c r="E293" s="97" t="s">
        <v>304</v>
      </c>
      <c r="F293" s="82" t="s">
        <v>305</v>
      </c>
      <c r="G293" s="19" t="s">
        <v>215</v>
      </c>
      <c r="H293" s="81" t="s">
        <v>105</v>
      </c>
      <c r="I293" s="49">
        <v>9</v>
      </c>
      <c r="J293" s="52" t="s">
        <v>6</v>
      </c>
      <c r="K293" s="160">
        <f t="shared" ref="K293:K335" si="40">M293+O293+Q293</f>
        <v>0</v>
      </c>
      <c r="L293" s="160">
        <f t="shared" ref="L293:L335" si="41">N293+P293+R293</f>
        <v>0</v>
      </c>
      <c r="M293" s="340"/>
      <c r="N293" s="340"/>
      <c r="O293" s="340"/>
      <c r="P293" s="340"/>
      <c r="Q293" s="340"/>
      <c r="R293" s="340"/>
      <c r="S293" s="340"/>
      <c r="T293" s="316"/>
      <c r="U293" s="316"/>
      <c r="V293" s="316"/>
      <c r="W293" s="316"/>
      <c r="X293" s="316"/>
      <c r="Y293" s="316"/>
      <c r="Z293" s="321">
        <f t="shared" si="39"/>
        <v>0</v>
      </c>
      <c r="AA293" s="321">
        <f t="shared" si="39"/>
        <v>0</v>
      </c>
      <c r="AB293" s="340"/>
      <c r="AC293" s="340"/>
      <c r="AD293" s="340"/>
      <c r="AE293" s="340"/>
      <c r="AF293" s="340"/>
      <c r="AG293" s="345"/>
      <c r="AH293" s="188"/>
    </row>
    <row r="294" spans="1:34" s="173" customFormat="1" ht="21" customHeight="1" x14ac:dyDescent="0.2">
      <c r="A294" s="156" t="s">
        <v>36</v>
      </c>
      <c r="B294" s="96" t="s">
        <v>46</v>
      </c>
      <c r="C294" s="157" t="s">
        <v>515</v>
      </c>
      <c r="D294" s="157" t="s">
        <v>598</v>
      </c>
      <c r="E294" s="97" t="s">
        <v>304</v>
      </c>
      <c r="F294" s="82" t="s">
        <v>305</v>
      </c>
      <c r="G294" s="19" t="s">
        <v>215</v>
      </c>
      <c r="H294" s="81" t="s">
        <v>105</v>
      </c>
      <c r="I294" s="49">
        <v>11</v>
      </c>
      <c r="J294" s="52" t="s">
        <v>6</v>
      </c>
      <c r="K294" s="160">
        <f t="shared" si="40"/>
        <v>0</v>
      </c>
      <c r="L294" s="160">
        <f t="shared" si="41"/>
        <v>0</v>
      </c>
      <c r="M294" s="340"/>
      <c r="N294" s="340"/>
      <c r="O294" s="340"/>
      <c r="P294" s="340"/>
      <c r="Q294" s="340"/>
      <c r="R294" s="340"/>
      <c r="S294" s="340"/>
      <c r="T294" s="316"/>
      <c r="U294" s="316"/>
      <c r="V294" s="316"/>
      <c r="W294" s="316"/>
      <c r="X294" s="316"/>
      <c r="Y294" s="316"/>
      <c r="Z294" s="321">
        <f t="shared" si="39"/>
        <v>0</v>
      </c>
      <c r="AA294" s="321">
        <f t="shared" si="39"/>
        <v>0</v>
      </c>
      <c r="AB294" s="340"/>
      <c r="AC294" s="340"/>
      <c r="AD294" s="340"/>
      <c r="AE294" s="340"/>
      <c r="AF294" s="340"/>
      <c r="AG294" s="345"/>
      <c r="AH294" s="188"/>
    </row>
    <row r="295" spans="1:34" s="173" customFormat="1" ht="21" customHeight="1" x14ac:dyDescent="0.2">
      <c r="A295" s="156" t="s">
        <v>36</v>
      </c>
      <c r="B295" s="96" t="s">
        <v>46</v>
      </c>
      <c r="C295" s="157" t="s">
        <v>515</v>
      </c>
      <c r="D295" s="157" t="s">
        <v>598</v>
      </c>
      <c r="E295" s="97" t="s">
        <v>304</v>
      </c>
      <c r="F295" s="82" t="s">
        <v>305</v>
      </c>
      <c r="G295" s="19" t="s">
        <v>215</v>
      </c>
      <c r="H295" s="81" t="s">
        <v>105</v>
      </c>
      <c r="I295" s="49">
        <v>11</v>
      </c>
      <c r="J295" s="52" t="s">
        <v>12</v>
      </c>
      <c r="K295" s="160">
        <f t="shared" si="40"/>
        <v>0</v>
      </c>
      <c r="L295" s="160">
        <f t="shared" si="41"/>
        <v>0</v>
      </c>
      <c r="M295" s="340"/>
      <c r="N295" s="340"/>
      <c r="O295" s="340"/>
      <c r="P295" s="340"/>
      <c r="Q295" s="340"/>
      <c r="R295" s="340"/>
      <c r="S295" s="340"/>
      <c r="T295" s="316"/>
      <c r="U295" s="316"/>
      <c r="V295" s="316"/>
      <c r="W295" s="316"/>
      <c r="X295" s="316"/>
      <c r="Y295" s="316"/>
      <c r="Z295" s="321">
        <f t="shared" si="39"/>
        <v>0</v>
      </c>
      <c r="AA295" s="321">
        <f t="shared" si="39"/>
        <v>0</v>
      </c>
      <c r="AB295" s="340"/>
      <c r="AC295" s="340"/>
      <c r="AD295" s="340"/>
      <c r="AE295" s="340"/>
      <c r="AF295" s="340"/>
      <c r="AG295" s="345"/>
      <c r="AH295" s="188"/>
    </row>
    <row r="296" spans="1:34" s="173" customFormat="1" ht="21" customHeight="1" x14ac:dyDescent="0.2">
      <c r="A296" s="104" t="s">
        <v>36</v>
      </c>
      <c r="B296" s="105" t="s">
        <v>46</v>
      </c>
      <c r="C296" s="157" t="s">
        <v>515</v>
      </c>
      <c r="D296" s="157" t="s">
        <v>598</v>
      </c>
      <c r="E296" s="98" t="s">
        <v>297</v>
      </c>
      <c r="F296" s="86" t="s">
        <v>300</v>
      </c>
      <c r="G296" s="98" t="s">
        <v>240</v>
      </c>
      <c r="H296" s="86" t="s">
        <v>63</v>
      </c>
      <c r="I296" s="56">
        <v>11</v>
      </c>
      <c r="J296" s="57" t="s">
        <v>12</v>
      </c>
      <c r="K296" s="160">
        <f t="shared" si="40"/>
        <v>0</v>
      </c>
      <c r="L296" s="160">
        <f t="shared" si="41"/>
        <v>0</v>
      </c>
      <c r="M296" s="340"/>
      <c r="N296" s="340"/>
      <c r="O296" s="340"/>
      <c r="P296" s="340"/>
      <c r="Q296" s="340"/>
      <c r="R296" s="340"/>
      <c r="S296" s="340"/>
      <c r="T296" s="316"/>
      <c r="U296" s="316"/>
      <c r="V296" s="316"/>
      <c r="W296" s="316"/>
      <c r="X296" s="316"/>
      <c r="Y296" s="316"/>
      <c r="Z296" s="321">
        <f t="shared" si="39"/>
        <v>0</v>
      </c>
      <c r="AA296" s="321">
        <f t="shared" si="39"/>
        <v>0</v>
      </c>
      <c r="AB296" s="340"/>
      <c r="AC296" s="340"/>
      <c r="AD296" s="340"/>
      <c r="AE296" s="340"/>
      <c r="AF296" s="340"/>
      <c r="AG296" s="345"/>
      <c r="AH296" s="188"/>
    </row>
    <row r="297" spans="1:34" s="173" customFormat="1" ht="21" customHeight="1" x14ac:dyDescent="0.2">
      <c r="A297" s="104" t="s">
        <v>36</v>
      </c>
      <c r="B297" s="105" t="s">
        <v>46</v>
      </c>
      <c r="C297" s="157" t="s">
        <v>515</v>
      </c>
      <c r="D297" s="157" t="s">
        <v>598</v>
      </c>
      <c r="E297" s="98" t="s">
        <v>297</v>
      </c>
      <c r="F297" s="86" t="s">
        <v>300</v>
      </c>
      <c r="G297" s="98" t="s">
        <v>240</v>
      </c>
      <c r="H297" s="86" t="s">
        <v>63</v>
      </c>
      <c r="I297" s="56">
        <v>9</v>
      </c>
      <c r="J297" s="57" t="s">
        <v>12</v>
      </c>
      <c r="K297" s="160">
        <f t="shared" si="40"/>
        <v>0</v>
      </c>
      <c r="L297" s="160">
        <f t="shared" si="41"/>
        <v>0</v>
      </c>
      <c r="M297" s="340"/>
      <c r="N297" s="340"/>
      <c r="O297" s="340"/>
      <c r="P297" s="340"/>
      <c r="Q297" s="340"/>
      <c r="R297" s="340"/>
      <c r="S297" s="340"/>
      <c r="T297" s="316"/>
      <c r="U297" s="316"/>
      <c r="V297" s="316"/>
      <c r="W297" s="316"/>
      <c r="X297" s="316"/>
      <c r="Y297" s="316"/>
      <c r="Z297" s="321">
        <f t="shared" si="39"/>
        <v>0</v>
      </c>
      <c r="AA297" s="321">
        <f t="shared" si="39"/>
        <v>0</v>
      </c>
      <c r="AB297" s="340"/>
      <c r="AC297" s="340"/>
      <c r="AD297" s="340"/>
      <c r="AE297" s="340"/>
      <c r="AF297" s="340"/>
      <c r="AG297" s="345"/>
      <c r="AH297" s="188"/>
    </row>
    <row r="298" spans="1:34" s="173" customFormat="1" ht="30" customHeight="1" x14ac:dyDescent="0.2">
      <c r="A298" s="104" t="s">
        <v>36</v>
      </c>
      <c r="B298" s="105" t="s">
        <v>46</v>
      </c>
      <c r="C298" s="157" t="s">
        <v>515</v>
      </c>
      <c r="D298" s="157" t="s">
        <v>598</v>
      </c>
      <c r="E298" s="98" t="s">
        <v>297</v>
      </c>
      <c r="F298" s="86" t="s">
        <v>300</v>
      </c>
      <c r="G298" s="98" t="s">
        <v>270</v>
      </c>
      <c r="H298" s="86" t="s">
        <v>271</v>
      </c>
      <c r="I298" s="56">
        <v>11</v>
      </c>
      <c r="J298" s="57" t="s">
        <v>6</v>
      </c>
      <c r="K298" s="160">
        <f t="shared" si="40"/>
        <v>0</v>
      </c>
      <c r="L298" s="160">
        <f t="shared" si="41"/>
        <v>0</v>
      </c>
      <c r="M298" s="340"/>
      <c r="N298" s="340"/>
      <c r="O298" s="340"/>
      <c r="P298" s="340"/>
      <c r="Q298" s="340"/>
      <c r="R298" s="340"/>
      <c r="S298" s="340"/>
      <c r="T298" s="316"/>
      <c r="U298" s="316"/>
      <c r="V298" s="316"/>
      <c r="W298" s="316"/>
      <c r="X298" s="316"/>
      <c r="Y298" s="316"/>
      <c r="Z298" s="321">
        <f t="shared" si="39"/>
        <v>0</v>
      </c>
      <c r="AA298" s="321">
        <f t="shared" si="39"/>
        <v>0</v>
      </c>
      <c r="AB298" s="340"/>
      <c r="AC298" s="340"/>
      <c r="AD298" s="340"/>
      <c r="AE298" s="340"/>
      <c r="AF298" s="340"/>
      <c r="AG298" s="345"/>
      <c r="AH298" s="188"/>
    </row>
    <row r="299" spans="1:34" s="173" customFormat="1" ht="30" customHeight="1" x14ac:dyDescent="0.2">
      <c r="A299" s="104" t="s">
        <v>36</v>
      </c>
      <c r="B299" s="105" t="s">
        <v>46</v>
      </c>
      <c r="C299" s="157" t="s">
        <v>515</v>
      </c>
      <c r="D299" s="157" t="s">
        <v>598</v>
      </c>
      <c r="E299" s="98" t="s">
        <v>297</v>
      </c>
      <c r="F299" s="86" t="s">
        <v>300</v>
      </c>
      <c r="G299" s="98" t="s">
        <v>272</v>
      </c>
      <c r="H299" s="86" t="s">
        <v>273</v>
      </c>
      <c r="I299" s="56">
        <v>9</v>
      </c>
      <c r="J299" s="57" t="s">
        <v>6</v>
      </c>
      <c r="K299" s="160">
        <f t="shared" si="40"/>
        <v>0</v>
      </c>
      <c r="L299" s="160">
        <f t="shared" si="41"/>
        <v>0</v>
      </c>
      <c r="M299" s="340"/>
      <c r="N299" s="340"/>
      <c r="O299" s="340"/>
      <c r="P299" s="340"/>
      <c r="Q299" s="340"/>
      <c r="R299" s="340"/>
      <c r="S299" s="340"/>
      <c r="T299" s="316"/>
      <c r="U299" s="316"/>
      <c r="V299" s="316"/>
      <c r="W299" s="316"/>
      <c r="X299" s="316"/>
      <c r="Y299" s="316"/>
      <c r="Z299" s="321">
        <f t="shared" si="39"/>
        <v>0</v>
      </c>
      <c r="AA299" s="321">
        <f t="shared" si="39"/>
        <v>0</v>
      </c>
      <c r="AB299" s="340"/>
      <c r="AC299" s="340"/>
      <c r="AD299" s="340"/>
      <c r="AE299" s="340"/>
      <c r="AF299" s="340"/>
      <c r="AG299" s="345"/>
      <c r="AH299" s="188"/>
    </row>
    <row r="300" spans="1:34" s="173" customFormat="1" ht="30" customHeight="1" x14ac:dyDescent="0.2">
      <c r="A300" s="104" t="s">
        <v>36</v>
      </c>
      <c r="B300" s="105" t="s">
        <v>46</v>
      </c>
      <c r="C300" s="157" t="s">
        <v>515</v>
      </c>
      <c r="D300" s="157" t="s">
        <v>598</v>
      </c>
      <c r="E300" s="98" t="s">
        <v>297</v>
      </c>
      <c r="F300" s="86" t="s">
        <v>300</v>
      </c>
      <c r="G300" s="19" t="s">
        <v>272</v>
      </c>
      <c r="H300" s="83" t="s">
        <v>273</v>
      </c>
      <c r="I300" s="56">
        <v>11</v>
      </c>
      <c r="J300" s="57" t="s">
        <v>12</v>
      </c>
      <c r="K300" s="160">
        <f t="shared" si="40"/>
        <v>0</v>
      </c>
      <c r="L300" s="160">
        <f t="shared" si="41"/>
        <v>0</v>
      </c>
      <c r="M300" s="340"/>
      <c r="N300" s="340"/>
      <c r="O300" s="340"/>
      <c r="P300" s="340"/>
      <c r="Q300" s="340"/>
      <c r="R300" s="340"/>
      <c r="S300" s="340"/>
      <c r="T300" s="316"/>
      <c r="U300" s="316"/>
      <c r="V300" s="316"/>
      <c r="W300" s="316"/>
      <c r="X300" s="316"/>
      <c r="Y300" s="316"/>
      <c r="Z300" s="321">
        <f t="shared" si="39"/>
        <v>0</v>
      </c>
      <c r="AA300" s="321">
        <f t="shared" si="39"/>
        <v>0</v>
      </c>
      <c r="AB300" s="340"/>
      <c r="AC300" s="340"/>
      <c r="AD300" s="340"/>
      <c r="AE300" s="340"/>
      <c r="AF300" s="340"/>
      <c r="AG300" s="345"/>
      <c r="AH300" s="188"/>
    </row>
    <row r="301" spans="1:34" s="173" customFormat="1" ht="30" customHeight="1" x14ac:dyDescent="0.2">
      <c r="A301" s="104" t="s">
        <v>36</v>
      </c>
      <c r="B301" s="105" t="s">
        <v>46</v>
      </c>
      <c r="C301" s="157" t="s">
        <v>515</v>
      </c>
      <c r="D301" s="157" t="s">
        <v>598</v>
      </c>
      <c r="E301" s="98" t="s">
        <v>297</v>
      </c>
      <c r="F301" s="86" t="s">
        <v>300</v>
      </c>
      <c r="G301" s="98" t="s">
        <v>216</v>
      </c>
      <c r="H301" s="83" t="s">
        <v>60</v>
      </c>
      <c r="I301" s="56">
        <v>11</v>
      </c>
      <c r="J301" s="57" t="s">
        <v>12</v>
      </c>
      <c r="K301" s="160">
        <f t="shared" si="40"/>
        <v>0</v>
      </c>
      <c r="L301" s="160">
        <f t="shared" si="41"/>
        <v>0</v>
      </c>
      <c r="M301" s="340"/>
      <c r="N301" s="340"/>
      <c r="O301" s="340"/>
      <c r="P301" s="340"/>
      <c r="Q301" s="340"/>
      <c r="R301" s="340"/>
      <c r="S301" s="340"/>
      <c r="T301" s="316"/>
      <c r="U301" s="316"/>
      <c r="V301" s="316"/>
      <c r="W301" s="316"/>
      <c r="X301" s="316"/>
      <c r="Y301" s="316"/>
      <c r="Z301" s="321">
        <f t="shared" si="39"/>
        <v>0</v>
      </c>
      <c r="AA301" s="321">
        <f t="shared" si="39"/>
        <v>0</v>
      </c>
      <c r="AB301" s="340"/>
      <c r="AC301" s="340"/>
      <c r="AD301" s="340"/>
      <c r="AE301" s="340"/>
      <c r="AF301" s="340"/>
      <c r="AG301" s="345"/>
      <c r="AH301" s="188"/>
    </row>
    <row r="302" spans="1:34" s="173" customFormat="1" ht="30" customHeight="1" x14ac:dyDescent="0.2">
      <c r="A302" s="104" t="s">
        <v>36</v>
      </c>
      <c r="B302" s="105" t="s">
        <v>46</v>
      </c>
      <c r="C302" s="157" t="s">
        <v>515</v>
      </c>
      <c r="D302" s="157" t="s">
        <v>598</v>
      </c>
      <c r="E302" s="98" t="s">
        <v>297</v>
      </c>
      <c r="F302" s="86" t="s">
        <v>300</v>
      </c>
      <c r="G302" s="98" t="s">
        <v>216</v>
      </c>
      <c r="H302" s="83" t="s">
        <v>60</v>
      </c>
      <c r="I302" s="56">
        <v>9</v>
      </c>
      <c r="J302" s="57" t="s">
        <v>6</v>
      </c>
      <c r="K302" s="160">
        <f t="shared" si="40"/>
        <v>0</v>
      </c>
      <c r="L302" s="160">
        <f t="shared" si="41"/>
        <v>0</v>
      </c>
      <c r="M302" s="313"/>
      <c r="N302" s="313"/>
      <c r="O302" s="313"/>
      <c r="P302" s="313"/>
      <c r="Q302" s="313"/>
      <c r="R302" s="313"/>
      <c r="S302" s="313"/>
      <c r="T302" s="316"/>
      <c r="U302" s="316"/>
      <c r="V302" s="316"/>
      <c r="W302" s="316"/>
      <c r="X302" s="316"/>
      <c r="Y302" s="316"/>
      <c r="Z302" s="321">
        <f t="shared" si="39"/>
        <v>0</v>
      </c>
      <c r="AA302" s="321">
        <f t="shared" si="39"/>
        <v>0</v>
      </c>
      <c r="AB302" s="313"/>
      <c r="AC302" s="313"/>
      <c r="AD302" s="313"/>
      <c r="AE302" s="313"/>
      <c r="AF302" s="313"/>
      <c r="AG302" s="314"/>
      <c r="AH302" s="188"/>
    </row>
    <row r="303" spans="1:34" s="173" customFormat="1" ht="30" customHeight="1" x14ac:dyDescent="0.2">
      <c r="A303" s="104" t="s">
        <v>36</v>
      </c>
      <c r="B303" s="105" t="s">
        <v>46</v>
      </c>
      <c r="C303" s="157" t="s">
        <v>515</v>
      </c>
      <c r="D303" s="157" t="s">
        <v>598</v>
      </c>
      <c r="E303" s="116" t="s">
        <v>280</v>
      </c>
      <c r="F303" s="86" t="s">
        <v>284</v>
      </c>
      <c r="G303" s="98" t="s">
        <v>205</v>
      </c>
      <c r="H303" s="83" t="s">
        <v>206</v>
      </c>
      <c r="I303" s="56">
        <v>9</v>
      </c>
      <c r="J303" s="57" t="s">
        <v>6</v>
      </c>
      <c r="K303" s="160">
        <f t="shared" si="40"/>
        <v>0</v>
      </c>
      <c r="L303" s="160">
        <f t="shared" si="41"/>
        <v>0</v>
      </c>
      <c r="M303" s="313"/>
      <c r="N303" s="313"/>
      <c r="O303" s="313"/>
      <c r="P303" s="313"/>
      <c r="Q303" s="313"/>
      <c r="R303" s="313"/>
      <c r="S303" s="313"/>
      <c r="T303" s="316"/>
      <c r="U303" s="316"/>
      <c r="V303" s="316"/>
      <c r="W303" s="316"/>
      <c r="X303" s="316"/>
      <c r="Y303" s="316"/>
      <c r="Z303" s="321">
        <f t="shared" si="39"/>
        <v>0</v>
      </c>
      <c r="AA303" s="321">
        <f t="shared" si="39"/>
        <v>0</v>
      </c>
      <c r="AB303" s="313"/>
      <c r="AC303" s="313"/>
      <c r="AD303" s="313"/>
      <c r="AE303" s="313"/>
      <c r="AF303" s="313"/>
      <c r="AG303" s="314"/>
      <c r="AH303" s="188"/>
    </row>
    <row r="304" spans="1:34" s="173" customFormat="1" ht="21" customHeight="1" x14ac:dyDescent="0.2">
      <c r="A304" s="104" t="s">
        <v>36</v>
      </c>
      <c r="B304" s="105" t="s">
        <v>46</v>
      </c>
      <c r="C304" s="157" t="s">
        <v>515</v>
      </c>
      <c r="D304" s="157" t="s">
        <v>600</v>
      </c>
      <c r="E304" s="98" t="s">
        <v>283</v>
      </c>
      <c r="F304" s="83" t="s">
        <v>5</v>
      </c>
      <c r="G304" s="19" t="s">
        <v>194</v>
      </c>
      <c r="H304" s="83" t="s">
        <v>117</v>
      </c>
      <c r="I304" s="56">
        <v>9</v>
      </c>
      <c r="J304" s="57" t="s">
        <v>6</v>
      </c>
      <c r="K304" s="160">
        <f t="shared" si="40"/>
        <v>0</v>
      </c>
      <c r="L304" s="160">
        <f t="shared" si="41"/>
        <v>0</v>
      </c>
      <c r="M304" s="340"/>
      <c r="N304" s="340"/>
      <c r="O304" s="340"/>
      <c r="P304" s="340"/>
      <c r="Q304" s="340"/>
      <c r="R304" s="340"/>
      <c r="S304" s="340"/>
      <c r="T304" s="316"/>
      <c r="U304" s="316"/>
      <c r="V304" s="316"/>
      <c r="W304" s="316"/>
      <c r="X304" s="316"/>
      <c r="Y304" s="316"/>
      <c r="Z304" s="321">
        <f t="shared" si="39"/>
        <v>0</v>
      </c>
      <c r="AA304" s="321">
        <f t="shared" si="39"/>
        <v>0</v>
      </c>
      <c r="AB304" s="340"/>
      <c r="AC304" s="340"/>
      <c r="AD304" s="340"/>
      <c r="AE304" s="340"/>
      <c r="AF304" s="340"/>
      <c r="AG304" s="345"/>
      <c r="AH304" s="188"/>
    </row>
    <row r="305" spans="1:35" s="173" customFormat="1" ht="21" customHeight="1" x14ac:dyDescent="0.2">
      <c r="A305" s="104" t="s">
        <v>36</v>
      </c>
      <c r="B305" s="105" t="s">
        <v>46</v>
      </c>
      <c r="C305" s="157" t="s">
        <v>515</v>
      </c>
      <c r="D305" s="157" t="s">
        <v>600</v>
      </c>
      <c r="E305" s="98" t="s">
        <v>283</v>
      </c>
      <c r="F305" s="83" t="s">
        <v>5</v>
      </c>
      <c r="G305" s="19" t="s">
        <v>194</v>
      </c>
      <c r="H305" s="83" t="s">
        <v>117</v>
      </c>
      <c r="I305" s="56">
        <v>11</v>
      </c>
      <c r="J305" s="57" t="s">
        <v>12</v>
      </c>
      <c r="K305" s="160">
        <f t="shared" si="40"/>
        <v>0</v>
      </c>
      <c r="L305" s="160">
        <f t="shared" si="41"/>
        <v>0</v>
      </c>
      <c r="M305" s="340"/>
      <c r="N305" s="340"/>
      <c r="O305" s="340"/>
      <c r="P305" s="340"/>
      <c r="Q305" s="340"/>
      <c r="R305" s="340"/>
      <c r="S305" s="340"/>
      <c r="T305" s="316"/>
      <c r="U305" s="316"/>
      <c r="V305" s="316"/>
      <c r="W305" s="316"/>
      <c r="X305" s="316"/>
      <c r="Y305" s="316"/>
      <c r="Z305" s="321">
        <f t="shared" si="39"/>
        <v>0</v>
      </c>
      <c r="AA305" s="321">
        <f t="shared" si="39"/>
        <v>0</v>
      </c>
      <c r="AB305" s="340"/>
      <c r="AC305" s="340"/>
      <c r="AD305" s="340"/>
      <c r="AE305" s="340"/>
      <c r="AF305" s="340"/>
      <c r="AG305" s="345"/>
      <c r="AH305" s="188"/>
    </row>
    <row r="306" spans="1:35" s="173" customFormat="1" ht="21" customHeight="1" x14ac:dyDescent="0.2">
      <c r="A306" s="104" t="s">
        <v>36</v>
      </c>
      <c r="B306" s="105" t="s">
        <v>46</v>
      </c>
      <c r="C306" s="157" t="s">
        <v>515</v>
      </c>
      <c r="D306" s="157" t="s">
        <v>601</v>
      </c>
      <c r="E306" s="98" t="s">
        <v>319</v>
      </c>
      <c r="F306" s="81" t="s">
        <v>359</v>
      </c>
      <c r="G306" s="19" t="s">
        <v>233</v>
      </c>
      <c r="H306" s="83" t="s">
        <v>80</v>
      </c>
      <c r="I306" s="56">
        <v>9</v>
      </c>
      <c r="J306" s="57" t="s">
        <v>6</v>
      </c>
      <c r="K306" s="160">
        <f t="shared" si="40"/>
        <v>0</v>
      </c>
      <c r="L306" s="160">
        <f t="shared" si="41"/>
        <v>0</v>
      </c>
      <c r="M306" s="340"/>
      <c r="N306" s="340"/>
      <c r="O306" s="340"/>
      <c r="P306" s="340"/>
      <c r="Q306" s="340"/>
      <c r="R306" s="340"/>
      <c r="S306" s="340"/>
      <c r="T306" s="316"/>
      <c r="U306" s="316"/>
      <c r="V306" s="316"/>
      <c r="W306" s="316"/>
      <c r="X306" s="316"/>
      <c r="Y306" s="316"/>
      <c r="Z306" s="321">
        <f t="shared" si="39"/>
        <v>0</v>
      </c>
      <c r="AA306" s="321">
        <f t="shared" si="39"/>
        <v>0</v>
      </c>
      <c r="AB306" s="340"/>
      <c r="AC306" s="340"/>
      <c r="AD306" s="340"/>
      <c r="AE306" s="340"/>
      <c r="AF306" s="340"/>
      <c r="AG306" s="345"/>
      <c r="AH306" s="188"/>
    </row>
    <row r="307" spans="1:35" s="173" customFormat="1" ht="21" customHeight="1" x14ac:dyDescent="0.2">
      <c r="A307" s="104" t="s">
        <v>36</v>
      </c>
      <c r="B307" s="105" t="s">
        <v>46</v>
      </c>
      <c r="C307" s="157" t="s">
        <v>515</v>
      </c>
      <c r="D307" s="157" t="s">
        <v>601</v>
      </c>
      <c r="E307" s="98" t="s">
        <v>319</v>
      </c>
      <c r="F307" s="83" t="s">
        <v>359</v>
      </c>
      <c r="G307" s="19" t="s">
        <v>233</v>
      </c>
      <c r="H307" s="83" t="s">
        <v>80</v>
      </c>
      <c r="I307" s="56">
        <v>11</v>
      </c>
      <c r="J307" s="57" t="s">
        <v>12</v>
      </c>
      <c r="K307" s="160">
        <f t="shared" si="40"/>
        <v>0</v>
      </c>
      <c r="L307" s="160">
        <f t="shared" si="41"/>
        <v>0</v>
      </c>
      <c r="M307" s="340"/>
      <c r="N307" s="340"/>
      <c r="O307" s="340"/>
      <c r="P307" s="340"/>
      <c r="Q307" s="340"/>
      <c r="R307" s="340"/>
      <c r="S307" s="340"/>
      <c r="T307" s="316"/>
      <c r="U307" s="316"/>
      <c r="V307" s="316"/>
      <c r="W307" s="316"/>
      <c r="X307" s="316"/>
      <c r="Y307" s="316"/>
      <c r="Z307" s="321">
        <f t="shared" si="39"/>
        <v>0</v>
      </c>
      <c r="AA307" s="321">
        <f t="shared" si="39"/>
        <v>0</v>
      </c>
      <c r="AB307" s="340"/>
      <c r="AC307" s="340"/>
      <c r="AD307" s="340"/>
      <c r="AE307" s="340"/>
      <c r="AF307" s="340"/>
      <c r="AG307" s="345"/>
      <c r="AH307" s="188"/>
    </row>
    <row r="308" spans="1:35" s="173" customFormat="1" ht="31.5" customHeight="1" x14ac:dyDescent="0.2">
      <c r="A308" s="95" t="s">
        <v>36</v>
      </c>
      <c r="B308" s="50" t="s">
        <v>46</v>
      </c>
      <c r="C308" s="157" t="s">
        <v>514</v>
      </c>
      <c r="D308" s="157" t="s">
        <v>598</v>
      </c>
      <c r="E308" s="105" t="s">
        <v>297</v>
      </c>
      <c r="F308" s="81" t="s">
        <v>300</v>
      </c>
      <c r="G308" s="19" t="s">
        <v>494</v>
      </c>
      <c r="H308" s="81" t="s">
        <v>495</v>
      </c>
      <c r="I308" s="49">
        <v>9</v>
      </c>
      <c r="J308" s="50" t="s">
        <v>6</v>
      </c>
      <c r="K308" s="160">
        <f t="shared" si="40"/>
        <v>0</v>
      </c>
      <c r="L308" s="160">
        <f t="shared" si="41"/>
        <v>0</v>
      </c>
      <c r="M308" s="340"/>
      <c r="N308" s="340"/>
      <c r="O308" s="340"/>
      <c r="P308" s="340"/>
      <c r="Q308" s="340"/>
      <c r="R308" s="340"/>
      <c r="S308" s="340"/>
      <c r="T308" s="316"/>
      <c r="U308" s="316"/>
      <c r="V308" s="316"/>
      <c r="W308" s="316"/>
      <c r="X308" s="316"/>
      <c r="Y308" s="316"/>
      <c r="Z308" s="321">
        <f t="shared" si="39"/>
        <v>0</v>
      </c>
      <c r="AA308" s="321">
        <f t="shared" si="39"/>
        <v>0</v>
      </c>
      <c r="AB308" s="340"/>
      <c r="AC308" s="340"/>
      <c r="AD308" s="340"/>
      <c r="AE308" s="340"/>
      <c r="AF308" s="340"/>
      <c r="AG308" s="345"/>
      <c r="AH308" s="188"/>
    </row>
    <row r="309" spans="1:35" s="173" customFormat="1" ht="31.5" customHeight="1" x14ac:dyDescent="0.2">
      <c r="A309" s="115" t="s">
        <v>36</v>
      </c>
      <c r="B309" s="49" t="s">
        <v>46</v>
      </c>
      <c r="C309" s="157" t="s">
        <v>514</v>
      </c>
      <c r="D309" s="157" t="s">
        <v>598</v>
      </c>
      <c r="E309" s="105" t="s">
        <v>297</v>
      </c>
      <c r="F309" s="81" t="s">
        <v>300</v>
      </c>
      <c r="G309" s="19" t="s">
        <v>456</v>
      </c>
      <c r="H309" s="81" t="s">
        <v>457</v>
      </c>
      <c r="I309" s="49">
        <v>9</v>
      </c>
      <c r="J309" s="49" t="s">
        <v>6</v>
      </c>
      <c r="K309" s="160">
        <f t="shared" si="40"/>
        <v>0</v>
      </c>
      <c r="L309" s="160">
        <f t="shared" si="41"/>
        <v>0</v>
      </c>
      <c r="M309" s="340"/>
      <c r="N309" s="340"/>
      <c r="O309" s="340"/>
      <c r="P309" s="340"/>
      <c r="Q309" s="340"/>
      <c r="R309" s="340"/>
      <c r="S309" s="340"/>
      <c r="T309" s="316"/>
      <c r="U309" s="316"/>
      <c r="V309" s="316"/>
      <c r="W309" s="316"/>
      <c r="X309" s="316"/>
      <c r="Y309" s="316"/>
      <c r="Z309" s="321">
        <f t="shared" si="39"/>
        <v>0</v>
      </c>
      <c r="AA309" s="321">
        <f t="shared" si="39"/>
        <v>0</v>
      </c>
      <c r="AB309" s="340"/>
      <c r="AC309" s="340"/>
      <c r="AD309" s="340"/>
      <c r="AE309" s="340"/>
      <c r="AF309" s="340"/>
      <c r="AG309" s="345"/>
      <c r="AH309" s="188"/>
    </row>
    <row r="310" spans="1:35" s="173" customFormat="1" ht="38.25" customHeight="1" x14ac:dyDescent="0.2">
      <c r="A310" s="95" t="s">
        <v>36</v>
      </c>
      <c r="B310" s="50" t="s">
        <v>46</v>
      </c>
      <c r="C310" s="157" t="s">
        <v>515</v>
      </c>
      <c r="D310" s="157" t="s">
        <v>598</v>
      </c>
      <c r="E310" s="98" t="s">
        <v>297</v>
      </c>
      <c r="F310" s="86" t="s">
        <v>300</v>
      </c>
      <c r="G310" s="98" t="s">
        <v>270</v>
      </c>
      <c r="H310" s="81" t="s">
        <v>271</v>
      </c>
      <c r="I310" s="49">
        <v>9</v>
      </c>
      <c r="J310" s="50" t="s">
        <v>6</v>
      </c>
      <c r="K310" s="160">
        <f t="shared" si="40"/>
        <v>0</v>
      </c>
      <c r="L310" s="160">
        <f t="shared" si="41"/>
        <v>0</v>
      </c>
      <c r="M310" s="340"/>
      <c r="N310" s="340"/>
      <c r="O310" s="340"/>
      <c r="P310" s="340"/>
      <c r="Q310" s="340"/>
      <c r="R310" s="340"/>
      <c r="S310" s="340"/>
      <c r="T310" s="316"/>
      <c r="U310" s="316"/>
      <c r="V310" s="316"/>
      <c r="W310" s="316"/>
      <c r="X310" s="316"/>
      <c r="Y310" s="316"/>
      <c r="Z310" s="321">
        <f t="shared" si="39"/>
        <v>0</v>
      </c>
      <c r="AA310" s="321">
        <f t="shared" si="39"/>
        <v>0</v>
      </c>
      <c r="AB310" s="340"/>
      <c r="AC310" s="340"/>
      <c r="AD310" s="340"/>
      <c r="AE310" s="340"/>
      <c r="AF310" s="340"/>
      <c r="AG310" s="345"/>
      <c r="AH310" s="188"/>
    </row>
    <row r="311" spans="1:35" s="173" customFormat="1" ht="21" customHeight="1" x14ac:dyDescent="0.2">
      <c r="A311" s="95" t="s">
        <v>36</v>
      </c>
      <c r="B311" s="50" t="s">
        <v>46</v>
      </c>
      <c r="C311" s="157" t="s">
        <v>514</v>
      </c>
      <c r="D311" s="157" t="s">
        <v>598</v>
      </c>
      <c r="E311" s="105" t="s">
        <v>285</v>
      </c>
      <c r="F311" s="81" t="s">
        <v>286</v>
      </c>
      <c r="G311" s="19" t="s">
        <v>458</v>
      </c>
      <c r="H311" s="81" t="s">
        <v>594</v>
      </c>
      <c r="I311" s="49">
        <v>9</v>
      </c>
      <c r="J311" s="50" t="s">
        <v>6</v>
      </c>
      <c r="K311" s="160">
        <f t="shared" si="40"/>
        <v>0</v>
      </c>
      <c r="L311" s="160">
        <f t="shared" si="41"/>
        <v>0</v>
      </c>
      <c r="M311" s="340"/>
      <c r="N311" s="340"/>
      <c r="O311" s="340"/>
      <c r="P311" s="340"/>
      <c r="Q311" s="340"/>
      <c r="R311" s="340"/>
      <c r="S311" s="340"/>
      <c r="T311" s="316"/>
      <c r="U311" s="316"/>
      <c r="V311" s="316"/>
      <c r="W311" s="316"/>
      <c r="X311" s="316"/>
      <c r="Y311" s="316"/>
      <c r="Z311" s="321">
        <f t="shared" si="39"/>
        <v>0</v>
      </c>
      <c r="AA311" s="321">
        <f t="shared" si="39"/>
        <v>0</v>
      </c>
      <c r="AB311" s="340"/>
      <c r="AC311" s="340"/>
      <c r="AD311" s="340"/>
      <c r="AE311" s="340"/>
      <c r="AF311" s="340"/>
      <c r="AG311" s="345"/>
      <c r="AH311" s="188"/>
    </row>
    <row r="312" spans="1:35" s="173" customFormat="1" ht="21" customHeight="1" x14ac:dyDescent="0.2">
      <c r="A312" s="104" t="s">
        <v>37</v>
      </c>
      <c r="B312" s="105" t="s">
        <v>46</v>
      </c>
      <c r="C312" s="157" t="s">
        <v>515</v>
      </c>
      <c r="D312" s="157" t="s">
        <v>598</v>
      </c>
      <c r="E312" s="116" t="s">
        <v>289</v>
      </c>
      <c r="F312" s="86" t="s">
        <v>291</v>
      </c>
      <c r="G312" s="19" t="s">
        <v>191</v>
      </c>
      <c r="H312" s="86" t="s">
        <v>81</v>
      </c>
      <c r="I312" s="56">
        <v>9</v>
      </c>
      <c r="J312" s="57" t="s">
        <v>6</v>
      </c>
      <c r="K312" s="160">
        <f t="shared" si="40"/>
        <v>39</v>
      </c>
      <c r="L312" s="160">
        <f t="shared" si="41"/>
        <v>0</v>
      </c>
      <c r="M312" s="935"/>
      <c r="N312" s="935"/>
      <c r="O312" s="935">
        <v>24</v>
      </c>
      <c r="P312" s="935"/>
      <c r="Q312" s="935">
        <v>15</v>
      </c>
      <c r="R312" s="935"/>
      <c r="S312" s="935">
        <v>20</v>
      </c>
      <c r="T312" s="510"/>
      <c r="U312" s="510"/>
      <c r="V312" s="510">
        <v>39</v>
      </c>
      <c r="W312" s="510">
        <v>39</v>
      </c>
      <c r="X312" s="510"/>
      <c r="Y312" s="510"/>
      <c r="Z312" s="321">
        <f t="shared" ref="Z312:AA331" si="42">AB312+AD312+AF312</f>
        <v>41</v>
      </c>
      <c r="AA312" s="321">
        <f t="shared" si="42"/>
        <v>0</v>
      </c>
      <c r="AB312" s="935"/>
      <c r="AC312" s="935"/>
      <c r="AD312" s="935">
        <v>40</v>
      </c>
      <c r="AE312" s="935"/>
      <c r="AF312" s="935">
        <v>1</v>
      </c>
      <c r="AG312" s="936"/>
      <c r="AH312" s="937"/>
      <c r="AI312" s="938"/>
    </row>
    <row r="313" spans="1:35" s="173" customFormat="1" ht="31.5" customHeight="1" x14ac:dyDescent="0.2">
      <c r="A313" s="104" t="s">
        <v>37</v>
      </c>
      <c r="B313" s="105" t="s">
        <v>46</v>
      </c>
      <c r="C313" s="157" t="s">
        <v>515</v>
      </c>
      <c r="D313" s="157" t="s">
        <v>598</v>
      </c>
      <c r="E313" s="116" t="s">
        <v>289</v>
      </c>
      <c r="F313" s="86" t="s">
        <v>291</v>
      </c>
      <c r="G313" s="19" t="s">
        <v>191</v>
      </c>
      <c r="H313" s="86" t="s">
        <v>81</v>
      </c>
      <c r="I313" s="56">
        <v>11</v>
      </c>
      <c r="J313" s="57" t="s">
        <v>12</v>
      </c>
      <c r="K313" s="160">
        <f t="shared" si="40"/>
        <v>5</v>
      </c>
      <c r="L313" s="160">
        <f t="shared" si="41"/>
        <v>0</v>
      </c>
      <c r="M313" s="935"/>
      <c r="N313" s="935"/>
      <c r="O313" s="935">
        <v>5</v>
      </c>
      <c r="P313" s="935"/>
      <c r="Q313" s="935"/>
      <c r="R313" s="935"/>
      <c r="S313" s="935">
        <v>3</v>
      </c>
      <c r="T313" s="510"/>
      <c r="U313" s="510">
        <v>5</v>
      </c>
      <c r="V313" s="510">
        <v>5</v>
      </c>
      <c r="W313" s="510">
        <v>5</v>
      </c>
      <c r="X313" s="510"/>
      <c r="Y313" s="510"/>
      <c r="Z313" s="321">
        <f t="shared" si="42"/>
        <v>6</v>
      </c>
      <c r="AA313" s="321">
        <f t="shared" si="42"/>
        <v>0</v>
      </c>
      <c r="AB313" s="935"/>
      <c r="AC313" s="935"/>
      <c r="AD313" s="935">
        <v>1</v>
      </c>
      <c r="AE313" s="935"/>
      <c r="AF313" s="935">
        <v>5</v>
      </c>
      <c r="AG313" s="936"/>
      <c r="AH313" s="937"/>
      <c r="AI313" s="938"/>
    </row>
    <row r="314" spans="1:35" s="173" customFormat="1" ht="31.5" customHeight="1" x14ac:dyDescent="0.2">
      <c r="A314" s="104" t="s">
        <v>37</v>
      </c>
      <c r="B314" s="105" t="s">
        <v>46</v>
      </c>
      <c r="C314" s="157" t="s">
        <v>515</v>
      </c>
      <c r="D314" s="157" t="s">
        <v>598</v>
      </c>
      <c r="E314" s="116" t="s">
        <v>309</v>
      </c>
      <c r="F314" s="86" t="s">
        <v>310</v>
      </c>
      <c r="G314" s="19" t="s">
        <v>227</v>
      </c>
      <c r="H314" s="86" t="s">
        <v>155</v>
      </c>
      <c r="I314" s="56">
        <v>9</v>
      </c>
      <c r="J314" s="57" t="s">
        <v>6</v>
      </c>
      <c r="K314" s="160">
        <f t="shared" si="40"/>
        <v>12</v>
      </c>
      <c r="L314" s="160">
        <f t="shared" si="41"/>
        <v>0</v>
      </c>
      <c r="M314" s="935"/>
      <c r="N314" s="935"/>
      <c r="O314" s="935">
        <v>11</v>
      </c>
      <c r="P314" s="935"/>
      <c r="Q314" s="935">
        <v>1</v>
      </c>
      <c r="R314" s="935"/>
      <c r="S314" s="935">
        <v>12</v>
      </c>
      <c r="T314" s="510"/>
      <c r="U314" s="510"/>
      <c r="V314" s="510">
        <v>12</v>
      </c>
      <c r="W314" s="510"/>
      <c r="X314" s="510"/>
      <c r="Y314" s="510"/>
      <c r="Z314" s="321">
        <f t="shared" si="42"/>
        <v>20</v>
      </c>
      <c r="AA314" s="321">
        <f t="shared" si="42"/>
        <v>1</v>
      </c>
      <c r="AB314" s="935"/>
      <c r="AC314" s="935"/>
      <c r="AD314" s="935">
        <v>20</v>
      </c>
      <c r="AE314" s="935">
        <v>1</v>
      </c>
      <c r="AF314" s="935"/>
      <c r="AG314" s="936"/>
      <c r="AH314" s="937"/>
      <c r="AI314" s="938"/>
    </row>
    <row r="315" spans="1:35" s="173" customFormat="1" ht="21" customHeight="1" x14ac:dyDescent="0.2">
      <c r="A315" s="104" t="s">
        <v>37</v>
      </c>
      <c r="B315" s="105" t="s">
        <v>46</v>
      </c>
      <c r="C315" s="157" t="s">
        <v>515</v>
      </c>
      <c r="D315" s="157" t="s">
        <v>600</v>
      </c>
      <c r="E315" s="98" t="s">
        <v>283</v>
      </c>
      <c r="F315" s="83" t="s">
        <v>5</v>
      </c>
      <c r="G315" s="19" t="s">
        <v>220</v>
      </c>
      <c r="H315" s="81" t="s">
        <v>228</v>
      </c>
      <c r="I315" s="56">
        <v>11</v>
      </c>
      <c r="J315" s="57" t="s">
        <v>12</v>
      </c>
      <c r="K315" s="160">
        <f t="shared" si="40"/>
        <v>10</v>
      </c>
      <c r="L315" s="160">
        <f t="shared" si="41"/>
        <v>0</v>
      </c>
      <c r="M315" s="935"/>
      <c r="N315" s="935"/>
      <c r="O315" s="935">
        <v>8</v>
      </c>
      <c r="P315" s="935"/>
      <c r="Q315" s="935">
        <v>2</v>
      </c>
      <c r="R315" s="935"/>
      <c r="S315" s="935">
        <v>10</v>
      </c>
      <c r="T315" s="510"/>
      <c r="U315" s="510">
        <v>10</v>
      </c>
      <c r="V315" s="510">
        <v>10</v>
      </c>
      <c r="W315" s="510">
        <v>10</v>
      </c>
      <c r="X315" s="510"/>
      <c r="Y315" s="510"/>
      <c r="Z315" s="321">
        <f t="shared" si="42"/>
        <v>12</v>
      </c>
      <c r="AA315" s="321">
        <f t="shared" si="42"/>
        <v>0</v>
      </c>
      <c r="AB315" s="935"/>
      <c r="AC315" s="935"/>
      <c r="AD315" s="935">
        <v>10</v>
      </c>
      <c r="AE315" s="935"/>
      <c r="AF315" s="935">
        <v>2</v>
      </c>
      <c r="AG315" s="936"/>
      <c r="AH315" s="937"/>
      <c r="AI315" s="938"/>
    </row>
    <row r="316" spans="1:35" s="173" customFormat="1" ht="21" customHeight="1" x14ac:dyDescent="0.2">
      <c r="A316" s="104" t="s">
        <v>37</v>
      </c>
      <c r="B316" s="105" t="s">
        <v>46</v>
      </c>
      <c r="C316" s="157" t="s">
        <v>515</v>
      </c>
      <c r="D316" s="157" t="s">
        <v>600</v>
      </c>
      <c r="E316" s="98" t="s">
        <v>283</v>
      </c>
      <c r="F316" s="83" t="s">
        <v>5</v>
      </c>
      <c r="G316" s="19" t="s">
        <v>220</v>
      </c>
      <c r="H316" s="86" t="s">
        <v>228</v>
      </c>
      <c r="I316" s="56">
        <v>9</v>
      </c>
      <c r="J316" s="57" t="s">
        <v>6</v>
      </c>
      <c r="K316" s="160">
        <f t="shared" si="40"/>
        <v>19</v>
      </c>
      <c r="L316" s="160">
        <f t="shared" si="41"/>
        <v>1</v>
      </c>
      <c r="M316" s="935"/>
      <c r="N316" s="935"/>
      <c r="O316" s="935">
        <v>19</v>
      </c>
      <c r="P316" s="935">
        <v>1</v>
      </c>
      <c r="Q316" s="935"/>
      <c r="R316" s="935"/>
      <c r="S316" s="935">
        <v>15</v>
      </c>
      <c r="T316" s="510">
        <v>2</v>
      </c>
      <c r="U316" s="510"/>
      <c r="V316" s="510">
        <v>19</v>
      </c>
      <c r="W316" s="510">
        <v>19</v>
      </c>
      <c r="X316" s="510"/>
      <c r="Y316" s="510"/>
      <c r="Z316" s="321">
        <f t="shared" si="42"/>
        <v>24</v>
      </c>
      <c r="AA316" s="321">
        <f t="shared" si="42"/>
        <v>0</v>
      </c>
      <c r="AB316" s="935"/>
      <c r="AC316" s="935"/>
      <c r="AD316" s="935">
        <v>22</v>
      </c>
      <c r="AE316" s="935"/>
      <c r="AF316" s="935">
        <v>2</v>
      </c>
      <c r="AG316" s="936"/>
      <c r="AH316" s="937"/>
      <c r="AI316" s="938"/>
    </row>
    <row r="317" spans="1:35" s="173" customFormat="1" ht="21" customHeight="1" x14ac:dyDescent="0.2">
      <c r="A317" s="104" t="s">
        <v>37</v>
      </c>
      <c r="B317" s="105" t="s">
        <v>46</v>
      </c>
      <c r="C317" s="157" t="s">
        <v>515</v>
      </c>
      <c r="D317" s="157" t="s">
        <v>600</v>
      </c>
      <c r="E317" s="116" t="s">
        <v>336</v>
      </c>
      <c r="F317" s="86" t="s">
        <v>337</v>
      </c>
      <c r="G317" s="19" t="s">
        <v>338</v>
      </c>
      <c r="H317" s="86" t="s">
        <v>274</v>
      </c>
      <c r="I317" s="56">
        <v>9</v>
      </c>
      <c r="J317" s="57" t="s">
        <v>6</v>
      </c>
      <c r="K317" s="160">
        <f t="shared" si="40"/>
        <v>22</v>
      </c>
      <c r="L317" s="160">
        <f t="shared" si="41"/>
        <v>3</v>
      </c>
      <c r="M317" s="528"/>
      <c r="N317" s="528"/>
      <c r="O317" s="528">
        <v>22</v>
      </c>
      <c r="P317" s="528">
        <v>3</v>
      </c>
      <c r="Q317" s="528"/>
      <c r="R317" s="528"/>
      <c r="S317" s="528">
        <v>22</v>
      </c>
      <c r="T317" s="510"/>
      <c r="U317" s="510"/>
      <c r="V317" s="510">
        <v>22</v>
      </c>
      <c r="W317" s="510"/>
      <c r="X317" s="510"/>
      <c r="Y317" s="510"/>
      <c r="Z317" s="321">
        <f t="shared" si="42"/>
        <v>21</v>
      </c>
      <c r="AA317" s="321">
        <f t="shared" si="42"/>
        <v>3</v>
      </c>
      <c r="AB317" s="528"/>
      <c r="AC317" s="528"/>
      <c r="AD317" s="528">
        <v>20</v>
      </c>
      <c r="AE317" s="528">
        <v>2</v>
      </c>
      <c r="AF317" s="528">
        <v>1</v>
      </c>
      <c r="AG317" s="529">
        <v>1</v>
      </c>
      <c r="AH317" s="937"/>
      <c r="AI317" s="938"/>
    </row>
    <row r="318" spans="1:35" s="173" customFormat="1" ht="21" customHeight="1" x14ac:dyDescent="0.2">
      <c r="A318" s="104" t="s">
        <v>37</v>
      </c>
      <c r="B318" s="105" t="s">
        <v>46</v>
      </c>
      <c r="C318" s="157" t="s">
        <v>515</v>
      </c>
      <c r="D318" s="157" t="s">
        <v>600</v>
      </c>
      <c r="E318" s="116" t="s">
        <v>315</v>
      </c>
      <c r="F318" s="81" t="s">
        <v>316</v>
      </c>
      <c r="G318" s="19" t="s">
        <v>231</v>
      </c>
      <c r="H318" s="86" t="s">
        <v>62</v>
      </c>
      <c r="I318" s="56">
        <v>9</v>
      </c>
      <c r="J318" s="57" t="s">
        <v>6</v>
      </c>
      <c r="K318" s="160">
        <f t="shared" si="40"/>
        <v>27</v>
      </c>
      <c r="L318" s="160">
        <f t="shared" si="41"/>
        <v>0</v>
      </c>
      <c r="M318" s="528"/>
      <c r="N318" s="528"/>
      <c r="O318" s="528">
        <v>24</v>
      </c>
      <c r="P318" s="528"/>
      <c r="Q318" s="528">
        <v>3</v>
      </c>
      <c r="R318" s="528"/>
      <c r="S318" s="528">
        <v>26</v>
      </c>
      <c r="T318" s="510">
        <v>2</v>
      </c>
      <c r="U318" s="510"/>
      <c r="V318" s="510">
        <v>27</v>
      </c>
      <c r="W318" s="510">
        <v>27</v>
      </c>
      <c r="X318" s="510"/>
      <c r="Y318" s="510"/>
      <c r="Z318" s="321">
        <f t="shared" si="42"/>
        <v>21</v>
      </c>
      <c r="AA318" s="321">
        <f t="shared" si="42"/>
        <v>0</v>
      </c>
      <c r="AB318" s="528"/>
      <c r="AC318" s="528"/>
      <c r="AD318" s="528"/>
      <c r="AE318" s="528"/>
      <c r="AF318" s="528">
        <v>21</v>
      </c>
      <c r="AG318" s="529"/>
      <c r="AH318" s="937"/>
      <c r="AI318" s="938"/>
    </row>
    <row r="319" spans="1:35" s="173" customFormat="1" ht="21" customHeight="1" x14ac:dyDescent="0.2">
      <c r="A319" s="104" t="s">
        <v>37</v>
      </c>
      <c r="B319" s="105" t="s">
        <v>46</v>
      </c>
      <c r="C319" s="157" t="s">
        <v>515</v>
      </c>
      <c r="D319" s="157" t="s">
        <v>600</v>
      </c>
      <c r="E319" s="116" t="s">
        <v>315</v>
      </c>
      <c r="F319" s="81" t="s">
        <v>316</v>
      </c>
      <c r="G319" s="19" t="s">
        <v>275</v>
      </c>
      <c r="H319" s="86" t="s">
        <v>154</v>
      </c>
      <c r="I319" s="56">
        <v>9</v>
      </c>
      <c r="J319" s="57" t="s">
        <v>6</v>
      </c>
      <c r="K319" s="160">
        <f t="shared" si="40"/>
        <v>26</v>
      </c>
      <c r="L319" s="160">
        <f t="shared" si="41"/>
        <v>0</v>
      </c>
      <c r="M319" s="528"/>
      <c r="N319" s="528"/>
      <c r="O319" s="528">
        <v>25</v>
      </c>
      <c r="P319" s="528"/>
      <c r="Q319" s="528">
        <v>1</v>
      </c>
      <c r="R319" s="528"/>
      <c r="S319" s="528">
        <v>26</v>
      </c>
      <c r="T319" s="510"/>
      <c r="U319" s="510"/>
      <c r="V319" s="510">
        <v>26</v>
      </c>
      <c r="W319" s="510"/>
      <c r="X319" s="510"/>
      <c r="Y319" s="510"/>
      <c r="Z319" s="321">
        <f t="shared" si="42"/>
        <v>12</v>
      </c>
      <c r="AA319" s="321">
        <f t="shared" si="42"/>
        <v>0</v>
      </c>
      <c r="AB319" s="528"/>
      <c r="AC319" s="528"/>
      <c r="AD319" s="528">
        <v>1</v>
      </c>
      <c r="AE319" s="528"/>
      <c r="AF319" s="528">
        <v>11</v>
      </c>
      <c r="AG319" s="529"/>
      <c r="AH319" s="937"/>
      <c r="AI319" s="938"/>
    </row>
    <row r="320" spans="1:35" s="173" customFormat="1" ht="21" customHeight="1" x14ac:dyDescent="0.2">
      <c r="A320" s="104" t="s">
        <v>37</v>
      </c>
      <c r="B320" s="105" t="s">
        <v>46</v>
      </c>
      <c r="C320" s="157" t="s">
        <v>515</v>
      </c>
      <c r="D320" s="157" t="s">
        <v>600</v>
      </c>
      <c r="E320" s="116" t="s">
        <v>315</v>
      </c>
      <c r="F320" s="81" t="s">
        <v>316</v>
      </c>
      <c r="G320" s="19" t="s">
        <v>276</v>
      </c>
      <c r="H320" s="86" t="s">
        <v>21</v>
      </c>
      <c r="I320" s="56">
        <v>11</v>
      </c>
      <c r="J320" s="56" t="s">
        <v>6</v>
      </c>
      <c r="K320" s="160">
        <f t="shared" si="40"/>
        <v>0</v>
      </c>
      <c r="L320" s="160">
        <f t="shared" si="41"/>
        <v>0</v>
      </c>
      <c r="M320" s="528"/>
      <c r="N320" s="528"/>
      <c r="O320" s="528"/>
      <c r="P320" s="528"/>
      <c r="Q320" s="528"/>
      <c r="R320" s="528"/>
      <c r="S320" s="528"/>
      <c r="T320" s="510"/>
      <c r="U320" s="510"/>
      <c r="V320" s="510"/>
      <c r="W320" s="510"/>
      <c r="X320" s="510"/>
      <c r="Y320" s="510"/>
      <c r="Z320" s="321">
        <f t="shared" si="42"/>
        <v>25</v>
      </c>
      <c r="AA320" s="321">
        <f t="shared" si="42"/>
        <v>0</v>
      </c>
      <c r="AB320" s="528"/>
      <c r="AC320" s="528"/>
      <c r="AD320" s="528">
        <v>24</v>
      </c>
      <c r="AE320" s="528"/>
      <c r="AF320" s="528">
        <v>1</v>
      </c>
      <c r="AG320" s="529"/>
      <c r="AH320" s="937" t="s">
        <v>1342</v>
      </c>
      <c r="AI320" s="938"/>
    </row>
    <row r="321" spans="1:35" s="173" customFormat="1" ht="21" customHeight="1" x14ac:dyDescent="0.2">
      <c r="A321" s="104" t="s">
        <v>37</v>
      </c>
      <c r="B321" s="105" t="s">
        <v>46</v>
      </c>
      <c r="C321" s="157" t="s">
        <v>515</v>
      </c>
      <c r="D321" s="157" t="s">
        <v>600</v>
      </c>
      <c r="E321" s="116" t="s">
        <v>315</v>
      </c>
      <c r="F321" s="81" t="s">
        <v>316</v>
      </c>
      <c r="G321" s="19" t="s">
        <v>276</v>
      </c>
      <c r="H321" s="86" t="s">
        <v>21</v>
      </c>
      <c r="I321" s="56">
        <v>11</v>
      </c>
      <c r="J321" s="56" t="s">
        <v>12</v>
      </c>
      <c r="K321" s="160">
        <f t="shared" si="40"/>
        <v>2</v>
      </c>
      <c r="L321" s="160">
        <f t="shared" si="41"/>
        <v>0</v>
      </c>
      <c r="M321" s="935"/>
      <c r="N321" s="935"/>
      <c r="O321" s="935"/>
      <c r="P321" s="935"/>
      <c r="Q321" s="935">
        <v>2</v>
      </c>
      <c r="R321" s="935"/>
      <c r="S321" s="935">
        <v>2</v>
      </c>
      <c r="T321" s="528"/>
      <c r="U321" s="528">
        <v>2</v>
      </c>
      <c r="V321" s="528">
        <v>2</v>
      </c>
      <c r="W321" s="528">
        <v>2</v>
      </c>
      <c r="X321" s="528"/>
      <c r="Y321" s="528"/>
      <c r="Z321" s="321">
        <f t="shared" si="42"/>
        <v>1</v>
      </c>
      <c r="AA321" s="321">
        <f t="shared" si="42"/>
        <v>0</v>
      </c>
      <c r="AB321" s="935"/>
      <c r="AC321" s="935"/>
      <c r="AD321" s="935"/>
      <c r="AE321" s="935"/>
      <c r="AF321" s="935">
        <v>1</v>
      </c>
      <c r="AG321" s="936"/>
      <c r="AH321" s="937"/>
      <c r="AI321" s="938"/>
    </row>
    <row r="322" spans="1:35" s="173" customFormat="1" ht="21" customHeight="1" x14ac:dyDescent="0.2">
      <c r="A322" s="104" t="s">
        <v>37</v>
      </c>
      <c r="B322" s="105" t="s">
        <v>46</v>
      </c>
      <c r="C322" s="157" t="s">
        <v>515</v>
      </c>
      <c r="D322" s="157" t="s">
        <v>600</v>
      </c>
      <c r="E322" s="116" t="s">
        <v>315</v>
      </c>
      <c r="F322" s="81" t="s">
        <v>316</v>
      </c>
      <c r="G322" s="19" t="s">
        <v>232</v>
      </c>
      <c r="H322" s="86" t="s">
        <v>61</v>
      </c>
      <c r="I322" s="56">
        <v>9</v>
      </c>
      <c r="J322" s="57" t="s">
        <v>6</v>
      </c>
      <c r="K322" s="160">
        <f t="shared" si="40"/>
        <v>19</v>
      </c>
      <c r="L322" s="160">
        <f t="shared" si="41"/>
        <v>0</v>
      </c>
      <c r="M322" s="935"/>
      <c r="N322" s="935"/>
      <c r="O322" s="935"/>
      <c r="P322" s="935"/>
      <c r="Q322" s="935">
        <v>19</v>
      </c>
      <c r="R322" s="935"/>
      <c r="S322" s="935">
        <v>16</v>
      </c>
      <c r="T322" s="528"/>
      <c r="U322" s="528"/>
      <c r="V322" s="528">
        <v>19</v>
      </c>
      <c r="W322" s="528">
        <v>19</v>
      </c>
      <c r="X322" s="528"/>
      <c r="Y322" s="528"/>
      <c r="Z322" s="321">
        <f t="shared" si="42"/>
        <v>21</v>
      </c>
      <c r="AA322" s="321">
        <f t="shared" si="42"/>
        <v>0</v>
      </c>
      <c r="AB322" s="935"/>
      <c r="AC322" s="935"/>
      <c r="AD322" s="935">
        <v>21</v>
      </c>
      <c r="AE322" s="935"/>
      <c r="AF322" s="935"/>
      <c r="AG322" s="936"/>
      <c r="AH322" s="937"/>
      <c r="AI322" s="938"/>
    </row>
    <row r="323" spans="1:35" s="173" customFormat="1" ht="21" customHeight="1" x14ac:dyDescent="0.2">
      <c r="A323" s="104" t="s">
        <v>37</v>
      </c>
      <c r="B323" s="105" t="s">
        <v>46</v>
      </c>
      <c r="C323" s="157" t="s">
        <v>515</v>
      </c>
      <c r="D323" s="157" t="s">
        <v>600</v>
      </c>
      <c r="E323" s="116" t="s">
        <v>315</v>
      </c>
      <c r="F323" s="81" t="s">
        <v>316</v>
      </c>
      <c r="G323" s="19" t="s">
        <v>232</v>
      </c>
      <c r="H323" s="86" t="s">
        <v>61</v>
      </c>
      <c r="I323" s="56">
        <v>11</v>
      </c>
      <c r="J323" s="57" t="s">
        <v>12</v>
      </c>
      <c r="K323" s="160">
        <f t="shared" si="40"/>
        <v>4</v>
      </c>
      <c r="L323" s="160">
        <f t="shared" si="41"/>
        <v>0</v>
      </c>
      <c r="M323" s="935"/>
      <c r="N323" s="935"/>
      <c r="O323" s="935"/>
      <c r="P323" s="935"/>
      <c r="Q323" s="935">
        <v>4</v>
      </c>
      <c r="R323" s="935"/>
      <c r="S323" s="935">
        <v>4</v>
      </c>
      <c r="T323" s="528"/>
      <c r="U323" s="528">
        <v>4</v>
      </c>
      <c r="V323" s="528">
        <v>4</v>
      </c>
      <c r="W323" s="528">
        <v>4</v>
      </c>
      <c r="X323" s="528"/>
      <c r="Y323" s="528"/>
      <c r="Z323" s="321">
        <f t="shared" si="42"/>
        <v>13</v>
      </c>
      <c r="AA323" s="321">
        <f t="shared" si="42"/>
        <v>0</v>
      </c>
      <c r="AB323" s="935"/>
      <c r="AC323" s="935"/>
      <c r="AD323" s="935">
        <v>10</v>
      </c>
      <c r="AE323" s="935"/>
      <c r="AF323" s="935">
        <v>3</v>
      </c>
      <c r="AG323" s="936"/>
      <c r="AH323" s="937"/>
      <c r="AI323" s="938"/>
    </row>
    <row r="324" spans="1:35" s="173" customFormat="1" ht="21" customHeight="1" x14ac:dyDescent="0.2">
      <c r="A324" s="104" t="s">
        <v>37</v>
      </c>
      <c r="B324" s="105" t="s">
        <v>46</v>
      </c>
      <c r="C324" s="157" t="s">
        <v>515</v>
      </c>
      <c r="D324" s="157" t="s">
        <v>602</v>
      </c>
      <c r="E324" s="19" t="s">
        <v>322</v>
      </c>
      <c r="F324" s="86" t="s">
        <v>323</v>
      </c>
      <c r="G324" s="19" t="s">
        <v>277</v>
      </c>
      <c r="H324" s="86" t="s">
        <v>132</v>
      </c>
      <c r="I324" s="56">
        <v>11</v>
      </c>
      <c r="J324" s="56" t="s">
        <v>6</v>
      </c>
      <c r="K324" s="160">
        <f t="shared" si="40"/>
        <v>16</v>
      </c>
      <c r="L324" s="160">
        <f t="shared" si="41"/>
        <v>0</v>
      </c>
      <c r="M324" s="935"/>
      <c r="N324" s="935"/>
      <c r="O324" s="935"/>
      <c r="P324" s="935"/>
      <c r="Q324" s="935">
        <v>16</v>
      </c>
      <c r="R324" s="935"/>
      <c r="S324" s="935">
        <v>14</v>
      </c>
      <c r="T324" s="528"/>
      <c r="U324" s="528"/>
      <c r="V324" s="528">
        <v>16</v>
      </c>
      <c r="W324" s="528">
        <v>16</v>
      </c>
      <c r="X324" s="528"/>
      <c r="Y324" s="528"/>
      <c r="Z324" s="321">
        <f t="shared" si="42"/>
        <v>16</v>
      </c>
      <c r="AA324" s="321">
        <f t="shared" si="42"/>
        <v>0</v>
      </c>
      <c r="AB324" s="935"/>
      <c r="AC324" s="939"/>
      <c r="AD324" s="935">
        <v>16</v>
      </c>
      <c r="AE324" s="935"/>
      <c r="AF324" s="935"/>
      <c r="AG324" s="936"/>
      <c r="AH324" s="935" t="s">
        <v>422</v>
      </c>
      <c r="AI324" s="939"/>
    </row>
    <row r="325" spans="1:35" s="173" customFormat="1" ht="21" customHeight="1" x14ac:dyDescent="0.2">
      <c r="A325" s="95" t="s">
        <v>37</v>
      </c>
      <c r="B325" s="50" t="s">
        <v>46</v>
      </c>
      <c r="C325" s="157" t="s">
        <v>514</v>
      </c>
      <c r="D325" s="157" t="s">
        <v>598</v>
      </c>
      <c r="E325" s="105" t="s">
        <v>289</v>
      </c>
      <c r="F325" s="81" t="s">
        <v>291</v>
      </c>
      <c r="G325" s="19" t="s">
        <v>498</v>
      </c>
      <c r="H325" s="81" t="s">
        <v>499</v>
      </c>
      <c r="I325" s="49">
        <v>9</v>
      </c>
      <c r="J325" s="50" t="s">
        <v>6</v>
      </c>
      <c r="K325" s="160">
        <f t="shared" si="40"/>
        <v>47</v>
      </c>
      <c r="L325" s="160">
        <f t="shared" si="41"/>
        <v>1</v>
      </c>
      <c r="M325" s="935"/>
      <c r="N325" s="935"/>
      <c r="O325" s="935">
        <v>47</v>
      </c>
      <c r="P325" s="935">
        <v>1</v>
      </c>
      <c r="Q325" s="935"/>
      <c r="R325" s="935"/>
      <c r="S325" s="935">
        <v>31</v>
      </c>
      <c r="T325" s="528">
        <v>2</v>
      </c>
      <c r="U325" s="528"/>
      <c r="V325" s="528">
        <v>47</v>
      </c>
      <c r="W325" s="528">
        <v>47</v>
      </c>
      <c r="X325" s="528"/>
      <c r="Y325" s="528"/>
      <c r="Z325" s="321">
        <f t="shared" si="42"/>
        <v>49</v>
      </c>
      <c r="AA325" s="321">
        <f t="shared" si="42"/>
        <v>0</v>
      </c>
      <c r="AB325" s="935"/>
      <c r="AC325" s="935"/>
      <c r="AD325" s="935">
        <v>49</v>
      </c>
      <c r="AE325" s="935"/>
      <c r="AF325" s="935"/>
      <c r="AG325" s="936"/>
      <c r="AH325" s="937"/>
      <c r="AI325" s="938"/>
    </row>
    <row r="326" spans="1:35" s="173" customFormat="1" ht="31.5" customHeight="1" x14ac:dyDescent="0.2">
      <c r="A326" s="95" t="s">
        <v>37</v>
      </c>
      <c r="B326" s="50" t="s">
        <v>46</v>
      </c>
      <c r="C326" s="157" t="s">
        <v>584</v>
      </c>
      <c r="D326" s="157" t="s">
        <v>598</v>
      </c>
      <c r="E326" s="105" t="s">
        <v>289</v>
      </c>
      <c r="F326" s="81" t="s">
        <v>291</v>
      </c>
      <c r="G326" s="19" t="s">
        <v>498</v>
      </c>
      <c r="H326" s="81" t="s">
        <v>581</v>
      </c>
      <c r="I326" s="49">
        <v>9</v>
      </c>
      <c r="J326" s="50" t="s">
        <v>6</v>
      </c>
      <c r="K326" s="160">
        <f t="shared" si="40"/>
        <v>29</v>
      </c>
      <c r="L326" s="160">
        <f t="shared" si="41"/>
        <v>29</v>
      </c>
      <c r="M326" s="935"/>
      <c r="N326" s="935"/>
      <c r="O326" s="935">
        <v>29</v>
      </c>
      <c r="P326" s="935">
        <v>29</v>
      </c>
      <c r="Q326" s="935"/>
      <c r="R326" s="935"/>
      <c r="S326" s="935">
        <v>18</v>
      </c>
      <c r="T326" s="528"/>
      <c r="U326" s="528"/>
      <c r="V326" s="528"/>
      <c r="W326" s="528"/>
      <c r="X326" s="528"/>
      <c r="Y326" s="528"/>
      <c r="Z326" s="321">
        <v>29</v>
      </c>
      <c r="AA326" s="321">
        <v>29</v>
      </c>
      <c r="AB326" s="340"/>
      <c r="AC326" s="340"/>
      <c r="AD326" s="935">
        <v>42</v>
      </c>
      <c r="AE326" s="935">
        <v>42</v>
      </c>
      <c r="AF326" s="340"/>
      <c r="AG326" s="345"/>
      <c r="AH326" s="188"/>
    </row>
    <row r="327" spans="1:35" s="173" customFormat="1" ht="22.5" customHeight="1" x14ac:dyDescent="0.2">
      <c r="A327" s="95" t="s">
        <v>37</v>
      </c>
      <c r="B327" s="50" t="s">
        <v>46</v>
      </c>
      <c r="C327" s="157" t="s">
        <v>514</v>
      </c>
      <c r="D327" s="157" t="s">
        <v>600</v>
      </c>
      <c r="E327" s="105" t="s">
        <v>283</v>
      </c>
      <c r="F327" s="81" t="s">
        <v>5</v>
      </c>
      <c r="G327" s="19" t="s">
        <v>482</v>
      </c>
      <c r="H327" s="81" t="s">
        <v>483</v>
      </c>
      <c r="I327" s="49">
        <v>9</v>
      </c>
      <c r="J327" s="50" t="s">
        <v>6</v>
      </c>
      <c r="K327" s="160">
        <f t="shared" si="40"/>
        <v>16</v>
      </c>
      <c r="L327" s="160">
        <f t="shared" si="41"/>
        <v>0</v>
      </c>
      <c r="M327" s="935"/>
      <c r="N327" s="935"/>
      <c r="O327" s="935">
        <v>16</v>
      </c>
      <c r="P327" s="935"/>
      <c r="Q327" s="935"/>
      <c r="R327" s="935"/>
      <c r="S327" s="935">
        <v>16</v>
      </c>
      <c r="T327" s="528"/>
      <c r="U327" s="528"/>
      <c r="V327" s="528">
        <v>16</v>
      </c>
      <c r="W327" s="528"/>
      <c r="X327" s="528"/>
      <c r="Y327" s="528"/>
      <c r="Z327" s="321">
        <f t="shared" si="42"/>
        <v>19</v>
      </c>
      <c r="AA327" s="321">
        <f t="shared" si="42"/>
        <v>1</v>
      </c>
      <c r="AB327" s="340"/>
      <c r="AC327" s="340"/>
      <c r="AD327" s="935">
        <v>19</v>
      </c>
      <c r="AE327" s="935">
        <v>1</v>
      </c>
      <c r="AF327" s="340"/>
      <c r="AG327" s="345"/>
      <c r="AH327" s="188"/>
    </row>
    <row r="328" spans="1:35" s="173" customFormat="1" ht="22.5" customHeight="1" x14ac:dyDescent="0.2">
      <c r="A328" s="95" t="s">
        <v>37</v>
      </c>
      <c r="B328" s="50" t="s">
        <v>46</v>
      </c>
      <c r="C328" s="157" t="s">
        <v>514</v>
      </c>
      <c r="D328" s="157" t="s">
        <v>600</v>
      </c>
      <c r="E328" s="105" t="s">
        <v>336</v>
      </c>
      <c r="F328" s="81" t="s">
        <v>337</v>
      </c>
      <c r="G328" s="19" t="s">
        <v>561</v>
      </c>
      <c r="H328" s="81" t="s">
        <v>562</v>
      </c>
      <c r="I328" s="49">
        <v>9</v>
      </c>
      <c r="J328" s="50" t="s">
        <v>6</v>
      </c>
      <c r="K328" s="160">
        <f t="shared" si="40"/>
        <v>21</v>
      </c>
      <c r="L328" s="160">
        <f t="shared" si="41"/>
        <v>2</v>
      </c>
      <c r="M328" s="935"/>
      <c r="N328" s="935"/>
      <c r="O328" s="935">
        <v>21</v>
      </c>
      <c r="P328" s="935">
        <v>2</v>
      </c>
      <c r="Q328" s="935"/>
      <c r="R328" s="935"/>
      <c r="S328" s="935">
        <v>18</v>
      </c>
      <c r="T328" s="528">
        <v>4</v>
      </c>
      <c r="U328" s="528"/>
      <c r="V328" s="528">
        <v>21</v>
      </c>
      <c r="W328" s="528"/>
      <c r="X328" s="528"/>
      <c r="Y328" s="528"/>
      <c r="Z328" s="321">
        <f t="shared" si="42"/>
        <v>0</v>
      </c>
      <c r="AA328" s="321">
        <f t="shared" si="42"/>
        <v>0</v>
      </c>
      <c r="AB328" s="340"/>
      <c r="AC328" s="340"/>
      <c r="AD328" s="935"/>
      <c r="AE328" s="935"/>
      <c r="AF328" s="340"/>
      <c r="AG328" s="345"/>
      <c r="AH328" s="188"/>
    </row>
    <row r="329" spans="1:35" s="173" customFormat="1" ht="22.5" customHeight="1" x14ac:dyDescent="0.2">
      <c r="A329" s="95" t="s">
        <v>37</v>
      </c>
      <c r="B329" s="50" t="s">
        <v>46</v>
      </c>
      <c r="C329" s="157" t="s">
        <v>514</v>
      </c>
      <c r="D329" s="157" t="s">
        <v>600</v>
      </c>
      <c r="E329" s="105" t="s">
        <v>315</v>
      </c>
      <c r="F329" s="81" t="s">
        <v>316</v>
      </c>
      <c r="G329" s="19" t="s">
        <v>524</v>
      </c>
      <c r="H329" s="81" t="s">
        <v>525</v>
      </c>
      <c r="I329" s="49">
        <v>9</v>
      </c>
      <c r="J329" s="50" t="s">
        <v>6</v>
      </c>
      <c r="K329" s="160">
        <f t="shared" si="40"/>
        <v>8</v>
      </c>
      <c r="L329" s="160">
        <f t="shared" si="41"/>
        <v>1</v>
      </c>
      <c r="M329" s="935"/>
      <c r="N329" s="935"/>
      <c r="O329" s="935">
        <v>8</v>
      </c>
      <c r="P329" s="935">
        <v>1</v>
      </c>
      <c r="Q329" s="935"/>
      <c r="R329" s="935"/>
      <c r="S329" s="935">
        <v>5</v>
      </c>
      <c r="T329" s="528">
        <v>1</v>
      </c>
      <c r="U329" s="528"/>
      <c r="V329" s="528">
        <v>8</v>
      </c>
      <c r="W329" s="528"/>
      <c r="X329" s="528"/>
      <c r="Y329" s="528"/>
      <c r="Z329" s="321">
        <f t="shared" si="42"/>
        <v>15</v>
      </c>
      <c r="AA329" s="321">
        <f t="shared" si="42"/>
        <v>0</v>
      </c>
      <c r="AB329" s="340"/>
      <c r="AC329" s="340"/>
      <c r="AD329" s="935">
        <v>15</v>
      </c>
      <c r="AE329" s="935"/>
      <c r="AF329" s="340"/>
      <c r="AG329" s="345"/>
      <c r="AH329" s="188"/>
    </row>
    <row r="330" spans="1:35" s="173" customFormat="1" ht="31.5" customHeight="1" x14ac:dyDescent="0.2">
      <c r="A330" s="95" t="s">
        <v>37</v>
      </c>
      <c r="B330" s="50" t="s">
        <v>46</v>
      </c>
      <c r="C330" s="157" t="s">
        <v>514</v>
      </c>
      <c r="D330" s="157" t="s">
        <v>600</v>
      </c>
      <c r="E330" s="105" t="s">
        <v>315</v>
      </c>
      <c r="F330" s="81" t="s">
        <v>316</v>
      </c>
      <c r="G330" s="19" t="s">
        <v>563</v>
      </c>
      <c r="H330" s="81" t="s">
        <v>564</v>
      </c>
      <c r="I330" s="49">
        <v>9</v>
      </c>
      <c r="J330" s="50" t="s">
        <v>6</v>
      </c>
      <c r="K330" s="160">
        <f t="shared" si="40"/>
        <v>18</v>
      </c>
      <c r="L330" s="160">
        <f t="shared" si="41"/>
        <v>0</v>
      </c>
      <c r="M330" s="935"/>
      <c r="N330" s="935"/>
      <c r="O330" s="935">
        <v>18</v>
      </c>
      <c r="P330" s="935"/>
      <c r="Q330" s="935"/>
      <c r="R330" s="935"/>
      <c r="S330" s="935">
        <v>18</v>
      </c>
      <c r="T330" s="528"/>
      <c r="U330" s="528"/>
      <c r="V330" s="528">
        <v>18</v>
      </c>
      <c r="W330" s="528"/>
      <c r="X330" s="528"/>
      <c r="Y330" s="528"/>
      <c r="Z330" s="321">
        <f t="shared" si="42"/>
        <v>27</v>
      </c>
      <c r="AA330" s="321">
        <f t="shared" si="42"/>
        <v>2</v>
      </c>
      <c r="AB330" s="340"/>
      <c r="AC330" s="340"/>
      <c r="AD330" s="935">
        <v>27</v>
      </c>
      <c r="AE330" s="935">
        <v>2</v>
      </c>
      <c r="AF330" s="340"/>
      <c r="AG330" s="345"/>
      <c r="AH330" s="188"/>
    </row>
    <row r="331" spans="1:35" s="173" customFormat="1" ht="31.5" customHeight="1" x14ac:dyDescent="0.2">
      <c r="A331" s="108" t="s">
        <v>37</v>
      </c>
      <c r="B331" s="50" t="s">
        <v>46</v>
      </c>
      <c r="C331" s="157" t="s">
        <v>514</v>
      </c>
      <c r="D331" s="157" t="s">
        <v>601</v>
      </c>
      <c r="E331" s="50" t="s">
        <v>319</v>
      </c>
      <c r="F331" s="84" t="s">
        <v>359</v>
      </c>
      <c r="G331" s="51" t="s">
        <v>463</v>
      </c>
      <c r="H331" s="84" t="s">
        <v>464</v>
      </c>
      <c r="I331" s="49">
        <v>9</v>
      </c>
      <c r="J331" s="50" t="s">
        <v>6</v>
      </c>
      <c r="K331" s="160">
        <f t="shared" si="40"/>
        <v>0</v>
      </c>
      <c r="L331" s="160">
        <f t="shared" si="41"/>
        <v>0</v>
      </c>
      <c r="M331" s="935"/>
      <c r="N331" s="935"/>
      <c r="O331" s="935"/>
      <c r="P331" s="935"/>
      <c r="Q331" s="935"/>
      <c r="R331" s="935"/>
      <c r="S331" s="935"/>
      <c r="T331" s="528"/>
      <c r="U331" s="528"/>
      <c r="V331" s="528"/>
      <c r="W331" s="528"/>
      <c r="X331" s="528"/>
      <c r="Y331" s="528"/>
      <c r="Z331" s="321">
        <f t="shared" si="42"/>
        <v>21</v>
      </c>
      <c r="AA331" s="321">
        <f t="shared" si="42"/>
        <v>0</v>
      </c>
      <c r="AB331" s="340"/>
      <c r="AC331" s="340"/>
      <c r="AD331" s="935">
        <v>21</v>
      </c>
      <c r="AE331" s="935"/>
      <c r="AF331" s="935"/>
      <c r="AG331" s="936"/>
      <c r="AH331" s="935"/>
      <c r="AI331" s="939"/>
    </row>
    <row r="332" spans="1:35" s="168" customFormat="1" ht="21" customHeight="1" x14ac:dyDescent="0.2">
      <c r="A332" s="104" t="s">
        <v>43</v>
      </c>
      <c r="B332" s="105" t="s">
        <v>46</v>
      </c>
      <c r="C332" s="157" t="s">
        <v>515</v>
      </c>
      <c r="D332" s="157" t="s">
        <v>598</v>
      </c>
      <c r="E332" s="116" t="s">
        <v>285</v>
      </c>
      <c r="F332" s="81" t="s">
        <v>286</v>
      </c>
      <c r="G332" s="19" t="s">
        <v>278</v>
      </c>
      <c r="H332" s="86" t="s">
        <v>75</v>
      </c>
      <c r="I332" s="56">
        <v>9</v>
      </c>
      <c r="J332" s="57" t="s">
        <v>6</v>
      </c>
      <c r="K332" s="160">
        <f t="shared" si="40"/>
        <v>0</v>
      </c>
      <c r="L332" s="160">
        <f t="shared" si="41"/>
        <v>0</v>
      </c>
      <c r="M332" s="316"/>
      <c r="N332" s="316"/>
      <c r="O332" s="316"/>
      <c r="P332" s="316"/>
      <c r="Q332" s="316"/>
      <c r="R332" s="316"/>
      <c r="S332" s="316"/>
      <c r="T332" s="316"/>
      <c r="U332" s="316"/>
      <c r="V332" s="316"/>
      <c r="W332" s="316"/>
      <c r="X332" s="316"/>
      <c r="Y332" s="316"/>
      <c r="Z332" s="321" t="e">
        <f t="shared" ref="Z332:AA345" si="43">AB332+AD332+AF332</f>
        <v>#VALUE!</v>
      </c>
      <c r="AA332" s="321">
        <f t="shared" si="43"/>
        <v>0</v>
      </c>
      <c r="AB332" s="316"/>
      <c r="AC332" s="316"/>
      <c r="AD332" s="316">
        <v>10</v>
      </c>
      <c r="AE332" s="316"/>
      <c r="AF332" s="316" t="s">
        <v>1341</v>
      </c>
      <c r="AG332" s="319"/>
      <c r="AH332" s="186"/>
    </row>
    <row r="333" spans="1:35" s="168" customFormat="1" ht="21" customHeight="1" x14ac:dyDescent="0.2">
      <c r="A333" s="104" t="s">
        <v>43</v>
      </c>
      <c r="B333" s="105" t="s">
        <v>46</v>
      </c>
      <c r="C333" s="157" t="s">
        <v>515</v>
      </c>
      <c r="D333" s="157" t="s">
        <v>598</v>
      </c>
      <c r="E333" s="116" t="s">
        <v>289</v>
      </c>
      <c r="F333" s="86" t="s">
        <v>291</v>
      </c>
      <c r="G333" s="19" t="s">
        <v>279</v>
      </c>
      <c r="H333" s="86" t="s">
        <v>112</v>
      </c>
      <c r="I333" s="56">
        <v>9</v>
      </c>
      <c r="J333" s="57" t="s">
        <v>6</v>
      </c>
      <c r="K333" s="160">
        <f t="shared" si="40"/>
        <v>0</v>
      </c>
      <c r="L333" s="160">
        <f t="shared" si="41"/>
        <v>0</v>
      </c>
      <c r="M333" s="316"/>
      <c r="N333" s="316"/>
      <c r="O333" s="316"/>
      <c r="P333" s="316"/>
      <c r="Q333" s="316"/>
      <c r="R333" s="316"/>
      <c r="S333" s="316"/>
      <c r="T333" s="316"/>
      <c r="U333" s="316"/>
      <c r="V333" s="316"/>
      <c r="W333" s="316"/>
      <c r="X333" s="316"/>
      <c r="Y333" s="316"/>
      <c r="Z333" s="321">
        <f t="shared" si="43"/>
        <v>19</v>
      </c>
      <c r="AA333" s="321">
        <f t="shared" si="43"/>
        <v>0</v>
      </c>
      <c r="AB333" s="316"/>
      <c r="AC333" s="316"/>
      <c r="AD333" s="316">
        <v>19</v>
      </c>
      <c r="AE333" s="316"/>
      <c r="AF333" s="316"/>
      <c r="AG333" s="319"/>
      <c r="AH333" s="186" t="s">
        <v>156</v>
      </c>
    </row>
    <row r="334" spans="1:35" s="168" customFormat="1" ht="31.5" customHeight="1" x14ac:dyDescent="0.2">
      <c r="A334" s="104" t="s">
        <v>43</v>
      </c>
      <c r="B334" s="105" t="s">
        <v>46</v>
      </c>
      <c r="C334" s="157" t="s">
        <v>515</v>
      </c>
      <c r="D334" s="157" t="s">
        <v>598</v>
      </c>
      <c r="E334" s="116" t="s">
        <v>289</v>
      </c>
      <c r="F334" s="86" t="s">
        <v>291</v>
      </c>
      <c r="G334" s="19" t="s">
        <v>191</v>
      </c>
      <c r="H334" s="86" t="s">
        <v>81</v>
      </c>
      <c r="I334" s="56">
        <v>11</v>
      </c>
      <c r="J334" s="57" t="s">
        <v>12</v>
      </c>
      <c r="K334" s="160">
        <f t="shared" si="40"/>
        <v>0</v>
      </c>
      <c r="L334" s="160">
        <f t="shared" si="41"/>
        <v>0</v>
      </c>
      <c r="M334" s="316"/>
      <c r="N334" s="316"/>
      <c r="O334" s="316"/>
      <c r="P334" s="316"/>
      <c r="Q334" s="316"/>
      <c r="R334" s="316"/>
      <c r="S334" s="316"/>
      <c r="T334" s="316"/>
      <c r="U334" s="316"/>
      <c r="V334" s="316"/>
      <c r="W334" s="316"/>
      <c r="X334" s="316"/>
      <c r="Y334" s="316"/>
      <c r="Z334" s="321">
        <f t="shared" si="43"/>
        <v>0</v>
      </c>
      <c r="AA334" s="321">
        <f t="shared" si="43"/>
        <v>0</v>
      </c>
      <c r="AB334" s="316"/>
      <c r="AC334" s="316"/>
      <c r="AD334" s="316"/>
      <c r="AE334" s="316"/>
      <c r="AF334" s="316"/>
      <c r="AG334" s="319"/>
      <c r="AH334" s="186"/>
    </row>
    <row r="335" spans="1:35" s="168" customFormat="1" ht="31.5" customHeight="1" x14ac:dyDescent="0.2">
      <c r="A335" s="104" t="s">
        <v>43</v>
      </c>
      <c r="B335" s="105" t="s">
        <v>46</v>
      </c>
      <c r="C335" s="157" t="s">
        <v>515</v>
      </c>
      <c r="D335" s="157" t="s">
        <v>598</v>
      </c>
      <c r="E335" s="116" t="s">
        <v>289</v>
      </c>
      <c r="F335" s="86" t="s">
        <v>291</v>
      </c>
      <c r="G335" s="19" t="s">
        <v>191</v>
      </c>
      <c r="H335" s="86" t="s">
        <v>81</v>
      </c>
      <c r="I335" s="56">
        <v>9</v>
      </c>
      <c r="J335" s="57" t="s">
        <v>6</v>
      </c>
      <c r="K335" s="160">
        <f t="shared" si="40"/>
        <v>0</v>
      </c>
      <c r="L335" s="160">
        <f t="shared" si="41"/>
        <v>0</v>
      </c>
      <c r="M335" s="316"/>
      <c r="N335" s="316"/>
      <c r="O335" s="316"/>
      <c r="P335" s="316"/>
      <c r="Q335" s="316"/>
      <c r="R335" s="316"/>
      <c r="S335" s="316"/>
      <c r="T335" s="316"/>
      <c r="U335" s="316"/>
      <c r="V335" s="316"/>
      <c r="W335" s="316"/>
      <c r="X335" s="316"/>
      <c r="Y335" s="316"/>
      <c r="Z335" s="321">
        <f t="shared" si="43"/>
        <v>0</v>
      </c>
      <c r="AA335" s="321">
        <f t="shared" si="43"/>
        <v>0</v>
      </c>
      <c r="AB335" s="316"/>
      <c r="AC335" s="316"/>
      <c r="AD335" s="316"/>
      <c r="AE335" s="316"/>
      <c r="AF335" s="316"/>
      <c r="AG335" s="319"/>
      <c r="AH335" s="186"/>
    </row>
    <row r="336" spans="1:35" s="168" customFormat="1" ht="31.5" customHeight="1" x14ac:dyDescent="0.2">
      <c r="A336" s="104" t="s">
        <v>43</v>
      </c>
      <c r="B336" s="105" t="s">
        <v>46</v>
      </c>
      <c r="C336" s="157" t="s">
        <v>515</v>
      </c>
      <c r="D336" s="157" t="s">
        <v>600</v>
      </c>
      <c r="E336" s="19" t="s">
        <v>283</v>
      </c>
      <c r="F336" s="85" t="s">
        <v>5</v>
      </c>
      <c r="G336" s="19" t="s">
        <v>194</v>
      </c>
      <c r="H336" s="85" t="s">
        <v>117</v>
      </c>
      <c r="I336" s="56">
        <v>9</v>
      </c>
      <c r="J336" s="56" t="s">
        <v>12</v>
      </c>
      <c r="K336" s="160">
        <f t="shared" ref="K336:K374" si="44">M336+O336+Q336</f>
        <v>0</v>
      </c>
      <c r="L336" s="160">
        <f t="shared" ref="L336:L374" si="45">N336+P336+R336</f>
        <v>0</v>
      </c>
      <c r="M336" s="316"/>
      <c r="N336" s="316"/>
      <c r="O336" s="316"/>
      <c r="P336" s="316"/>
      <c r="Q336" s="316"/>
      <c r="R336" s="316"/>
      <c r="S336" s="316"/>
      <c r="T336" s="316"/>
      <c r="U336" s="316"/>
      <c r="V336" s="316"/>
      <c r="W336" s="316"/>
      <c r="X336" s="316"/>
      <c r="Y336" s="316"/>
      <c r="Z336" s="321">
        <f t="shared" si="43"/>
        <v>0</v>
      </c>
      <c r="AA336" s="321">
        <f t="shared" si="43"/>
        <v>0</v>
      </c>
      <c r="AB336" s="316"/>
      <c r="AC336" s="316"/>
      <c r="AD336" s="316"/>
      <c r="AE336" s="316"/>
      <c r="AF336" s="316"/>
      <c r="AG336" s="319"/>
      <c r="AH336" s="186"/>
    </row>
    <row r="337" spans="1:34" s="168" customFormat="1" ht="21" customHeight="1" x14ac:dyDescent="0.2">
      <c r="A337" s="104" t="s">
        <v>43</v>
      </c>
      <c r="B337" s="105" t="s">
        <v>46</v>
      </c>
      <c r="C337" s="157" t="s">
        <v>515</v>
      </c>
      <c r="D337" s="157" t="s">
        <v>600</v>
      </c>
      <c r="E337" s="19" t="s">
        <v>283</v>
      </c>
      <c r="F337" s="85" t="s">
        <v>5</v>
      </c>
      <c r="G337" s="19" t="s">
        <v>194</v>
      </c>
      <c r="H337" s="85" t="s">
        <v>117</v>
      </c>
      <c r="I337" s="56">
        <v>11</v>
      </c>
      <c r="J337" s="56" t="s">
        <v>12</v>
      </c>
      <c r="K337" s="160">
        <f t="shared" si="44"/>
        <v>0</v>
      </c>
      <c r="L337" s="160">
        <f t="shared" si="45"/>
        <v>0</v>
      </c>
      <c r="M337" s="316"/>
      <c r="N337" s="316"/>
      <c r="O337" s="316"/>
      <c r="P337" s="316"/>
      <c r="Q337" s="316"/>
      <c r="R337" s="316"/>
      <c r="S337" s="316"/>
      <c r="T337" s="316"/>
      <c r="U337" s="316"/>
      <c r="V337" s="316"/>
      <c r="W337" s="316"/>
      <c r="X337" s="316"/>
      <c r="Y337" s="316"/>
      <c r="Z337" s="321">
        <f t="shared" si="43"/>
        <v>0</v>
      </c>
      <c r="AA337" s="321">
        <f t="shared" si="43"/>
        <v>0</v>
      </c>
      <c r="AB337" s="316"/>
      <c r="AC337" s="316"/>
      <c r="AD337" s="316"/>
      <c r="AE337" s="316"/>
      <c r="AF337" s="316"/>
      <c r="AG337" s="319"/>
      <c r="AH337" s="186"/>
    </row>
    <row r="338" spans="1:34" s="168" customFormat="1" ht="21" customHeight="1" x14ac:dyDescent="0.2">
      <c r="A338" s="104" t="s">
        <v>43</v>
      </c>
      <c r="B338" s="105" t="s">
        <v>46</v>
      </c>
      <c r="C338" s="157" t="s">
        <v>515</v>
      </c>
      <c r="D338" s="157" t="s">
        <v>600</v>
      </c>
      <c r="E338" s="98" t="s">
        <v>283</v>
      </c>
      <c r="F338" s="83" t="s">
        <v>5</v>
      </c>
      <c r="G338" s="19" t="s">
        <v>194</v>
      </c>
      <c r="H338" s="83" t="s">
        <v>117</v>
      </c>
      <c r="I338" s="56">
        <v>9</v>
      </c>
      <c r="J338" s="57" t="s">
        <v>6</v>
      </c>
      <c r="K338" s="160">
        <f t="shared" si="44"/>
        <v>0</v>
      </c>
      <c r="L338" s="160">
        <f t="shared" si="45"/>
        <v>0</v>
      </c>
      <c r="M338" s="316"/>
      <c r="N338" s="316"/>
      <c r="O338" s="316"/>
      <c r="P338" s="316"/>
      <c r="Q338" s="316"/>
      <c r="R338" s="316"/>
      <c r="S338" s="316"/>
      <c r="T338" s="316"/>
      <c r="U338" s="316"/>
      <c r="V338" s="316"/>
      <c r="W338" s="316"/>
      <c r="X338" s="316"/>
      <c r="Y338" s="316"/>
      <c r="Z338" s="321">
        <f t="shared" si="43"/>
        <v>0</v>
      </c>
      <c r="AA338" s="321">
        <f t="shared" si="43"/>
        <v>0</v>
      </c>
      <c r="AB338" s="316"/>
      <c r="AC338" s="316"/>
      <c r="AD338" s="316"/>
      <c r="AE338" s="316"/>
      <c r="AF338" s="316"/>
      <c r="AG338" s="319"/>
      <c r="AH338" s="186"/>
    </row>
    <row r="339" spans="1:34" s="168" customFormat="1" ht="21" customHeight="1" x14ac:dyDescent="0.2">
      <c r="A339" s="104" t="s">
        <v>43</v>
      </c>
      <c r="B339" s="105" t="s">
        <v>46</v>
      </c>
      <c r="C339" s="157" t="s">
        <v>515</v>
      </c>
      <c r="D339" s="157" t="s">
        <v>600</v>
      </c>
      <c r="E339" s="19" t="s">
        <v>283</v>
      </c>
      <c r="F339" s="85" t="s">
        <v>5</v>
      </c>
      <c r="G339" s="19" t="s">
        <v>222</v>
      </c>
      <c r="H339" s="81" t="s">
        <v>113</v>
      </c>
      <c r="I339" s="56">
        <v>9</v>
      </c>
      <c r="J339" s="56" t="s">
        <v>12</v>
      </c>
      <c r="K339" s="160">
        <f t="shared" si="44"/>
        <v>0</v>
      </c>
      <c r="L339" s="160">
        <f t="shared" si="45"/>
        <v>0</v>
      </c>
      <c r="M339" s="316"/>
      <c r="N339" s="316"/>
      <c r="O339" s="316"/>
      <c r="P339" s="316"/>
      <c r="Q339" s="316"/>
      <c r="R339" s="316"/>
      <c r="S339" s="316"/>
      <c r="T339" s="316"/>
      <c r="U339" s="316"/>
      <c r="V339" s="316"/>
      <c r="W339" s="316"/>
      <c r="X339" s="316"/>
      <c r="Y339" s="316"/>
      <c r="Z339" s="321">
        <f t="shared" si="43"/>
        <v>0</v>
      </c>
      <c r="AA339" s="321">
        <f t="shared" si="43"/>
        <v>0</v>
      </c>
      <c r="AB339" s="316"/>
      <c r="AC339" s="316"/>
      <c r="AD339" s="316"/>
      <c r="AE339" s="316"/>
      <c r="AF339" s="316"/>
      <c r="AG339" s="319"/>
      <c r="AH339" s="186"/>
    </row>
    <row r="340" spans="1:34" s="168" customFormat="1" ht="21" customHeight="1" x14ac:dyDescent="0.2">
      <c r="A340" s="104" t="s">
        <v>43</v>
      </c>
      <c r="B340" s="105" t="s">
        <v>46</v>
      </c>
      <c r="C340" s="157" t="s">
        <v>515</v>
      </c>
      <c r="D340" s="157" t="s">
        <v>600</v>
      </c>
      <c r="E340" s="19" t="s">
        <v>283</v>
      </c>
      <c r="F340" s="85" t="s">
        <v>5</v>
      </c>
      <c r="G340" s="19" t="s">
        <v>222</v>
      </c>
      <c r="H340" s="81" t="s">
        <v>113</v>
      </c>
      <c r="I340" s="56">
        <v>11</v>
      </c>
      <c r="J340" s="56" t="s">
        <v>12</v>
      </c>
      <c r="K340" s="160">
        <f t="shared" si="44"/>
        <v>0</v>
      </c>
      <c r="L340" s="160">
        <f t="shared" si="45"/>
        <v>0</v>
      </c>
      <c r="M340" s="316"/>
      <c r="N340" s="316"/>
      <c r="O340" s="316"/>
      <c r="P340" s="316"/>
      <c r="Q340" s="316"/>
      <c r="R340" s="316"/>
      <c r="S340" s="316"/>
      <c r="T340" s="316"/>
      <c r="U340" s="316"/>
      <c r="V340" s="316"/>
      <c r="W340" s="316"/>
      <c r="X340" s="316"/>
      <c r="Y340" s="316"/>
      <c r="Z340" s="321">
        <f t="shared" si="43"/>
        <v>0</v>
      </c>
      <c r="AA340" s="321">
        <f t="shared" si="43"/>
        <v>0</v>
      </c>
      <c r="AB340" s="316"/>
      <c r="AC340" s="316"/>
      <c r="AD340" s="316"/>
      <c r="AE340" s="316"/>
      <c r="AF340" s="316"/>
      <c r="AG340" s="319"/>
      <c r="AH340" s="186"/>
    </row>
    <row r="341" spans="1:34" s="168" customFormat="1" ht="21" customHeight="1" x14ac:dyDescent="0.2">
      <c r="A341" s="104" t="s">
        <v>43</v>
      </c>
      <c r="B341" s="105" t="s">
        <v>46</v>
      </c>
      <c r="C341" s="157" t="s">
        <v>515</v>
      </c>
      <c r="D341" s="157" t="s">
        <v>600</v>
      </c>
      <c r="E341" s="98" t="s">
        <v>283</v>
      </c>
      <c r="F341" s="83" t="s">
        <v>5</v>
      </c>
      <c r="G341" s="19" t="s">
        <v>222</v>
      </c>
      <c r="H341" s="81" t="s">
        <v>113</v>
      </c>
      <c r="I341" s="56">
        <v>9</v>
      </c>
      <c r="J341" s="57" t="s">
        <v>6</v>
      </c>
      <c r="K341" s="160">
        <f t="shared" si="44"/>
        <v>0</v>
      </c>
      <c r="L341" s="160">
        <f t="shared" si="45"/>
        <v>0</v>
      </c>
      <c r="M341" s="316"/>
      <c r="N341" s="316"/>
      <c r="O341" s="316"/>
      <c r="P341" s="316"/>
      <c r="Q341" s="316"/>
      <c r="R341" s="316"/>
      <c r="S341" s="316"/>
      <c r="T341" s="316"/>
      <c r="U341" s="316"/>
      <c r="V341" s="316"/>
      <c r="W341" s="316"/>
      <c r="X341" s="316"/>
      <c r="Y341" s="316"/>
      <c r="Z341" s="321">
        <f t="shared" si="43"/>
        <v>0</v>
      </c>
      <c r="AA341" s="321">
        <f t="shared" si="43"/>
        <v>0</v>
      </c>
      <c r="AB341" s="316"/>
      <c r="AC341" s="316"/>
      <c r="AD341" s="316"/>
      <c r="AE341" s="316"/>
      <c r="AF341" s="316"/>
      <c r="AG341" s="319"/>
      <c r="AH341" s="186"/>
    </row>
    <row r="342" spans="1:34" s="168" customFormat="1" ht="21" customHeight="1" x14ac:dyDescent="0.2">
      <c r="A342" s="104" t="s">
        <v>43</v>
      </c>
      <c r="B342" s="105" t="s">
        <v>46</v>
      </c>
      <c r="C342" s="157" t="s">
        <v>515</v>
      </c>
      <c r="D342" s="157" t="s">
        <v>600</v>
      </c>
      <c r="E342" s="116" t="s">
        <v>299</v>
      </c>
      <c r="F342" s="86" t="s">
        <v>314</v>
      </c>
      <c r="G342" s="19" t="s">
        <v>211</v>
      </c>
      <c r="H342" s="85" t="s">
        <v>73</v>
      </c>
      <c r="I342" s="56">
        <v>9</v>
      </c>
      <c r="J342" s="56" t="s">
        <v>12</v>
      </c>
      <c r="K342" s="160">
        <f t="shared" si="44"/>
        <v>0</v>
      </c>
      <c r="L342" s="160">
        <f t="shared" si="45"/>
        <v>0</v>
      </c>
      <c r="M342" s="316"/>
      <c r="N342" s="316"/>
      <c r="O342" s="316"/>
      <c r="P342" s="316"/>
      <c r="Q342" s="316"/>
      <c r="R342" s="316"/>
      <c r="S342" s="316"/>
      <c r="T342" s="316"/>
      <c r="U342" s="316"/>
      <c r="V342" s="316"/>
      <c r="W342" s="316"/>
      <c r="X342" s="316"/>
      <c r="Y342" s="316"/>
      <c r="Z342" s="321">
        <f t="shared" si="43"/>
        <v>0</v>
      </c>
      <c r="AA342" s="321">
        <f t="shared" si="43"/>
        <v>0</v>
      </c>
      <c r="AB342" s="316"/>
      <c r="AC342" s="316"/>
      <c r="AD342" s="316"/>
      <c r="AE342" s="316"/>
      <c r="AF342" s="316"/>
      <c r="AG342" s="319"/>
      <c r="AH342" s="186"/>
    </row>
    <row r="343" spans="1:34" s="168" customFormat="1" ht="21" customHeight="1" x14ac:dyDescent="0.2">
      <c r="A343" s="104" t="s">
        <v>43</v>
      </c>
      <c r="B343" s="105" t="s">
        <v>46</v>
      </c>
      <c r="C343" s="157" t="s">
        <v>515</v>
      </c>
      <c r="D343" s="157" t="s">
        <v>600</v>
      </c>
      <c r="E343" s="116" t="s">
        <v>299</v>
      </c>
      <c r="F343" s="86" t="s">
        <v>314</v>
      </c>
      <c r="G343" s="19" t="s">
        <v>211</v>
      </c>
      <c r="H343" s="85" t="s">
        <v>73</v>
      </c>
      <c r="I343" s="56">
        <v>11</v>
      </c>
      <c r="J343" s="56" t="s">
        <v>12</v>
      </c>
      <c r="K343" s="160">
        <f t="shared" si="44"/>
        <v>0</v>
      </c>
      <c r="L343" s="160">
        <f t="shared" si="45"/>
        <v>0</v>
      </c>
      <c r="M343" s="316"/>
      <c r="N343" s="316"/>
      <c r="O343" s="316"/>
      <c r="P343" s="316"/>
      <c r="Q343" s="316"/>
      <c r="R343" s="316"/>
      <c r="S343" s="316"/>
      <c r="T343" s="316"/>
      <c r="U343" s="316"/>
      <c r="V343" s="316"/>
      <c r="W343" s="316"/>
      <c r="X343" s="316"/>
      <c r="Y343" s="316"/>
      <c r="Z343" s="321">
        <f t="shared" si="43"/>
        <v>0</v>
      </c>
      <c r="AA343" s="321">
        <f t="shared" si="43"/>
        <v>0</v>
      </c>
      <c r="AB343" s="316"/>
      <c r="AC343" s="316"/>
      <c r="AD343" s="316"/>
      <c r="AE343" s="316"/>
      <c r="AF343" s="316"/>
      <c r="AG343" s="319"/>
      <c r="AH343" s="186"/>
    </row>
    <row r="344" spans="1:34" s="168" customFormat="1" ht="21" customHeight="1" x14ac:dyDescent="0.2">
      <c r="A344" s="104" t="s">
        <v>43</v>
      </c>
      <c r="B344" s="105" t="s">
        <v>46</v>
      </c>
      <c r="C344" s="157" t="s">
        <v>515</v>
      </c>
      <c r="D344" s="157" t="s">
        <v>600</v>
      </c>
      <c r="E344" s="116" t="s">
        <v>299</v>
      </c>
      <c r="F344" s="86" t="s">
        <v>314</v>
      </c>
      <c r="G344" s="19" t="s">
        <v>211</v>
      </c>
      <c r="H344" s="83" t="s">
        <v>73</v>
      </c>
      <c r="I344" s="56">
        <v>9</v>
      </c>
      <c r="J344" s="57" t="s">
        <v>6</v>
      </c>
      <c r="K344" s="160">
        <f t="shared" si="44"/>
        <v>0</v>
      </c>
      <c r="L344" s="160">
        <f t="shared" si="45"/>
        <v>0</v>
      </c>
      <c r="M344" s="316"/>
      <c r="N344" s="316"/>
      <c r="O344" s="316"/>
      <c r="P344" s="316"/>
      <c r="Q344" s="316"/>
      <c r="R344" s="316"/>
      <c r="S344" s="316"/>
      <c r="T344" s="316"/>
      <c r="U344" s="316"/>
      <c r="V344" s="316"/>
      <c r="W344" s="316"/>
      <c r="X344" s="316"/>
      <c r="Y344" s="316"/>
      <c r="Z344" s="321">
        <f t="shared" si="43"/>
        <v>0</v>
      </c>
      <c r="AA344" s="321">
        <f t="shared" si="43"/>
        <v>0</v>
      </c>
      <c r="AB344" s="316"/>
      <c r="AC344" s="316"/>
      <c r="AD344" s="316"/>
      <c r="AE344" s="316"/>
      <c r="AF344" s="316"/>
      <c r="AG344" s="319"/>
      <c r="AH344" s="186"/>
    </row>
    <row r="345" spans="1:34" s="173" customFormat="1" ht="31.5" customHeight="1" x14ac:dyDescent="0.2">
      <c r="A345" s="104" t="s">
        <v>43</v>
      </c>
      <c r="B345" s="105" t="s">
        <v>46</v>
      </c>
      <c r="C345" s="157" t="s">
        <v>515</v>
      </c>
      <c r="D345" s="157" t="s">
        <v>600</v>
      </c>
      <c r="E345" s="116" t="s">
        <v>315</v>
      </c>
      <c r="F345" s="81" t="s">
        <v>316</v>
      </c>
      <c r="G345" s="19" t="s">
        <v>230</v>
      </c>
      <c r="H345" s="83" t="s">
        <v>156</v>
      </c>
      <c r="I345" s="56">
        <v>11</v>
      </c>
      <c r="J345" s="57" t="s">
        <v>6</v>
      </c>
      <c r="K345" s="160">
        <f t="shared" si="44"/>
        <v>0</v>
      </c>
      <c r="L345" s="160">
        <f t="shared" si="45"/>
        <v>0</v>
      </c>
      <c r="M345" s="313"/>
      <c r="N345" s="313"/>
      <c r="O345" s="313"/>
      <c r="P345" s="313"/>
      <c r="Q345" s="313"/>
      <c r="R345" s="313"/>
      <c r="S345" s="313"/>
      <c r="T345" s="313"/>
      <c r="U345" s="313"/>
      <c r="V345" s="313"/>
      <c r="W345" s="313"/>
      <c r="X345" s="313"/>
      <c r="Y345" s="313"/>
      <c r="Z345" s="321">
        <f t="shared" si="43"/>
        <v>0</v>
      </c>
      <c r="AA345" s="321">
        <f t="shared" si="43"/>
        <v>0</v>
      </c>
      <c r="AB345" s="313"/>
      <c r="AC345" s="313"/>
      <c r="AD345" s="313"/>
      <c r="AE345" s="313"/>
      <c r="AF345" s="313"/>
      <c r="AG345" s="314"/>
      <c r="AH345" s="188"/>
    </row>
    <row r="346" spans="1:34" s="173" customFormat="1" ht="21" customHeight="1" x14ac:dyDescent="0.2">
      <c r="A346" s="156" t="s">
        <v>377</v>
      </c>
      <c r="B346" s="96" t="s">
        <v>46</v>
      </c>
      <c r="C346" s="157" t="s">
        <v>515</v>
      </c>
      <c r="D346" s="157" t="s">
        <v>598</v>
      </c>
      <c r="E346" s="116" t="s">
        <v>289</v>
      </c>
      <c r="F346" s="81" t="s">
        <v>291</v>
      </c>
      <c r="G346" s="19" t="s">
        <v>191</v>
      </c>
      <c r="H346" s="81" t="s">
        <v>81</v>
      </c>
      <c r="I346" s="49">
        <v>11</v>
      </c>
      <c r="J346" s="49" t="s">
        <v>12</v>
      </c>
      <c r="K346" s="160">
        <f t="shared" si="44"/>
        <v>0</v>
      </c>
      <c r="L346" s="160">
        <f t="shared" si="45"/>
        <v>0</v>
      </c>
      <c r="M346" s="340"/>
      <c r="N346" s="340"/>
      <c r="O346" s="340"/>
      <c r="P346" s="340"/>
      <c r="Q346" s="340"/>
      <c r="R346" s="340"/>
      <c r="S346" s="340"/>
      <c r="T346" s="316"/>
      <c r="U346" s="316"/>
      <c r="V346" s="316"/>
      <c r="W346" s="316"/>
      <c r="X346" s="316"/>
      <c r="Y346" s="316"/>
      <c r="Z346" s="321">
        <f t="shared" ref="Z346:AA356" si="46">AB346+AD346+AF346</f>
        <v>0</v>
      </c>
      <c r="AA346" s="321">
        <f t="shared" si="46"/>
        <v>0</v>
      </c>
      <c r="AB346" s="340"/>
      <c r="AC346" s="340"/>
      <c r="AD346" s="340"/>
      <c r="AE346" s="340"/>
      <c r="AF346" s="340"/>
      <c r="AG346" s="345"/>
      <c r="AH346" s="188"/>
    </row>
    <row r="347" spans="1:34" s="173" customFormat="1" ht="21" customHeight="1" x14ac:dyDescent="0.2">
      <c r="A347" s="156" t="s">
        <v>377</v>
      </c>
      <c r="B347" s="96" t="s">
        <v>46</v>
      </c>
      <c r="C347" s="157" t="s">
        <v>515</v>
      </c>
      <c r="D347" s="157" t="s">
        <v>598</v>
      </c>
      <c r="E347" s="116" t="s">
        <v>289</v>
      </c>
      <c r="F347" s="81" t="s">
        <v>291</v>
      </c>
      <c r="G347" s="19" t="s">
        <v>191</v>
      </c>
      <c r="H347" s="81" t="s">
        <v>81</v>
      </c>
      <c r="I347" s="49">
        <v>9</v>
      </c>
      <c r="J347" s="52" t="s">
        <v>12</v>
      </c>
      <c r="K347" s="160">
        <f t="shared" si="44"/>
        <v>0</v>
      </c>
      <c r="L347" s="160">
        <f t="shared" si="45"/>
        <v>0</v>
      </c>
      <c r="M347" s="340"/>
      <c r="N347" s="340"/>
      <c r="O347" s="340"/>
      <c r="P347" s="340"/>
      <c r="Q347" s="340"/>
      <c r="R347" s="340"/>
      <c r="S347" s="340"/>
      <c r="T347" s="316"/>
      <c r="U347" s="316"/>
      <c r="V347" s="316"/>
      <c r="W347" s="316"/>
      <c r="X347" s="316"/>
      <c r="Y347" s="316"/>
      <c r="Z347" s="321">
        <f t="shared" si="46"/>
        <v>0</v>
      </c>
      <c r="AA347" s="321">
        <f t="shared" si="46"/>
        <v>0</v>
      </c>
      <c r="AB347" s="340"/>
      <c r="AC347" s="340"/>
      <c r="AD347" s="340"/>
      <c r="AE347" s="340"/>
      <c r="AF347" s="340"/>
      <c r="AG347" s="345"/>
      <c r="AH347" s="188"/>
    </row>
    <row r="348" spans="1:34" s="173" customFormat="1" ht="21" customHeight="1" x14ac:dyDescent="0.2">
      <c r="A348" s="156" t="s">
        <v>377</v>
      </c>
      <c r="B348" s="96" t="s">
        <v>46</v>
      </c>
      <c r="C348" s="157" t="s">
        <v>515</v>
      </c>
      <c r="D348" s="157" t="s">
        <v>598</v>
      </c>
      <c r="E348" s="116" t="s">
        <v>282</v>
      </c>
      <c r="F348" s="81" t="s">
        <v>288</v>
      </c>
      <c r="G348" s="97" t="s">
        <v>200</v>
      </c>
      <c r="H348" s="82" t="s">
        <v>56</v>
      </c>
      <c r="I348" s="49">
        <v>9</v>
      </c>
      <c r="J348" s="52" t="s">
        <v>6</v>
      </c>
      <c r="K348" s="160">
        <f t="shared" si="44"/>
        <v>0</v>
      </c>
      <c r="L348" s="160">
        <f t="shared" si="45"/>
        <v>0</v>
      </c>
      <c r="M348" s="340"/>
      <c r="N348" s="340"/>
      <c r="O348" s="340"/>
      <c r="P348" s="340"/>
      <c r="Q348" s="340"/>
      <c r="R348" s="340"/>
      <c r="S348" s="340"/>
      <c r="T348" s="316"/>
      <c r="U348" s="316"/>
      <c r="V348" s="316"/>
      <c r="W348" s="316"/>
      <c r="X348" s="316"/>
      <c r="Y348" s="316"/>
      <c r="Z348" s="321">
        <f t="shared" si="46"/>
        <v>0</v>
      </c>
      <c r="AA348" s="321">
        <f t="shared" si="46"/>
        <v>0</v>
      </c>
      <c r="AB348" s="340"/>
      <c r="AC348" s="340"/>
      <c r="AD348" s="340"/>
      <c r="AE348" s="340"/>
      <c r="AF348" s="340"/>
      <c r="AG348" s="345"/>
      <c r="AH348" s="188"/>
    </row>
    <row r="349" spans="1:34" s="173" customFormat="1" ht="21" customHeight="1" x14ac:dyDescent="0.2">
      <c r="A349" s="156" t="s">
        <v>377</v>
      </c>
      <c r="B349" s="96" t="s">
        <v>46</v>
      </c>
      <c r="C349" s="157" t="s">
        <v>515</v>
      </c>
      <c r="D349" s="157" t="s">
        <v>599</v>
      </c>
      <c r="E349" s="19" t="s">
        <v>290</v>
      </c>
      <c r="F349" s="85" t="s">
        <v>292</v>
      </c>
      <c r="G349" s="19" t="s">
        <v>193</v>
      </c>
      <c r="H349" s="85" t="s">
        <v>65</v>
      </c>
      <c r="I349" s="49">
        <v>11</v>
      </c>
      <c r="J349" s="49" t="s">
        <v>12</v>
      </c>
      <c r="K349" s="160">
        <f t="shared" si="44"/>
        <v>0</v>
      </c>
      <c r="L349" s="160">
        <f t="shared" si="45"/>
        <v>0</v>
      </c>
      <c r="M349" s="340"/>
      <c r="N349" s="340"/>
      <c r="O349" s="340"/>
      <c r="P349" s="340"/>
      <c r="Q349" s="340"/>
      <c r="R349" s="340"/>
      <c r="S349" s="340"/>
      <c r="T349" s="316"/>
      <c r="U349" s="316"/>
      <c r="V349" s="316"/>
      <c r="W349" s="316"/>
      <c r="X349" s="316"/>
      <c r="Y349" s="316"/>
      <c r="Z349" s="321">
        <f t="shared" si="46"/>
        <v>0</v>
      </c>
      <c r="AA349" s="321">
        <f t="shared" si="46"/>
        <v>0</v>
      </c>
      <c r="AB349" s="340"/>
      <c r="AC349" s="340"/>
      <c r="AD349" s="340"/>
      <c r="AE349" s="340"/>
      <c r="AF349" s="340"/>
      <c r="AG349" s="345"/>
      <c r="AH349" s="188"/>
    </row>
    <row r="350" spans="1:34" s="173" customFormat="1" ht="21" customHeight="1" x14ac:dyDescent="0.2">
      <c r="A350" s="156" t="s">
        <v>377</v>
      </c>
      <c r="B350" s="96" t="s">
        <v>46</v>
      </c>
      <c r="C350" s="157" t="s">
        <v>515</v>
      </c>
      <c r="D350" s="157" t="s">
        <v>599</v>
      </c>
      <c r="E350" s="97" t="s">
        <v>290</v>
      </c>
      <c r="F350" s="82" t="s">
        <v>292</v>
      </c>
      <c r="G350" s="19" t="s">
        <v>193</v>
      </c>
      <c r="H350" s="81" t="s">
        <v>65</v>
      </c>
      <c r="I350" s="49">
        <v>9</v>
      </c>
      <c r="J350" s="52" t="s">
        <v>12</v>
      </c>
      <c r="K350" s="160">
        <f t="shared" si="44"/>
        <v>0</v>
      </c>
      <c r="L350" s="160">
        <f t="shared" si="45"/>
        <v>0</v>
      </c>
      <c r="M350" s="340"/>
      <c r="N350" s="340"/>
      <c r="O350" s="340"/>
      <c r="P350" s="340"/>
      <c r="Q350" s="340"/>
      <c r="R350" s="340"/>
      <c r="S350" s="340"/>
      <c r="T350" s="316"/>
      <c r="U350" s="316"/>
      <c r="V350" s="316"/>
      <c r="W350" s="316"/>
      <c r="X350" s="316"/>
      <c r="Y350" s="316"/>
      <c r="Z350" s="321">
        <f t="shared" si="46"/>
        <v>0</v>
      </c>
      <c r="AA350" s="321">
        <f t="shared" si="46"/>
        <v>0</v>
      </c>
      <c r="AB350" s="340"/>
      <c r="AC350" s="340"/>
      <c r="AD350" s="340"/>
      <c r="AE350" s="340"/>
      <c r="AF350" s="340"/>
      <c r="AG350" s="345"/>
      <c r="AH350" s="188"/>
    </row>
    <row r="351" spans="1:34" s="173" customFormat="1" ht="21" customHeight="1" x14ac:dyDescent="0.2">
      <c r="A351" s="156" t="s">
        <v>377</v>
      </c>
      <c r="B351" s="96" t="s">
        <v>46</v>
      </c>
      <c r="C351" s="157" t="s">
        <v>515</v>
      </c>
      <c r="D351" s="157" t="s">
        <v>599</v>
      </c>
      <c r="E351" s="97" t="s">
        <v>293</v>
      </c>
      <c r="F351" s="82" t="s">
        <v>294</v>
      </c>
      <c r="G351" s="19" t="s">
        <v>295</v>
      </c>
      <c r="H351" s="82" t="s">
        <v>79</v>
      </c>
      <c r="I351" s="49">
        <v>9</v>
      </c>
      <c r="J351" s="52" t="s">
        <v>12</v>
      </c>
      <c r="K351" s="160">
        <f t="shared" si="44"/>
        <v>0</v>
      </c>
      <c r="L351" s="160">
        <f t="shared" si="45"/>
        <v>0</v>
      </c>
      <c r="M351" s="313"/>
      <c r="N351" s="313"/>
      <c r="O351" s="313"/>
      <c r="P351" s="313"/>
      <c r="Q351" s="313"/>
      <c r="R351" s="313"/>
      <c r="S351" s="313"/>
      <c r="T351" s="316"/>
      <c r="U351" s="316"/>
      <c r="V351" s="316"/>
      <c r="W351" s="316"/>
      <c r="X351" s="316"/>
      <c r="Y351" s="316"/>
      <c r="Z351" s="321">
        <f t="shared" si="46"/>
        <v>0</v>
      </c>
      <c r="AA351" s="321">
        <f t="shared" si="46"/>
        <v>0</v>
      </c>
      <c r="AB351" s="313"/>
      <c r="AC351" s="313"/>
      <c r="AD351" s="313"/>
      <c r="AE351" s="313"/>
      <c r="AF351" s="313"/>
      <c r="AG351" s="314"/>
      <c r="AH351" s="188"/>
    </row>
    <row r="352" spans="1:34" s="180" customFormat="1" ht="21" customHeight="1" x14ac:dyDescent="0.2">
      <c r="A352" s="156" t="s">
        <v>377</v>
      </c>
      <c r="B352" s="96" t="s">
        <v>46</v>
      </c>
      <c r="C352" s="157" t="s">
        <v>515</v>
      </c>
      <c r="D352" s="157" t="s">
        <v>599</v>
      </c>
      <c r="E352" s="19" t="s">
        <v>293</v>
      </c>
      <c r="F352" s="85" t="s">
        <v>294</v>
      </c>
      <c r="G352" s="19" t="s">
        <v>295</v>
      </c>
      <c r="H352" s="85" t="s">
        <v>79</v>
      </c>
      <c r="I352" s="49">
        <v>11</v>
      </c>
      <c r="J352" s="49" t="s">
        <v>12</v>
      </c>
      <c r="K352" s="160">
        <f t="shared" si="44"/>
        <v>0</v>
      </c>
      <c r="L352" s="160">
        <f t="shared" si="45"/>
        <v>0</v>
      </c>
      <c r="M352" s="313"/>
      <c r="N352" s="313"/>
      <c r="O352" s="313"/>
      <c r="P352" s="313"/>
      <c r="Q352" s="313"/>
      <c r="R352" s="313"/>
      <c r="S352" s="313"/>
      <c r="T352" s="316"/>
      <c r="U352" s="316"/>
      <c r="V352" s="316"/>
      <c r="W352" s="316"/>
      <c r="X352" s="316"/>
      <c r="Y352" s="316"/>
      <c r="Z352" s="321">
        <f t="shared" si="46"/>
        <v>0</v>
      </c>
      <c r="AA352" s="321">
        <f t="shared" si="46"/>
        <v>0</v>
      </c>
      <c r="AB352" s="313"/>
      <c r="AC352" s="313"/>
      <c r="AD352" s="313"/>
      <c r="AE352" s="313"/>
      <c r="AF352" s="313"/>
      <c r="AG352" s="314"/>
      <c r="AH352" s="190"/>
    </row>
    <row r="353" spans="1:33" ht="22.5" x14ac:dyDescent="0.2">
      <c r="A353" s="156" t="s">
        <v>377</v>
      </c>
      <c r="B353" s="96" t="s">
        <v>46</v>
      </c>
      <c r="C353" s="157" t="s">
        <v>515</v>
      </c>
      <c r="D353" s="157" t="s">
        <v>600</v>
      </c>
      <c r="E353" s="19" t="s">
        <v>283</v>
      </c>
      <c r="F353" s="85" t="s">
        <v>5</v>
      </c>
      <c r="G353" s="19" t="s">
        <v>194</v>
      </c>
      <c r="H353" s="85" t="s">
        <v>117</v>
      </c>
      <c r="I353" s="49">
        <v>11</v>
      </c>
      <c r="J353" s="49" t="s">
        <v>12</v>
      </c>
      <c r="K353" s="160">
        <f t="shared" si="44"/>
        <v>0</v>
      </c>
      <c r="L353" s="160">
        <f t="shared" si="45"/>
        <v>0</v>
      </c>
      <c r="M353" s="313"/>
      <c r="N353" s="313"/>
      <c r="O353" s="313"/>
      <c r="P353" s="313"/>
      <c r="Q353" s="313"/>
      <c r="R353" s="313"/>
      <c r="S353" s="313"/>
      <c r="T353" s="316"/>
      <c r="U353" s="316"/>
      <c r="V353" s="316"/>
      <c r="W353" s="316"/>
      <c r="X353" s="316"/>
      <c r="Y353" s="316"/>
      <c r="Z353" s="321">
        <f t="shared" si="46"/>
        <v>0</v>
      </c>
      <c r="AA353" s="321">
        <f t="shared" si="46"/>
        <v>0</v>
      </c>
      <c r="AB353" s="313"/>
      <c r="AC353" s="313"/>
      <c r="AD353" s="313"/>
      <c r="AE353" s="313"/>
      <c r="AF353" s="313"/>
      <c r="AG353" s="314"/>
    </row>
    <row r="354" spans="1:33" ht="33.75" x14ac:dyDescent="0.2">
      <c r="A354" s="95" t="s">
        <v>377</v>
      </c>
      <c r="B354" s="50" t="s">
        <v>46</v>
      </c>
      <c r="C354" s="157" t="s">
        <v>514</v>
      </c>
      <c r="D354" s="157" t="s">
        <v>598</v>
      </c>
      <c r="E354" s="105" t="s">
        <v>289</v>
      </c>
      <c r="F354" s="81" t="s">
        <v>291</v>
      </c>
      <c r="G354" s="19" t="s">
        <v>498</v>
      </c>
      <c r="H354" s="81" t="s">
        <v>499</v>
      </c>
      <c r="I354" s="49">
        <v>9</v>
      </c>
      <c r="J354" s="50" t="s">
        <v>6</v>
      </c>
      <c r="K354" s="160">
        <f t="shared" si="44"/>
        <v>0</v>
      </c>
      <c r="L354" s="160">
        <f t="shared" si="45"/>
        <v>0</v>
      </c>
      <c r="M354" s="313"/>
      <c r="N354" s="313"/>
      <c r="O354" s="313"/>
      <c r="P354" s="313"/>
      <c r="Q354" s="313"/>
      <c r="R354" s="313"/>
      <c r="S354" s="313"/>
      <c r="T354" s="316"/>
      <c r="U354" s="316"/>
      <c r="V354" s="316"/>
      <c r="W354" s="316"/>
      <c r="X354" s="316"/>
      <c r="Y354" s="316"/>
      <c r="Z354" s="321">
        <f t="shared" si="46"/>
        <v>0</v>
      </c>
      <c r="AA354" s="321">
        <f t="shared" si="46"/>
        <v>0</v>
      </c>
      <c r="AB354" s="313"/>
      <c r="AC354" s="313"/>
      <c r="AD354" s="313"/>
      <c r="AE354" s="313"/>
      <c r="AF354" s="313"/>
      <c r="AG354" s="314"/>
    </row>
    <row r="355" spans="1:33" ht="33.75" x14ac:dyDescent="0.2">
      <c r="A355" s="95" t="s">
        <v>377</v>
      </c>
      <c r="B355" s="50" t="s">
        <v>46</v>
      </c>
      <c r="C355" s="157" t="s">
        <v>514</v>
      </c>
      <c r="D355" s="157" t="s">
        <v>598</v>
      </c>
      <c r="E355" s="105" t="s">
        <v>282</v>
      </c>
      <c r="F355" s="81" t="s">
        <v>288</v>
      </c>
      <c r="G355" s="19" t="s">
        <v>512</v>
      </c>
      <c r="H355" s="81" t="s">
        <v>513</v>
      </c>
      <c r="I355" s="49">
        <v>9</v>
      </c>
      <c r="J355" s="50" t="s">
        <v>6</v>
      </c>
      <c r="K355" s="160">
        <f t="shared" si="44"/>
        <v>0</v>
      </c>
      <c r="L355" s="160">
        <f t="shared" si="45"/>
        <v>0</v>
      </c>
      <c r="M355" s="313"/>
      <c r="N355" s="313"/>
      <c r="O355" s="313"/>
      <c r="P355" s="313"/>
      <c r="Q355" s="313"/>
      <c r="R355" s="313"/>
      <c r="S355" s="313"/>
      <c r="T355" s="316"/>
      <c r="U355" s="316"/>
      <c r="V355" s="316"/>
      <c r="W355" s="316"/>
      <c r="X355" s="316"/>
      <c r="Y355" s="316"/>
      <c r="Z355" s="321">
        <f t="shared" si="46"/>
        <v>0</v>
      </c>
      <c r="AA355" s="321">
        <f t="shared" si="46"/>
        <v>0</v>
      </c>
      <c r="AB355" s="313"/>
      <c r="AC355" s="313"/>
      <c r="AD355" s="313"/>
      <c r="AE355" s="313"/>
      <c r="AF355" s="313"/>
      <c r="AG355" s="314"/>
    </row>
    <row r="356" spans="1:33" ht="33.75" x14ac:dyDescent="0.2">
      <c r="A356" s="95" t="s">
        <v>377</v>
      </c>
      <c r="B356" s="50" t="s">
        <v>46</v>
      </c>
      <c r="C356" s="157" t="s">
        <v>514</v>
      </c>
      <c r="D356" s="157" t="s">
        <v>599</v>
      </c>
      <c r="E356" s="105" t="s">
        <v>290</v>
      </c>
      <c r="F356" s="81" t="s">
        <v>292</v>
      </c>
      <c r="G356" s="19" t="s">
        <v>572</v>
      </c>
      <c r="H356" s="81" t="s">
        <v>573</v>
      </c>
      <c r="I356" s="49">
        <v>9</v>
      </c>
      <c r="J356" s="50" t="s">
        <v>6</v>
      </c>
      <c r="K356" s="160">
        <f t="shared" si="44"/>
        <v>0</v>
      </c>
      <c r="L356" s="160">
        <f t="shared" si="45"/>
        <v>0</v>
      </c>
      <c r="M356" s="313"/>
      <c r="N356" s="313"/>
      <c r="O356" s="313"/>
      <c r="P356" s="313"/>
      <c r="Q356" s="313"/>
      <c r="R356" s="313"/>
      <c r="S356" s="313"/>
      <c r="T356" s="316"/>
      <c r="U356" s="316"/>
      <c r="V356" s="316"/>
      <c r="W356" s="316"/>
      <c r="X356" s="316"/>
      <c r="Y356" s="316"/>
      <c r="Z356" s="321">
        <f t="shared" si="46"/>
        <v>0</v>
      </c>
      <c r="AA356" s="321">
        <f t="shared" si="46"/>
        <v>0</v>
      </c>
      <c r="AB356" s="313"/>
      <c r="AC356" s="313"/>
      <c r="AD356" s="313"/>
      <c r="AE356" s="313"/>
      <c r="AF356" s="313"/>
      <c r="AG356" s="314"/>
    </row>
    <row r="357" spans="1:33" ht="45" x14ac:dyDescent="0.2">
      <c r="A357" s="104" t="s">
        <v>183</v>
      </c>
      <c r="B357" s="105" t="s">
        <v>46</v>
      </c>
      <c r="C357" s="157" t="s">
        <v>515</v>
      </c>
      <c r="D357" s="157" t="s">
        <v>598</v>
      </c>
      <c r="E357" s="116" t="s">
        <v>280</v>
      </c>
      <c r="F357" s="86" t="s">
        <v>284</v>
      </c>
      <c r="G357" s="19" t="s">
        <v>198</v>
      </c>
      <c r="H357" s="86" t="s">
        <v>181</v>
      </c>
      <c r="I357" s="49">
        <v>11</v>
      </c>
      <c r="J357" s="49" t="s">
        <v>12</v>
      </c>
      <c r="K357" s="160">
        <f t="shared" si="44"/>
        <v>0</v>
      </c>
      <c r="L357" s="160">
        <f t="shared" si="45"/>
        <v>0</v>
      </c>
      <c r="M357" s="313"/>
      <c r="N357" s="313"/>
      <c r="O357" s="313"/>
      <c r="P357" s="313"/>
      <c r="Q357" s="313"/>
      <c r="R357" s="313"/>
      <c r="S357" s="313"/>
      <c r="T357" s="316"/>
      <c r="U357" s="316"/>
      <c r="V357" s="316"/>
      <c r="W357" s="316"/>
      <c r="X357" s="316"/>
      <c r="Y357" s="316"/>
      <c r="Z357" s="321">
        <f t="shared" ref="Z357:AA368" si="47">AB357+AD357+AF357</f>
        <v>0</v>
      </c>
      <c r="AA357" s="321">
        <f t="shared" si="47"/>
        <v>0</v>
      </c>
      <c r="AB357" s="313"/>
      <c r="AC357" s="313"/>
      <c r="AD357" s="313"/>
      <c r="AE357" s="313"/>
      <c r="AF357" s="313"/>
      <c r="AG357" s="314"/>
    </row>
    <row r="358" spans="1:33" ht="33.75" x14ac:dyDescent="0.2">
      <c r="A358" s="104" t="s">
        <v>183</v>
      </c>
      <c r="B358" s="105" t="s">
        <v>46</v>
      </c>
      <c r="C358" s="157" t="s">
        <v>515</v>
      </c>
      <c r="D358" s="157" t="s">
        <v>598</v>
      </c>
      <c r="E358" s="98" t="s">
        <v>304</v>
      </c>
      <c r="F358" s="83" t="s">
        <v>305</v>
      </c>
      <c r="G358" s="19" t="s">
        <v>236</v>
      </c>
      <c r="H358" s="86" t="s">
        <v>135</v>
      </c>
      <c r="I358" s="56">
        <v>11</v>
      </c>
      <c r="J358" s="57" t="s">
        <v>12</v>
      </c>
      <c r="K358" s="160">
        <f t="shared" si="44"/>
        <v>0</v>
      </c>
      <c r="L358" s="160">
        <f t="shared" si="45"/>
        <v>0</v>
      </c>
      <c r="M358" s="313"/>
      <c r="N358" s="313"/>
      <c r="O358" s="313"/>
      <c r="P358" s="313"/>
      <c r="Q358" s="313"/>
      <c r="R358" s="313"/>
      <c r="S358" s="313"/>
      <c r="T358" s="316"/>
      <c r="U358" s="316"/>
      <c r="V358" s="316"/>
      <c r="W358" s="316"/>
      <c r="X358" s="316"/>
      <c r="Y358" s="316"/>
      <c r="Z358" s="321">
        <f t="shared" si="47"/>
        <v>0</v>
      </c>
      <c r="AA358" s="321">
        <f t="shared" si="47"/>
        <v>0</v>
      </c>
      <c r="AB358" s="313"/>
      <c r="AC358" s="313"/>
      <c r="AD358" s="313"/>
      <c r="AE358" s="313"/>
      <c r="AF358" s="313"/>
      <c r="AG358" s="314"/>
    </row>
    <row r="359" spans="1:33" ht="33.75" x14ac:dyDescent="0.2">
      <c r="A359" s="104" t="s">
        <v>183</v>
      </c>
      <c r="B359" s="105" t="s">
        <v>46</v>
      </c>
      <c r="C359" s="157" t="s">
        <v>515</v>
      </c>
      <c r="D359" s="157" t="s">
        <v>598</v>
      </c>
      <c r="E359" s="98" t="s">
        <v>304</v>
      </c>
      <c r="F359" s="83" t="s">
        <v>305</v>
      </c>
      <c r="G359" s="19" t="s">
        <v>236</v>
      </c>
      <c r="H359" s="86" t="s">
        <v>135</v>
      </c>
      <c r="I359" s="56">
        <v>9</v>
      </c>
      <c r="J359" s="57" t="s">
        <v>6</v>
      </c>
      <c r="K359" s="160">
        <f t="shared" si="44"/>
        <v>0</v>
      </c>
      <c r="L359" s="160">
        <f t="shared" si="45"/>
        <v>0</v>
      </c>
      <c r="M359" s="313"/>
      <c r="N359" s="313"/>
      <c r="O359" s="313"/>
      <c r="P359" s="313"/>
      <c r="Q359" s="313"/>
      <c r="R359" s="313"/>
      <c r="S359" s="313"/>
      <c r="T359" s="316"/>
      <c r="U359" s="316"/>
      <c r="V359" s="316"/>
      <c r="W359" s="316"/>
      <c r="X359" s="316"/>
      <c r="Y359" s="316"/>
      <c r="Z359" s="321">
        <f t="shared" si="47"/>
        <v>0</v>
      </c>
      <c r="AA359" s="321">
        <f t="shared" si="47"/>
        <v>0</v>
      </c>
      <c r="AB359" s="313"/>
      <c r="AC359" s="313"/>
      <c r="AD359" s="313"/>
      <c r="AE359" s="313"/>
      <c r="AF359" s="313"/>
      <c r="AG359" s="314"/>
    </row>
    <row r="360" spans="1:33" ht="33.75" x14ac:dyDescent="0.2">
      <c r="A360" s="104" t="s">
        <v>183</v>
      </c>
      <c r="B360" s="105" t="s">
        <v>46</v>
      </c>
      <c r="C360" s="157" t="s">
        <v>515</v>
      </c>
      <c r="D360" s="157" t="s">
        <v>598</v>
      </c>
      <c r="E360" s="19" t="s">
        <v>304</v>
      </c>
      <c r="F360" s="85" t="s">
        <v>305</v>
      </c>
      <c r="G360" s="19" t="s">
        <v>237</v>
      </c>
      <c r="H360" s="86" t="s">
        <v>238</v>
      </c>
      <c r="I360" s="56">
        <v>11</v>
      </c>
      <c r="J360" s="56" t="s">
        <v>12</v>
      </c>
      <c r="K360" s="160">
        <f t="shared" si="44"/>
        <v>0</v>
      </c>
      <c r="L360" s="160">
        <f t="shared" si="45"/>
        <v>0</v>
      </c>
      <c r="M360" s="313"/>
      <c r="N360" s="313"/>
      <c r="O360" s="313"/>
      <c r="P360" s="313"/>
      <c r="Q360" s="313"/>
      <c r="R360" s="313"/>
      <c r="S360" s="313"/>
      <c r="T360" s="316"/>
      <c r="U360" s="316"/>
      <c r="V360" s="316"/>
      <c r="W360" s="316"/>
      <c r="X360" s="316"/>
      <c r="Y360" s="316"/>
      <c r="Z360" s="321">
        <f t="shared" si="47"/>
        <v>0</v>
      </c>
      <c r="AA360" s="321">
        <f t="shared" si="47"/>
        <v>0</v>
      </c>
      <c r="AB360" s="313"/>
      <c r="AC360" s="313"/>
      <c r="AD360" s="313"/>
      <c r="AE360" s="313"/>
      <c r="AF360" s="313"/>
      <c r="AG360" s="314"/>
    </row>
    <row r="361" spans="1:33" ht="33.75" x14ac:dyDescent="0.2">
      <c r="A361" s="104" t="s">
        <v>183</v>
      </c>
      <c r="B361" s="105" t="s">
        <v>46</v>
      </c>
      <c r="C361" s="157" t="s">
        <v>515</v>
      </c>
      <c r="D361" s="157" t="s">
        <v>598</v>
      </c>
      <c r="E361" s="98" t="s">
        <v>304</v>
      </c>
      <c r="F361" s="83" t="s">
        <v>305</v>
      </c>
      <c r="G361" s="19" t="s">
        <v>237</v>
      </c>
      <c r="H361" s="86" t="s">
        <v>238</v>
      </c>
      <c r="I361" s="56">
        <v>9</v>
      </c>
      <c r="J361" s="57" t="s">
        <v>6</v>
      </c>
      <c r="K361" s="160">
        <f t="shared" si="44"/>
        <v>0</v>
      </c>
      <c r="L361" s="160">
        <f t="shared" si="45"/>
        <v>0</v>
      </c>
      <c r="M361" s="313"/>
      <c r="N361" s="313"/>
      <c r="O361" s="313"/>
      <c r="P361" s="313"/>
      <c r="Q361" s="313"/>
      <c r="R361" s="313"/>
      <c r="S361" s="313"/>
      <c r="T361" s="316"/>
      <c r="U361" s="316"/>
      <c r="V361" s="316"/>
      <c r="W361" s="316"/>
      <c r="X361" s="316"/>
      <c r="Y361" s="316"/>
      <c r="Z361" s="321">
        <f t="shared" si="47"/>
        <v>0</v>
      </c>
      <c r="AA361" s="321">
        <f t="shared" si="47"/>
        <v>0</v>
      </c>
      <c r="AB361" s="313"/>
      <c r="AC361" s="313"/>
      <c r="AD361" s="313"/>
      <c r="AE361" s="313"/>
      <c r="AF361" s="313"/>
      <c r="AG361" s="314"/>
    </row>
    <row r="362" spans="1:33" ht="22.5" x14ac:dyDescent="0.2">
      <c r="A362" s="104" t="s">
        <v>183</v>
      </c>
      <c r="B362" s="105" t="s">
        <v>46</v>
      </c>
      <c r="C362" s="157" t="s">
        <v>515</v>
      </c>
      <c r="D362" s="157" t="s">
        <v>318</v>
      </c>
      <c r="E362" s="116" t="s">
        <v>317</v>
      </c>
      <c r="F362" s="86" t="s">
        <v>318</v>
      </c>
      <c r="G362" s="19" t="s">
        <v>239</v>
      </c>
      <c r="H362" s="86" t="s">
        <v>77</v>
      </c>
      <c r="I362" s="56">
        <v>9</v>
      </c>
      <c r="J362" s="57" t="s">
        <v>6</v>
      </c>
      <c r="K362" s="160">
        <f t="shared" si="44"/>
        <v>0</v>
      </c>
      <c r="L362" s="160">
        <f t="shared" si="45"/>
        <v>0</v>
      </c>
      <c r="M362" s="313"/>
      <c r="N362" s="313"/>
      <c r="O362" s="313"/>
      <c r="P362" s="313"/>
      <c r="Q362" s="313"/>
      <c r="R362" s="313"/>
      <c r="S362" s="313"/>
      <c r="T362" s="316"/>
      <c r="U362" s="316"/>
      <c r="V362" s="316"/>
      <c r="W362" s="316"/>
      <c r="X362" s="316"/>
      <c r="Y362" s="316"/>
      <c r="Z362" s="321">
        <f t="shared" si="47"/>
        <v>0</v>
      </c>
      <c r="AA362" s="321">
        <f t="shared" si="47"/>
        <v>0</v>
      </c>
      <c r="AB362" s="313"/>
      <c r="AC362" s="313"/>
      <c r="AD362" s="313"/>
      <c r="AE362" s="313"/>
      <c r="AF362" s="313"/>
      <c r="AG362" s="314"/>
    </row>
    <row r="363" spans="1:33" ht="22.5" x14ac:dyDescent="0.2">
      <c r="A363" s="104" t="s">
        <v>183</v>
      </c>
      <c r="B363" s="105" t="s">
        <v>46</v>
      </c>
      <c r="C363" s="157" t="s">
        <v>515</v>
      </c>
      <c r="D363" s="157" t="s">
        <v>318</v>
      </c>
      <c r="E363" s="116" t="s">
        <v>317</v>
      </c>
      <c r="F363" s="86" t="s">
        <v>318</v>
      </c>
      <c r="G363" s="19" t="s">
        <v>239</v>
      </c>
      <c r="H363" s="86" t="s">
        <v>77</v>
      </c>
      <c r="I363" s="56">
        <v>11</v>
      </c>
      <c r="J363" s="56" t="s">
        <v>12</v>
      </c>
      <c r="K363" s="160">
        <f t="shared" si="44"/>
        <v>0</v>
      </c>
      <c r="L363" s="160">
        <f t="shared" si="45"/>
        <v>0</v>
      </c>
      <c r="M363" s="313"/>
      <c r="N363" s="313"/>
      <c r="O363" s="313"/>
      <c r="P363" s="313"/>
      <c r="Q363" s="313"/>
      <c r="R363" s="313"/>
      <c r="S363" s="313"/>
      <c r="T363" s="316"/>
      <c r="U363" s="316"/>
      <c r="V363" s="316"/>
      <c r="W363" s="316"/>
      <c r="X363" s="316"/>
      <c r="Y363" s="316"/>
      <c r="Z363" s="321">
        <f t="shared" si="47"/>
        <v>0</v>
      </c>
      <c r="AA363" s="321">
        <f t="shared" si="47"/>
        <v>0</v>
      </c>
      <c r="AB363" s="313"/>
      <c r="AC363" s="313"/>
      <c r="AD363" s="313"/>
      <c r="AE363" s="313"/>
      <c r="AF363" s="313"/>
      <c r="AG363" s="314"/>
    </row>
    <row r="364" spans="1:33" ht="33.75" x14ac:dyDescent="0.2">
      <c r="A364" s="108" t="s">
        <v>183</v>
      </c>
      <c r="B364" s="50" t="s">
        <v>46</v>
      </c>
      <c r="C364" s="157" t="s">
        <v>514</v>
      </c>
      <c r="D364" s="157" t="s">
        <v>598</v>
      </c>
      <c r="E364" s="50" t="s">
        <v>289</v>
      </c>
      <c r="F364" s="84" t="s">
        <v>291</v>
      </c>
      <c r="G364" s="51" t="s">
        <v>498</v>
      </c>
      <c r="H364" s="84" t="s">
        <v>499</v>
      </c>
      <c r="I364" s="49">
        <v>9</v>
      </c>
      <c r="J364" s="50" t="s">
        <v>6</v>
      </c>
      <c r="K364" s="160">
        <f t="shared" si="44"/>
        <v>0</v>
      </c>
      <c r="L364" s="160">
        <f t="shared" si="45"/>
        <v>0</v>
      </c>
      <c r="M364" s="313"/>
      <c r="N364" s="313"/>
      <c r="O364" s="313"/>
      <c r="P364" s="313"/>
      <c r="Q364" s="313"/>
      <c r="R364" s="313"/>
      <c r="S364" s="313"/>
      <c r="T364" s="316"/>
      <c r="U364" s="316"/>
      <c r="V364" s="316"/>
      <c r="W364" s="316"/>
      <c r="X364" s="316"/>
      <c r="Y364" s="316"/>
      <c r="Z364" s="321">
        <f t="shared" si="47"/>
        <v>0</v>
      </c>
      <c r="AA364" s="321">
        <f t="shared" si="47"/>
        <v>0</v>
      </c>
      <c r="AB364" s="313"/>
      <c r="AC364" s="313"/>
      <c r="AD364" s="313"/>
      <c r="AE364" s="313"/>
      <c r="AF364" s="313"/>
      <c r="AG364" s="314"/>
    </row>
    <row r="365" spans="1:33" ht="33.75" x14ac:dyDescent="0.2">
      <c r="A365" s="108" t="s">
        <v>183</v>
      </c>
      <c r="B365" s="50" t="s">
        <v>46</v>
      </c>
      <c r="C365" s="157" t="s">
        <v>514</v>
      </c>
      <c r="D365" s="157" t="s">
        <v>598</v>
      </c>
      <c r="E365" s="50" t="s">
        <v>304</v>
      </c>
      <c r="F365" s="84" t="s">
        <v>554</v>
      </c>
      <c r="G365" s="51" t="s">
        <v>567</v>
      </c>
      <c r="H365" s="84" t="s">
        <v>609</v>
      </c>
      <c r="I365" s="49">
        <v>9</v>
      </c>
      <c r="J365" s="50" t="s">
        <v>6</v>
      </c>
      <c r="K365" s="160">
        <f t="shared" si="44"/>
        <v>0</v>
      </c>
      <c r="L365" s="160">
        <f t="shared" si="45"/>
        <v>0</v>
      </c>
      <c r="M365" s="313"/>
      <c r="N365" s="313"/>
      <c r="O365" s="313"/>
      <c r="P365" s="313"/>
      <c r="Q365" s="313"/>
      <c r="R365" s="313"/>
      <c r="S365" s="313"/>
      <c r="T365" s="316"/>
      <c r="U365" s="316"/>
      <c r="V365" s="316"/>
      <c r="W365" s="316"/>
      <c r="X365" s="316"/>
      <c r="Y365" s="316"/>
      <c r="Z365" s="321">
        <f t="shared" si="47"/>
        <v>0</v>
      </c>
      <c r="AA365" s="321">
        <f t="shared" si="47"/>
        <v>0</v>
      </c>
      <c r="AB365" s="313"/>
      <c r="AC365" s="313"/>
      <c r="AD365" s="313"/>
      <c r="AE365" s="313"/>
      <c r="AF365" s="313"/>
      <c r="AG365" s="314"/>
    </row>
    <row r="366" spans="1:33" ht="33.75" x14ac:dyDescent="0.2">
      <c r="A366" s="108" t="s">
        <v>183</v>
      </c>
      <c r="B366" s="50" t="s">
        <v>46</v>
      </c>
      <c r="C366" s="157" t="s">
        <v>514</v>
      </c>
      <c r="D366" s="157" t="s">
        <v>598</v>
      </c>
      <c r="E366" s="50" t="s">
        <v>304</v>
      </c>
      <c r="F366" s="84" t="s">
        <v>554</v>
      </c>
      <c r="G366" s="51" t="s">
        <v>568</v>
      </c>
      <c r="H366" s="84" t="s">
        <v>569</v>
      </c>
      <c r="I366" s="49">
        <v>9</v>
      </c>
      <c r="J366" s="50" t="s">
        <v>6</v>
      </c>
      <c r="K366" s="160">
        <f t="shared" si="44"/>
        <v>0</v>
      </c>
      <c r="L366" s="160">
        <f t="shared" si="45"/>
        <v>0</v>
      </c>
      <c r="M366" s="313"/>
      <c r="N366" s="313"/>
      <c r="O366" s="313"/>
      <c r="P366" s="313"/>
      <c r="Q366" s="313"/>
      <c r="R366" s="313"/>
      <c r="S366" s="313"/>
      <c r="T366" s="316"/>
      <c r="U366" s="316"/>
      <c r="V366" s="316"/>
      <c r="W366" s="316"/>
      <c r="X366" s="316"/>
      <c r="Y366" s="316"/>
      <c r="Z366" s="321">
        <f t="shared" si="47"/>
        <v>0</v>
      </c>
      <c r="AA366" s="321">
        <f t="shared" si="47"/>
        <v>0</v>
      </c>
      <c r="AB366" s="313"/>
      <c r="AC366" s="313"/>
      <c r="AD366" s="313"/>
      <c r="AE366" s="313"/>
      <c r="AF366" s="313"/>
      <c r="AG366" s="314"/>
    </row>
    <row r="367" spans="1:33" ht="33.75" x14ac:dyDescent="0.2">
      <c r="A367" s="136" t="s">
        <v>183</v>
      </c>
      <c r="B367" s="119" t="s">
        <v>46</v>
      </c>
      <c r="C367" s="123" t="s">
        <v>514</v>
      </c>
      <c r="D367" s="123" t="s">
        <v>598</v>
      </c>
      <c r="E367" s="119" t="s">
        <v>304</v>
      </c>
      <c r="F367" s="133" t="s">
        <v>554</v>
      </c>
      <c r="G367" s="134" t="s">
        <v>570</v>
      </c>
      <c r="H367" s="133" t="s">
        <v>571</v>
      </c>
      <c r="I367" s="118">
        <v>9</v>
      </c>
      <c r="J367" s="119" t="s">
        <v>6</v>
      </c>
      <c r="K367" s="160">
        <f t="shared" si="44"/>
        <v>0</v>
      </c>
      <c r="L367" s="160">
        <f t="shared" si="45"/>
        <v>0</v>
      </c>
      <c r="M367" s="313"/>
      <c r="N367" s="313"/>
      <c r="O367" s="313"/>
      <c r="P367" s="313"/>
      <c r="Q367" s="313"/>
      <c r="R367" s="313"/>
      <c r="S367" s="313"/>
      <c r="T367" s="316"/>
      <c r="U367" s="316"/>
      <c r="V367" s="316"/>
      <c r="W367" s="316"/>
      <c r="X367" s="316"/>
      <c r="Y367" s="316"/>
      <c r="Z367" s="321">
        <f t="shared" si="47"/>
        <v>0</v>
      </c>
      <c r="AA367" s="321">
        <f t="shared" si="47"/>
        <v>0</v>
      </c>
      <c r="AB367" s="313"/>
      <c r="AC367" s="313"/>
      <c r="AD367" s="313"/>
      <c r="AE367" s="313"/>
      <c r="AF367" s="313"/>
      <c r="AG367" s="314"/>
    </row>
    <row r="368" spans="1:33" ht="33.75" x14ac:dyDescent="0.2">
      <c r="A368" s="136" t="s">
        <v>183</v>
      </c>
      <c r="B368" s="119" t="s">
        <v>46</v>
      </c>
      <c r="C368" s="123" t="s">
        <v>584</v>
      </c>
      <c r="D368" s="123" t="s">
        <v>598</v>
      </c>
      <c r="E368" s="119" t="s">
        <v>289</v>
      </c>
      <c r="F368" s="133" t="s">
        <v>291</v>
      </c>
      <c r="G368" s="134" t="s">
        <v>498</v>
      </c>
      <c r="H368" s="133" t="s">
        <v>581</v>
      </c>
      <c r="I368" s="118">
        <v>9</v>
      </c>
      <c r="J368" s="119" t="s">
        <v>6</v>
      </c>
      <c r="K368" s="160">
        <f t="shared" si="44"/>
        <v>0</v>
      </c>
      <c r="L368" s="160">
        <f t="shared" si="45"/>
        <v>0</v>
      </c>
      <c r="M368" s="313"/>
      <c r="N368" s="313"/>
      <c r="O368" s="313"/>
      <c r="P368" s="313"/>
      <c r="Q368" s="313"/>
      <c r="R368" s="313"/>
      <c r="S368" s="313"/>
      <c r="T368" s="316"/>
      <c r="U368" s="316"/>
      <c r="V368" s="316"/>
      <c r="W368" s="316"/>
      <c r="X368" s="316"/>
      <c r="Y368" s="316"/>
      <c r="Z368" s="321">
        <f t="shared" si="47"/>
        <v>0</v>
      </c>
      <c r="AA368" s="321">
        <f t="shared" si="47"/>
        <v>0</v>
      </c>
      <c r="AB368" s="313"/>
      <c r="AC368" s="313"/>
      <c r="AD368" s="313"/>
      <c r="AE368" s="313"/>
      <c r="AF368" s="313"/>
      <c r="AG368" s="314"/>
    </row>
    <row r="369" spans="1:33" ht="22.5" x14ac:dyDescent="0.2">
      <c r="A369" s="135" t="s">
        <v>34</v>
      </c>
      <c r="B369" s="131" t="s">
        <v>161</v>
      </c>
      <c r="C369" s="123" t="s">
        <v>515</v>
      </c>
      <c r="D369" s="123" t="s">
        <v>710</v>
      </c>
      <c r="E369" s="127" t="s">
        <v>311</v>
      </c>
      <c r="F369" s="129" t="s">
        <v>312</v>
      </c>
      <c r="G369" s="130" t="s">
        <v>244</v>
      </c>
      <c r="H369" s="124" t="s">
        <v>18</v>
      </c>
      <c r="I369" s="137">
        <v>11</v>
      </c>
      <c r="J369" s="138" t="s">
        <v>6</v>
      </c>
      <c r="K369" s="160">
        <f t="shared" si="44"/>
        <v>0</v>
      </c>
      <c r="L369" s="160">
        <f t="shared" si="45"/>
        <v>0</v>
      </c>
      <c r="M369" s="313"/>
      <c r="N369" s="313"/>
      <c r="O369" s="313"/>
      <c r="P369" s="313"/>
      <c r="Q369" s="313"/>
      <c r="R369" s="313"/>
      <c r="S369" s="313"/>
      <c r="T369" s="316"/>
      <c r="U369" s="316"/>
      <c r="V369" s="316"/>
      <c r="W369" s="316"/>
      <c r="X369" s="316"/>
      <c r="Y369" s="316"/>
      <c r="Z369" s="321">
        <f t="shared" ref="Z369:AA373" si="48">AB369+AD369+AF369</f>
        <v>0</v>
      </c>
      <c r="AA369" s="321">
        <f t="shared" si="48"/>
        <v>0</v>
      </c>
      <c r="AB369" s="313"/>
      <c r="AC369" s="313"/>
      <c r="AD369" s="313"/>
      <c r="AE369" s="313"/>
      <c r="AF369" s="313"/>
      <c r="AG369" s="314"/>
    </row>
    <row r="370" spans="1:33" ht="22.5" x14ac:dyDescent="0.2">
      <c r="A370" s="135" t="s">
        <v>34</v>
      </c>
      <c r="B370" s="131" t="s">
        <v>161</v>
      </c>
      <c r="C370" s="123" t="s">
        <v>515</v>
      </c>
      <c r="D370" s="123" t="s">
        <v>710</v>
      </c>
      <c r="E370" s="127" t="s">
        <v>311</v>
      </c>
      <c r="F370" s="129" t="s">
        <v>312</v>
      </c>
      <c r="G370" s="125" t="s">
        <v>246</v>
      </c>
      <c r="H370" s="129" t="s">
        <v>76</v>
      </c>
      <c r="I370" s="137">
        <v>11</v>
      </c>
      <c r="J370" s="138" t="s">
        <v>6</v>
      </c>
      <c r="K370" s="160">
        <f t="shared" si="44"/>
        <v>0</v>
      </c>
      <c r="L370" s="160">
        <f t="shared" si="45"/>
        <v>0</v>
      </c>
      <c r="M370" s="313"/>
      <c r="N370" s="313"/>
      <c r="O370" s="313"/>
      <c r="P370" s="313"/>
      <c r="Q370" s="313"/>
      <c r="R370" s="313"/>
      <c r="S370" s="313"/>
      <c r="T370" s="316"/>
      <c r="U370" s="316"/>
      <c r="V370" s="316"/>
      <c r="W370" s="316"/>
      <c r="X370" s="316"/>
      <c r="Y370" s="316"/>
      <c r="Z370" s="321">
        <f t="shared" si="48"/>
        <v>0</v>
      </c>
      <c r="AA370" s="321">
        <f t="shared" si="48"/>
        <v>0</v>
      </c>
      <c r="AB370" s="313"/>
      <c r="AC370" s="313"/>
      <c r="AD370" s="313"/>
      <c r="AE370" s="313"/>
      <c r="AF370" s="313"/>
      <c r="AG370" s="314"/>
    </row>
    <row r="371" spans="1:33" ht="22.5" x14ac:dyDescent="0.2">
      <c r="A371" s="135" t="s">
        <v>34</v>
      </c>
      <c r="B371" s="131" t="s">
        <v>161</v>
      </c>
      <c r="C371" s="123" t="s">
        <v>515</v>
      </c>
      <c r="D371" s="123" t="s">
        <v>710</v>
      </c>
      <c r="E371" s="127" t="s">
        <v>311</v>
      </c>
      <c r="F371" s="129" t="s">
        <v>312</v>
      </c>
      <c r="G371" s="125" t="s">
        <v>245</v>
      </c>
      <c r="H371" s="129" t="s">
        <v>68</v>
      </c>
      <c r="I371" s="137">
        <v>11</v>
      </c>
      <c r="J371" s="139" t="s">
        <v>6</v>
      </c>
      <c r="K371" s="160">
        <f t="shared" si="44"/>
        <v>0</v>
      </c>
      <c r="L371" s="160">
        <f t="shared" si="45"/>
        <v>0</v>
      </c>
      <c r="M371" s="313"/>
      <c r="N371" s="313"/>
      <c r="O371" s="313"/>
      <c r="P371" s="313"/>
      <c r="Q371" s="313"/>
      <c r="R371" s="313"/>
      <c r="S371" s="313"/>
      <c r="T371" s="316"/>
      <c r="U371" s="316"/>
      <c r="V371" s="316"/>
      <c r="W371" s="316"/>
      <c r="X371" s="316"/>
      <c r="Y371" s="316"/>
      <c r="Z371" s="321">
        <f t="shared" si="48"/>
        <v>0</v>
      </c>
      <c r="AA371" s="321">
        <f t="shared" si="48"/>
        <v>0</v>
      </c>
      <c r="AB371" s="313"/>
      <c r="AC371" s="313"/>
      <c r="AD371" s="313"/>
      <c r="AE371" s="313"/>
      <c r="AF371" s="313"/>
      <c r="AG371" s="314"/>
    </row>
    <row r="372" spans="1:33" ht="22.5" x14ac:dyDescent="0.2">
      <c r="A372" s="135" t="s">
        <v>34</v>
      </c>
      <c r="B372" s="131" t="s">
        <v>161</v>
      </c>
      <c r="C372" s="123" t="s">
        <v>515</v>
      </c>
      <c r="D372" s="123" t="s">
        <v>710</v>
      </c>
      <c r="E372" s="127" t="s">
        <v>340</v>
      </c>
      <c r="F372" s="129" t="s">
        <v>83</v>
      </c>
      <c r="G372" s="125" t="s">
        <v>341</v>
      </c>
      <c r="H372" s="129" t="s">
        <v>83</v>
      </c>
      <c r="I372" s="120">
        <v>11</v>
      </c>
      <c r="J372" s="121" t="s">
        <v>6</v>
      </c>
      <c r="K372" s="160">
        <f t="shared" si="44"/>
        <v>0</v>
      </c>
      <c r="L372" s="160">
        <f t="shared" si="45"/>
        <v>0</v>
      </c>
      <c r="M372" s="313"/>
      <c r="N372" s="313"/>
      <c r="O372" s="313"/>
      <c r="P372" s="313"/>
      <c r="Q372" s="313"/>
      <c r="R372" s="313"/>
      <c r="S372" s="313"/>
      <c r="T372" s="316"/>
      <c r="U372" s="316"/>
      <c r="V372" s="316"/>
      <c r="W372" s="316"/>
      <c r="X372" s="316"/>
      <c r="Y372" s="316"/>
      <c r="Z372" s="321">
        <f t="shared" si="48"/>
        <v>0</v>
      </c>
      <c r="AA372" s="321">
        <f t="shared" si="48"/>
        <v>0</v>
      </c>
      <c r="AB372" s="313"/>
      <c r="AC372" s="313"/>
      <c r="AD372" s="313"/>
      <c r="AE372" s="313"/>
      <c r="AF372" s="313"/>
      <c r="AG372" s="314"/>
    </row>
    <row r="373" spans="1:33" ht="22.5" x14ac:dyDescent="0.2">
      <c r="A373" s="135" t="s">
        <v>34</v>
      </c>
      <c r="B373" s="131" t="s">
        <v>161</v>
      </c>
      <c r="C373" s="123" t="s">
        <v>515</v>
      </c>
      <c r="D373" s="123" t="s">
        <v>710</v>
      </c>
      <c r="E373" s="127" t="s">
        <v>313</v>
      </c>
      <c r="F373" s="129" t="s">
        <v>19</v>
      </c>
      <c r="G373" s="125" t="s">
        <v>243</v>
      </c>
      <c r="H373" s="129" t="s">
        <v>19</v>
      </c>
      <c r="I373" s="120">
        <v>11</v>
      </c>
      <c r="J373" s="121" t="s">
        <v>6</v>
      </c>
      <c r="K373" s="160">
        <f t="shared" si="44"/>
        <v>0</v>
      </c>
      <c r="L373" s="160">
        <f t="shared" si="45"/>
        <v>0</v>
      </c>
      <c r="M373" s="313"/>
      <c r="N373" s="313"/>
      <c r="O373" s="313"/>
      <c r="P373" s="313"/>
      <c r="Q373" s="313"/>
      <c r="R373" s="313"/>
      <c r="S373" s="313"/>
      <c r="T373" s="316"/>
      <c r="U373" s="316"/>
      <c r="V373" s="316"/>
      <c r="W373" s="316"/>
      <c r="X373" s="316"/>
      <c r="Y373" s="316"/>
      <c r="Z373" s="321">
        <f t="shared" si="48"/>
        <v>0</v>
      </c>
      <c r="AA373" s="321">
        <f t="shared" si="48"/>
        <v>0</v>
      </c>
      <c r="AB373" s="313"/>
      <c r="AC373" s="313"/>
      <c r="AD373" s="313"/>
      <c r="AE373" s="313"/>
      <c r="AF373" s="313"/>
      <c r="AG373" s="314"/>
    </row>
    <row r="374" spans="1:33" ht="22.5" x14ac:dyDescent="0.2">
      <c r="A374" s="135" t="s">
        <v>34</v>
      </c>
      <c r="B374" s="131" t="s">
        <v>161</v>
      </c>
      <c r="C374" s="123" t="s">
        <v>515</v>
      </c>
      <c r="D374" s="123" t="s">
        <v>710</v>
      </c>
      <c r="E374" s="127" t="s">
        <v>313</v>
      </c>
      <c r="F374" s="129" t="s">
        <v>19</v>
      </c>
      <c r="G374" s="125" t="s">
        <v>243</v>
      </c>
      <c r="H374" s="129" t="s">
        <v>19</v>
      </c>
      <c r="I374" s="120">
        <v>11</v>
      </c>
      <c r="J374" s="121" t="s">
        <v>17</v>
      </c>
      <c r="K374" s="160">
        <f t="shared" si="44"/>
        <v>0</v>
      </c>
      <c r="L374" s="160">
        <f t="shared" si="45"/>
        <v>0</v>
      </c>
      <c r="M374" s="145"/>
      <c r="N374" s="145"/>
      <c r="O374" s="145"/>
      <c r="P374" s="145"/>
      <c r="Q374" s="145"/>
      <c r="R374" s="145"/>
      <c r="S374" s="145"/>
      <c r="T374" s="140"/>
      <c r="U374" s="140"/>
      <c r="V374" s="140"/>
      <c r="W374" s="140"/>
      <c r="X374" s="154"/>
      <c r="Y374" s="140"/>
      <c r="Z374" s="162">
        <f t="shared" ref="Z374:Z381" si="49">AB374+AD374+AF374</f>
        <v>0</v>
      </c>
      <c r="AA374" s="162">
        <f t="shared" ref="AA374:AA381" si="50">AC374+AE374+AG374</f>
        <v>0</v>
      </c>
      <c r="AB374" s="183"/>
      <c r="AC374" s="183"/>
      <c r="AD374" s="183"/>
      <c r="AE374" s="183"/>
      <c r="AF374" s="183"/>
      <c r="AG374" s="184"/>
    </row>
    <row r="375" spans="1:33" ht="22.5" x14ac:dyDescent="0.2">
      <c r="A375" s="135" t="s">
        <v>247</v>
      </c>
      <c r="B375" s="131" t="s">
        <v>161</v>
      </c>
      <c r="C375" s="123" t="s">
        <v>515</v>
      </c>
      <c r="D375" s="123" t="s">
        <v>710</v>
      </c>
      <c r="E375" s="127" t="s">
        <v>311</v>
      </c>
      <c r="F375" s="129" t="s">
        <v>312</v>
      </c>
      <c r="G375" s="130" t="s">
        <v>244</v>
      </c>
      <c r="H375" s="124" t="s">
        <v>18</v>
      </c>
      <c r="I375" s="120">
        <v>11</v>
      </c>
      <c r="J375" s="121" t="s">
        <v>6</v>
      </c>
      <c r="K375" s="160">
        <f t="shared" ref="K375:K422" si="51">M375+O375+Q375</f>
        <v>0</v>
      </c>
      <c r="L375" s="160">
        <f t="shared" ref="L375:L422" si="52">N375+P375+R375</f>
        <v>0</v>
      </c>
      <c r="M375" s="313"/>
      <c r="N375" s="313"/>
      <c r="O375" s="313"/>
      <c r="P375" s="313"/>
      <c r="Q375" s="313"/>
      <c r="R375" s="313"/>
      <c r="S375" s="313"/>
      <c r="T375" s="316"/>
      <c r="U375" s="316"/>
      <c r="V375" s="316"/>
      <c r="W375" s="316"/>
      <c r="X375" s="316"/>
      <c r="Y375" s="316"/>
      <c r="Z375" s="321">
        <f t="shared" si="49"/>
        <v>0</v>
      </c>
      <c r="AA375" s="321">
        <f t="shared" si="50"/>
        <v>0</v>
      </c>
      <c r="AB375" s="313"/>
      <c r="AC375" s="313"/>
      <c r="AD375" s="313"/>
      <c r="AE375" s="313"/>
      <c r="AF375" s="313"/>
      <c r="AG375" s="314"/>
    </row>
    <row r="376" spans="1:33" ht="22.5" x14ac:dyDescent="0.2">
      <c r="A376" s="135" t="s">
        <v>247</v>
      </c>
      <c r="B376" s="131" t="s">
        <v>161</v>
      </c>
      <c r="C376" s="123" t="s">
        <v>515</v>
      </c>
      <c r="D376" s="123" t="s">
        <v>710</v>
      </c>
      <c r="E376" s="127" t="s">
        <v>311</v>
      </c>
      <c r="F376" s="129" t="s">
        <v>312</v>
      </c>
      <c r="G376" s="125" t="s">
        <v>246</v>
      </c>
      <c r="H376" s="129" t="s">
        <v>76</v>
      </c>
      <c r="I376" s="120">
        <v>11</v>
      </c>
      <c r="J376" s="121" t="s">
        <v>6</v>
      </c>
      <c r="K376" s="160">
        <f t="shared" si="51"/>
        <v>0</v>
      </c>
      <c r="L376" s="160">
        <f t="shared" si="52"/>
        <v>0</v>
      </c>
      <c r="M376" s="313"/>
      <c r="N376" s="313"/>
      <c r="O376" s="313"/>
      <c r="P376" s="313"/>
      <c r="Q376" s="313"/>
      <c r="R376" s="313"/>
      <c r="S376" s="313"/>
      <c r="T376" s="316"/>
      <c r="U376" s="316"/>
      <c r="V376" s="316"/>
      <c r="W376" s="316"/>
      <c r="X376" s="316"/>
      <c r="Y376" s="316"/>
      <c r="Z376" s="321">
        <f t="shared" si="49"/>
        <v>0</v>
      </c>
      <c r="AA376" s="321">
        <f t="shared" si="50"/>
        <v>0</v>
      </c>
      <c r="AB376" s="313"/>
      <c r="AC376" s="313"/>
      <c r="AD376" s="313"/>
      <c r="AE376" s="313"/>
      <c r="AF376" s="313"/>
      <c r="AG376" s="314"/>
    </row>
    <row r="377" spans="1:33" ht="22.5" x14ac:dyDescent="0.2">
      <c r="A377" s="135" t="s">
        <v>247</v>
      </c>
      <c r="B377" s="131" t="s">
        <v>161</v>
      </c>
      <c r="C377" s="123" t="s">
        <v>515</v>
      </c>
      <c r="D377" s="123" t="s">
        <v>710</v>
      </c>
      <c r="E377" s="127" t="s">
        <v>311</v>
      </c>
      <c r="F377" s="129" t="s">
        <v>312</v>
      </c>
      <c r="G377" s="125" t="s">
        <v>342</v>
      </c>
      <c r="H377" s="129" t="s">
        <v>88</v>
      </c>
      <c r="I377" s="120">
        <v>11</v>
      </c>
      <c r="J377" s="121" t="s">
        <v>6</v>
      </c>
      <c r="K377" s="160">
        <f t="shared" si="51"/>
        <v>0</v>
      </c>
      <c r="L377" s="160">
        <f t="shared" si="52"/>
        <v>0</v>
      </c>
      <c r="M377" s="313"/>
      <c r="N377" s="313"/>
      <c r="O377" s="313"/>
      <c r="P377" s="313"/>
      <c r="Q377" s="313"/>
      <c r="R377" s="313"/>
      <c r="S377" s="313"/>
      <c r="T377" s="316"/>
      <c r="U377" s="316"/>
      <c r="V377" s="316"/>
      <c r="W377" s="316"/>
      <c r="X377" s="316"/>
      <c r="Y377" s="316"/>
      <c r="Z377" s="321">
        <f t="shared" si="49"/>
        <v>0</v>
      </c>
      <c r="AA377" s="321">
        <f t="shared" si="50"/>
        <v>0</v>
      </c>
      <c r="AB377" s="313"/>
      <c r="AC377" s="313"/>
      <c r="AD377" s="313"/>
      <c r="AE377" s="313"/>
      <c r="AF377" s="313"/>
      <c r="AG377" s="314"/>
    </row>
    <row r="378" spans="1:33" ht="22.5" x14ac:dyDescent="0.2">
      <c r="A378" s="135" t="s">
        <v>247</v>
      </c>
      <c r="B378" s="131" t="s">
        <v>161</v>
      </c>
      <c r="C378" s="123" t="s">
        <v>515</v>
      </c>
      <c r="D378" s="123" t="s">
        <v>710</v>
      </c>
      <c r="E378" s="127" t="s">
        <v>313</v>
      </c>
      <c r="F378" s="129" t="s">
        <v>19</v>
      </c>
      <c r="G378" s="125" t="s">
        <v>243</v>
      </c>
      <c r="H378" s="129" t="s">
        <v>19</v>
      </c>
      <c r="I378" s="120">
        <v>11</v>
      </c>
      <c r="J378" s="121" t="s">
        <v>6</v>
      </c>
      <c r="K378" s="160">
        <f t="shared" si="51"/>
        <v>0</v>
      </c>
      <c r="L378" s="160">
        <f t="shared" si="52"/>
        <v>0</v>
      </c>
      <c r="M378" s="313"/>
      <c r="N378" s="313"/>
      <c r="O378" s="313"/>
      <c r="P378" s="313"/>
      <c r="Q378" s="313"/>
      <c r="R378" s="313"/>
      <c r="S378" s="313"/>
      <c r="T378" s="316"/>
      <c r="U378" s="316"/>
      <c r="V378" s="316"/>
      <c r="W378" s="316"/>
      <c r="X378" s="316"/>
      <c r="Y378" s="316"/>
      <c r="Z378" s="321">
        <f t="shared" si="49"/>
        <v>0</v>
      </c>
      <c r="AA378" s="321">
        <f t="shared" si="50"/>
        <v>0</v>
      </c>
      <c r="AB378" s="313"/>
      <c r="AC378" s="313"/>
      <c r="AD378" s="313"/>
      <c r="AE378" s="313"/>
      <c r="AF378" s="313"/>
      <c r="AG378" s="314"/>
    </row>
    <row r="379" spans="1:33" ht="22.5" x14ac:dyDescent="0.2">
      <c r="A379" s="135" t="s">
        <v>247</v>
      </c>
      <c r="B379" s="131" t="s">
        <v>161</v>
      </c>
      <c r="C379" s="123" t="s">
        <v>515</v>
      </c>
      <c r="D379" s="123" t="s">
        <v>710</v>
      </c>
      <c r="E379" s="127" t="s">
        <v>313</v>
      </c>
      <c r="F379" s="129" t="s">
        <v>19</v>
      </c>
      <c r="G379" s="125" t="s">
        <v>243</v>
      </c>
      <c r="H379" s="129" t="s">
        <v>19</v>
      </c>
      <c r="I379" s="120">
        <v>11</v>
      </c>
      <c r="J379" s="121" t="s">
        <v>17</v>
      </c>
      <c r="K379" s="160">
        <f t="shared" si="51"/>
        <v>0</v>
      </c>
      <c r="L379" s="160">
        <f t="shared" si="52"/>
        <v>0</v>
      </c>
      <c r="M379" s="313"/>
      <c r="N379" s="313"/>
      <c r="O379" s="313"/>
      <c r="P379" s="313"/>
      <c r="Q379" s="313"/>
      <c r="R379" s="313"/>
      <c r="S379" s="313"/>
      <c r="T379" s="316"/>
      <c r="U379" s="316"/>
      <c r="V379" s="316"/>
      <c r="W379" s="316"/>
      <c r="X379" s="316"/>
      <c r="Y379" s="316"/>
      <c r="Z379" s="321">
        <f t="shared" si="49"/>
        <v>0</v>
      </c>
      <c r="AA379" s="321">
        <f t="shared" si="50"/>
        <v>0</v>
      </c>
      <c r="AB379" s="313"/>
      <c r="AC379" s="313"/>
      <c r="AD379" s="313"/>
      <c r="AE379" s="313"/>
      <c r="AF379" s="313"/>
      <c r="AG379" s="314"/>
    </row>
    <row r="380" spans="1:33" ht="22.5" x14ac:dyDescent="0.2">
      <c r="A380" s="135" t="s">
        <v>248</v>
      </c>
      <c r="B380" s="131" t="s">
        <v>161</v>
      </c>
      <c r="C380" s="123" t="s">
        <v>515</v>
      </c>
      <c r="D380" s="123" t="s">
        <v>710</v>
      </c>
      <c r="E380" s="127" t="s">
        <v>311</v>
      </c>
      <c r="F380" s="129" t="s">
        <v>312</v>
      </c>
      <c r="G380" s="130" t="s">
        <v>244</v>
      </c>
      <c r="H380" s="124" t="s">
        <v>18</v>
      </c>
      <c r="I380" s="120">
        <v>11</v>
      </c>
      <c r="J380" s="121" t="s">
        <v>6</v>
      </c>
      <c r="K380" s="160">
        <f t="shared" si="51"/>
        <v>0</v>
      </c>
      <c r="L380" s="160">
        <f t="shared" si="52"/>
        <v>0</v>
      </c>
      <c r="M380" s="458"/>
      <c r="N380" s="458"/>
      <c r="O380" s="458"/>
      <c r="P380" s="458"/>
      <c r="Q380" s="458"/>
      <c r="R380" s="458"/>
      <c r="S380" s="458"/>
      <c r="T380" s="454"/>
      <c r="U380" s="454"/>
      <c r="V380" s="454"/>
      <c r="W380" s="454"/>
      <c r="X380" s="454"/>
      <c r="Y380" s="454"/>
      <c r="Z380" s="468">
        <f t="shared" si="49"/>
        <v>0</v>
      </c>
      <c r="AA380" s="468">
        <f t="shared" si="50"/>
        <v>0</v>
      </c>
      <c r="AB380" s="458"/>
      <c r="AC380" s="458"/>
      <c r="AD380" s="458"/>
      <c r="AE380" s="458"/>
      <c r="AF380" s="458"/>
      <c r="AG380" s="459"/>
    </row>
    <row r="381" spans="1:33" ht="22.5" x14ac:dyDescent="0.2">
      <c r="A381" s="135" t="s">
        <v>248</v>
      </c>
      <c r="B381" s="131" t="s">
        <v>161</v>
      </c>
      <c r="C381" s="123" t="s">
        <v>515</v>
      </c>
      <c r="D381" s="123" t="s">
        <v>710</v>
      </c>
      <c r="E381" s="127" t="s">
        <v>313</v>
      </c>
      <c r="F381" s="129" t="s">
        <v>19</v>
      </c>
      <c r="G381" s="125" t="s">
        <v>243</v>
      </c>
      <c r="H381" s="129" t="s">
        <v>19</v>
      </c>
      <c r="I381" s="120">
        <v>9</v>
      </c>
      <c r="J381" s="121" t="s">
        <v>6</v>
      </c>
      <c r="K381" s="160">
        <f t="shared" si="51"/>
        <v>0</v>
      </c>
      <c r="L381" s="160">
        <f t="shared" si="52"/>
        <v>0</v>
      </c>
      <c r="M381" s="458"/>
      <c r="N381" s="458"/>
      <c r="O381" s="458"/>
      <c r="P381" s="458"/>
      <c r="Q381" s="458"/>
      <c r="R381" s="458"/>
      <c r="S381" s="458"/>
      <c r="T381" s="454"/>
      <c r="U381" s="454"/>
      <c r="V381" s="454"/>
      <c r="W381" s="454"/>
      <c r="X381" s="454"/>
      <c r="Y381" s="454"/>
      <c r="Z381" s="468">
        <f t="shared" si="49"/>
        <v>0</v>
      </c>
      <c r="AA381" s="468">
        <f t="shared" si="50"/>
        <v>0</v>
      </c>
      <c r="AB381" s="458"/>
      <c r="AC381" s="458"/>
      <c r="AD381" s="458"/>
      <c r="AE381" s="458"/>
      <c r="AF381" s="458"/>
      <c r="AG381" s="459"/>
    </row>
    <row r="382" spans="1:33" ht="22.5" x14ac:dyDescent="0.2">
      <c r="A382" s="135" t="s">
        <v>33</v>
      </c>
      <c r="B382" s="131" t="s">
        <v>161</v>
      </c>
      <c r="C382" s="123" t="s">
        <v>515</v>
      </c>
      <c r="D382" s="123" t="s">
        <v>602</v>
      </c>
      <c r="E382" s="127" t="s">
        <v>320</v>
      </c>
      <c r="F382" s="129" t="s">
        <v>321</v>
      </c>
      <c r="G382" s="125" t="s">
        <v>343</v>
      </c>
      <c r="H382" s="129" t="s">
        <v>147</v>
      </c>
      <c r="I382" s="120">
        <v>9</v>
      </c>
      <c r="J382" s="121" t="s">
        <v>6</v>
      </c>
      <c r="K382" s="160">
        <f t="shared" si="51"/>
        <v>0</v>
      </c>
      <c r="L382" s="160">
        <f t="shared" si="52"/>
        <v>0</v>
      </c>
      <c r="M382" s="313"/>
      <c r="N382" s="313"/>
      <c r="O382" s="313"/>
      <c r="P382" s="313"/>
      <c r="Q382" s="313"/>
      <c r="R382" s="313"/>
      <c r="S382" s="313"/>
      <c r="T382" s="316"/>
      <c r="U382" s="316"/>
      <c r="V382" s="316"/>
      <c r="W382" s="316"/>
      <c r="X382" s="316"/>
      <c r="Y382" s="316"/>
      <c r="Z382" s="321">
        <f t="shared" ref="Z382:AA423" si="53">AB382+AD382+AF382</f>
        <v>0</v>
      </c>
      <c r="AA382" s="321">
        <f t="shared" ref="AA382:AA422" si="54">AC382+AE382+AG382</f>
        <v>0</v>
      </c>
      <c r="AB382" s="313"/>
      <c r="AC382" s="313"/>
      <c r="AD382" s="313"/>
      <c r="AE382" s="313"/>
      <c r="AF382" s="313"/>
      <c r="AG382" s="314"/>
    </row>
    <row r="383" spans="1:33" ht="22.5" x14ac:dyDescent="0.2">
      <c r="A383" s="135" t="s">
        <v>33</v>
      </c>
      <c r="B383" s="131" t="s">
        <v>161</v>
      </c>
      <c r="C383" s="123" t="s">
        <v>515</v>
      </c>
      <c r="D383" s="123" t="s">
        <v>602</v>
      </c>
      <c r="E383" s="127" t="s">
        <v>320</v>
      </c>
      <c r="F383" s="129" t="s">
        <v>321</v>
      </c>
      <c r="G383" s="125" t="s">
        <v>343</v>
      </c>
      <c r="H383" s="129" t="s">
        <v>147</v>
      </c>
      <c r="I383" s="118">
        <v>11</v>
      </c>
      <c r="J383" s="119" t="s">
        <v>6</v>
      </c>
      <c r="K383" s="160">
        <f t="shared" si="51"/>
        <v>0</v>
      </c>
      <c r="L383" s="160">
        <f t="shared" si="52"/>
        <v>0</v>
      </c>
      <c r="M383" s="313"/>
      <c r="N383" s="313"/>
      <c r="O383" s="313"/>
      <c r="P383" s="313"/>
      <c r="Q383" s="313"/>
      <c r="R383" s="313"/>
      <c r="S383" s="313"/>
      <c r="T383" s="316"/>
      <c r="U383" s="316"/>
      <c r="V383" s="316"/>
      <c r="W383" s="316"/>
      <c r="X383" s="316"/>
      <c r="Y383" s="316"/>
      <c r="Z383" s="321">
        <f t="shared" si="53"/>
        <v>0</v>
      </c>
      <c r="AA383" s="321">
        <f t="shared" si="54"/>
        <v>0</v>
      </c>
      <c r="AB383" s="313"/>
      <c r="AC383" s="313"/>
      <c r="AD383" s="313"/>
      <c r="AE383" s="313"/>
      <c r="AF383" s="313"/>
      <c r="AG383" s="314"/>
    </row>
    <row r="384" spans="1:33" ht="22.5" x14ac:dyDescent="0.2">
      <c r="A384" s="135" t="s">
        <v>33</v>
      </c>
      <c r="B384" s="131" t="s">
        <v>161</v>
      </c>
      <c r="C384" s="123" t="s">
        <v>515</v>
      </c>
      <c r="D384" s="123" t="s">
        <v>602</v>
      </c>
      <c r="E384" s="127" t="s">
        <v>320</v>
      </c>
      <c r="F384" s="129" t="s">
        <v>321</v>
      </c>
      <c r="G384" s="125" t="s">
        <v>343</v>
      </c>
      <c r="H384" s="129" t="s">
        <v>147</v>
      </c>
      <c r="I384" s="118">
        <v>11</v>
      </c>
      <c r="J384" s="119" t="s">
        <v>17</v>
      </c>
      <c r="K384" s="160">
        <f t="shared" si="51"/>
        <v>0</v>
      </c>
      <c r="L384" s="160">
        <f t="shared" si="52"/>
        <v>0</v>
      </c>
      <c r="M384" s="313"/>
      <c r="N384" s="313"/>
      <c r="O384" s="313"/>
      <c r="P384" s="313"/>
      <c r="Q384" s="313"/>
      <c r="R384" s="313"/>
      <c r="S384" s="313"/>
      <c r="T384" s="316"/>
      <c r="U384" s="316"/>
      <c r="V384" s="316"/>
      <c r="W384" s="316"/>
      <c r="X384" s="316"/>
      <c r="Y384" s="316"/>
      <c r="Z384" s="321">
        <f t="shared" si="53"/>
        <v>0</v>
      </c>
      <c r="AA384" s="321">
        <f t="shared" si="54"/>
        <v>0</v>
      </c>
      <c r="AB384" s="313"/>
      <c r="AC384" s="313"/>
      <c r="AD384" s="313"/>
      <c r="AE384" s="313"/>
      <c r="AF384" s="313"/>
      <c r="AG384" s="314"/>
    </row>
    <row r="385" spans="1:33" ht="22.5" x14ac:dyDescent="0.2">
      <c r="A385" s="135" t="s">
        <v>33</v>
      </c>
      <c r="B385" s="131" t="s">
        <v>161</v>
      </c>
      <c r="C385" s="123" t="s">
        <v>515</v>
      </c>
      <c r="D385" s="123" t="s">
        <v>602</v>
      </c>
      <c r="E385" s="127" t="s">
        <v>320</v>
      </c>
      <c r="F385" s="129" t="s">
        <v>321</v>
      </c>
      <c r="G385" s="125" t="s">
        <v>250</v>
      </c>
      <c r="H385" s="129" t="s">
        <v>344</v>
      </c>
      <c r="I385" s="118">
        <v>9</v>
      </c>
      <c r="J385" s="119" t="s">
        <v>6</v>
      </c>
      <c r="K385" s="160">
        <f t="shared" si="51"/>
        <v>0</v>
      </c>
      <c r="L385" s="160">
        <f t="shared" si="52"/>
        <v>0</v>
      </c>
      <c r="M385" s="313"/>
      <c r="N385" s="313"/>
      <c r="O385" s="313"/>
      <c r="P385" s="313"/>
      <c r="Q385" s="313"/>
      <c r="R385" s="313"/>
      <c r="S385" s="313"/>
      <c r="T385" s="316"/>
      <c r="U385" s="316"/>
      <c r="V385" s="316"/>
      <c r="W385" s="316"/>
      <c r="X385" s="316"/>
      <c r="Y385" s="316"/>
      <c r="Z385" s="321">
        <f t="shared" si="53"/>
        <v>0</v>
      </c>
      <c r="AA385" s="321">
        <f t="shared" si="54"/>
        <v>0</v>
      </c>
      <c r="AB385" s="313"/>
      <c r="AC385" s="313"/>
      <c r="AD385" s="313"/>
      <c r="AE385" s="313"/>
      <c r="AF385" s="313"/>
      <c r="AG385" s="314"/>
    </row>
    <row r="386" spans="1:33" ht="22.5" x14ac:dyDescent="0.2">
      <c r="A386" s="135" t="s">
        <v>33</v>
      </c>
      <c r="B386" s="131" t="s">
        <v>161</v>
      </c>
      <c r="C386" s="123" t="s">
        <v>515</v>
      </c>
      <c r="D386" s="123" t="s">
        <v>602</v>
      </c>
      <c r="E386" s="127" t="s">
        <v>320</v>
      </c>
      <c r="F386" s="129" t="s">
        <v>321</v>
      </c>
      <c r="G386" s="125" t="s">
        <v>250</v>
      </c>
      <c r="H386" s="129" t="s">
        <v>344</v>
      </c>
      <c r="I386" s="120">
        <v>11</v>
      </c>
      <c r="J386" s="121" t="s">
        <v>6</v>
      </c>
      <c r="K386" s="160">
        <f t="shared" si="51"/>
        <v>0</v>
      </c>
      <c r="L386" s="160">
        <f t="shared" si="52"/>
        <v>0</v>
      </c>
      <c r="M386" s="313"/>
      <c r="N386" s="313"/>
      <c r="O386" s="313"/>
      <c r="P386" s="313"/>
      <c r="Q386" s="313"/>
      <c r="R386" s="313"/>
      <c r="S386" s="313"/>
      <c r="T386" s="316"/>
      <c r="U386" s="316"/>
      <c r="V386" s="316"/>
      <c r="W386" s="316"/>
      <c r="X386" s="316"/>
      <c r="Y386" s="316"/>
      <c r="Z386" s="321">
        <f t="shared" si="53"/>
        <v>0</v>
      </c>
      <c r="AA386" s="321">
        <f t="shared" si="54"/>
        <v>0</v>
      </c>
      <c r="AB386" s="313"/>
      <c r="AC386" s="313"/>
      <c r="AD386" s="313"/>
      <c r="AE386" s="313"/>
      <c r="AF386" s="313"/>
      <c r="AG386" s="314"/>
    </row>
    <row r="387" spans="1:33" ht="22.5" x14ac:dyDescent="0.2">
      <c r="A387" s="135" t="s">
        <v>33</v>
      </c>
      <c r="B387" s="131" t="s">
        <v>161</v>
      </c>
      <c r="C387" s="123" t="s">
        <v>515</v>
      </c>
      <c r="D387" s="123" t="s">
        <v>602</v>
      </c>
      <c r="E387" s="127" t="s">
        <v>320</v>
      </c>
      <c r="F387" s="129" t="s">
        <v>321</v>
      </c>
      <c r="G387" s="125" t="s">
        <v>250</v>
      </c>
      <c r="H387" s="129" t="s">
        <v>344</v>
      </c>
      <c r="I387" s="120">
        <v>11</v>
      </c>
      <c r="J387" s="121" t="s">
        <v>17</v>
      </c>
      <c r="K387" s="160">
        <f t="shared" si="51"/>
        <v>0</v>
      </c>
      <c r="L387" s="160">
        <f t="shared" si="52"/>
        <v>0</v>
      </c>
      <c r="M387" s="313"/>
      <c r="N387" s="313"/>
      <c r="O387" s="313"/>
      <c r="P387" s="313"/>
      <c r="Q387" s="313"/>
      <c r="R387" s="313"/>
      <c r="S387" s="313"/>
      <c r="T387" s="316"/>
      <c r="U387" s="316"/>
      <c r="V387" s="316"/>
      <c r="W387" s="316"/>
      <c r="X387" s="316"/>
      <c r="Y387" s="316"/>
      <c r="Z387" s="321">
        <f t="shared" si="53"/>
        <v>0</v>
      </c>
      <c r="AA387" s="321">
        <f t="shared" si="54"/>
        <v>0</v>
      </c>
      <c r="AB387" s="313"/>
      <c r="AC387" s="313"/>
      <c r="AD387" s="313"/>
      <c r="AE387" s="313"/>
      <c r="AF387" s="313"/>
      <c r="AG387" s="314"/>
    </row>
    <row r="388" spans="1:33" x14ac:dyDescent="0.2">
      <c r="A388" s="135" t="s">
        <v>33</v>
      </c>
      <c r="B388" s="131" t="s">
        <v>161</v>
      </c>
      <c r="C388" s="123" t="s">
        <v>515</v>
      </c>
      <c r="D388" s="123" t="s">
        <v>602</v>
      </c>
      <c r="E388" s="127" t="s">
        <v>320</v>
      </c>
      <c r="F388" s="129" t="s">
        <v>321</v>
      </c>
      <c r="G388" s="125" t="s">
        <v>253</v>
      </c>
      <c r="H388" s="129" t="s">
        <v>69</v>
      </c>
      <c r="I388" s="120">
        <v>9</v>
      </c>
      <c r="J388" s="121" t="s">
        <v>6</v>
      </c>
      <c r="K388" s="160">
        <f t="shared" si="51"/>
        <v>0</v>
      </c>
      <c r="L388" s="160">
        <f t="shared" si="52"/>
        <v>0</v>
      </c>
      <c r="M388" s="313"/>
      <c r="N388" s="313"/>
      <c r="O388" s="313"/>
      <c r="P388" s="313"/>
      <c r="Q388" s="313"/>
      <c r="R388" s="313"/>
      <c r="S388" s="313"/>
      <c r="T388" s="316"/>
      <c r="U388" s="316"/>
      <c r="V388" s="316"/>
      <c r="W388" s="316"/>
      <c r="X388" s="316"/>
      <c r="Y388" s="316"/>
      <c r="Z388" s="321">
        <f t="shared" si="53"/>
        <v>0</v>
      </c>
      <c r="AA388" s="321">
        <f t="shared" si="54"/>
        <v>0</v>
      </c>
      <c r="AB388" s="313"/>
      <c r="AC388" s="313"/>
      <c r="AD388" s="313"/>
      <c r="AE388" s="313"/>
      <c r="AF388" s="313"/>
      <c r="AG388" s="314"/>
    </row>
    <row r="389" spans="1:33" x14ac:dyDescent="0.2">
      <c r="A389" s="135" t="s">
        <v>33</v>
      </c>
      <c r="B389" s="131" t="s">
        <v>161</v>
      </c>
      <c r="C389" s="123" t="s">
        <v>515</v>
      </c>
      <c r="D389" s="123" t="s">
        <v>602</v>
      </c>
      <c r="E389" s="127" t="s">
        <v>320</v>
      </c>
      <c r="F389" s="129" t="s">
        <v>321</v>
      </c>
      <c r="G389" s="125" t="s">
        <v>253</v>
      </c>
      <c r="H389" s="129" t="s">
        <v>69</v>
      </c>
      <c r="I389" s="120">
        <v>11</v>
      </c>
      <c r="J389" s="121" t="s">
        <v>6</v>
      </c>
      <c r="K389" s="160">
        <f t="shared" si="51"/>
        <v>0</v>
      </c>
      <c r="L389" s="160">
        <f t="shared" si="52"/>
        <v>0</v>
      </c>
      <c r="M389" s="313"/>
      <c r="N389" s="313"/>
      <c r="O389" s="313"/>
      <c r="P389" s="313"/>
      <c r="Q389" s="313"/>
      <c r="R389" s="313"/>
      <c r="S389" s="313"/>
      <c r="T389" s="316"/>
      <c r="U389" s="316"/>
      <c r="V389" s="316"/>
      <c r="W389" s="316"/>
      <c r="X389" s="316"/>
      <c r="Y389" s="316"/>
      <c r="Z389" s="321">
        <f t="shared" si="53"/>
        <v>0</v>
      </c>
      <c r="AA389" s="321">
        <f t="shared" si="54"/>
        <v>0</v>
      </c>
      <c r="AB389" s="313"/>
      <c r="AC389" s="313"/>
      <c r="AD389" s="313"/>
      <c r="AE389" s="313"/>
      <c r="AF389" s="313"/>
      <c r="AG389" s="314"/>
    </row>
    <row r="390" spans="1:33" x14ac:dyDescent="0.2">
      <c r="A390" s="135" t="s">
        <v>33</v>
      </c>
      <c r="B390" s="131" t="s">
        <v>161</v>
      </c>
      <c r="C390" s="123" t="s">
        <v>515</v>
      </c>
      <c r="D390" s="123" t="s">
        <v>602</v>
      </c>
      <c r="E390" s="127" t="s">
        <v>320</v>
      </c>
      <c r="F390" s="129" t="s">
        <v>321</v>
      </c>
      <c r="G390" s="125" t="s">
        <v>254</v>
      </c>
      <c r="H390" s="129" t="s">
        <v>148</v>
      </c>
      <c r="I390" s="120">
        <v>9</v>
      </c>
      <c r="J390" s="121" t="s">
        <v>6</v>
      </c>
      <c r="K390" s="160">
        <f t="shared" si="51"/>
        <v>0</v>
      </c>
      <c r="L390" s="160">
        <f t="shared" si="52"/>
        <v>0</v>
      </c>
      <c r="M390" s="313"/>
      <c r="N390" s="313"/>
      <c r="O390" s="313"/>
      <c r="P390" s="313"/>
      <c r="Q390" s="313"/>
      <c r="R390" s="313"/>
      <c r="S390" s="313"/>
      <c r="T390" s="316"/>
      <c r="U390" s="316"/>
      <c r="V390" s="316"/>
      <c r="W390" s="316"/>
      <c r="X390" s="316"/>
      <c r="Y390" s="316"/>
      <c r="Z390" s="321">
        <f t="shared" si="53"/>
        <v>0</v>
      </c>
      <c r="AA390" s="321">
        <f t="shared" si="54"/>
        <v>0</v>
      </c>
      <c r="AB390" s="313"/>
      <c r="AC390" s="313"/>
      <c r="AD390" s="313"/>
      <c r="AE390" s="313"/>
      <c r="AF390" s="313"/>
      <c r="AG390" s="314"/>
    </row>
    <row r="391" spans="1:33" x14ac:dyDescent="0.2">
      <c r="A391" s="135" t="s">
        <v>33</v>
      </c>
      <c r="B391" s="131" t="s">
        <v>161</v>
      </c>
      <c r="C391" s="123" t="s">
        <v>515</v>
      </c>
      <c r="D391" s="123" t="s">
        <v>602</v>
      </c>
      <c r="E391" s="127" t="s">
        <v>320</v>
      </c>
      <c r="F391" s="129" t="s">
        <v>321</v>
      </c>
      <c r="G391" s="125" t="s">
        <v>254</v>
      </c>
      <c r="H391" s="129" t="s">
        <v>148</v>
      </c>
      <c r="I391" s="120">
        <v>11</v>
      </c>
      <c r="J391" s="121" t="s">
        <v>6</v>
      </c>
      <c r="K391" s="160">
        <f t="shared" si="51"/>
        <v>0</v>
      </c>
      <c r="L391" s="160">
        <f t="shared" si="52"/>
        <v>0</v>
      </c>
      <c r="M391" s="313"/>
      <c r="N391" s="313"/>
      <c r="O391" s="313"/>
      <c r="P391" s="313"/>
      <c r="Q391" s="313"/>
      <c r="R391" s="313"/>
      <c r="S391" s="313"/>
      <c r="T391" s="316"/>
      <c r="U391" s="316"/>
      <c r="V391" s="316"/>
      <c r="W391" s="316"/>
      <c r="X391" s="316"/>
      <c r="Y391" s="316"/>
      <c r="Z391" s="321">
        <f t="shared" si="53"/>
        <v>0</v>
      </c>
      <c r="AA391" s="321">
        <f t="shared" si="54"/>
        <v>0</v>
      </c>
      <c r="AB391" s="313"/>
      <c r="AC391" s="313"/>
      <c r="AD391" s="313"/>
      <c r="AE391" s="313"/>
      <c r="AF391" s="313"/>
      <c r="AG391" s="314"/>
    </row>
    <row r="392" spans="1:33" x14ac:dyDescent="0.2">
      <c r="A392" s="135" t="s">
        <v>33</v>
      </c>
      <c r="B392" s="131" t="s">
        <v>161</v>
      </c>
      <c r="C392" s="123" t="s">
        <v>515</v>
      </c>
      <c r="D392" s="123" t="s">
        <v>602</v>
      </c>
      <c r="E392" s="127" t="s">
        <v>320</v>
      </c>
      <c r="F392" s="129" t="s">
        <v>321</v>
      </c>
      <c r="G392" s="125" t="s">
        <v>257</v>
      </c>
      <c r="H392" s="124" t="s">
        <v>70</v>
      </c>
      <c r="I392" s="120">
        <v>11</v>
      </c>
      <c r="J392" s="121" t="s">
        <v>17</v>
      </c>
      <c r="K392" s="160">
        <f t="shared" si="51"/>
        <v>0</v>
      </c>
      <c r="L392" s="160">
        <f t="shared" si="52"/>
        <v>0</v>
      </c>
      <c r="M392" s="313"/>
      <c r="N392" s="313"/>
      <c r="O392" s="313"/>
      <c r="P392" s="313"/>
      <c r="Q392" s="313"/>
      <c r="R392" s="313"/>
      <c r="S392" s="313"/>
      <c r="T392" s="316"/>
      <c r="U392" s="316"/>
      <c r="V392" s="316"/>
      <c r="W392" s="316"/>
      <c r="X392" s="316"/>
      <c r="Y392" s="316"/>
      <c r="Z392" s="321">
        <f t="shared" si="53"/>
        <v>0</v>
      </c>
      <c r="AA392" s="321">
        <f t="shared" si="54"/>
        <v>0</v>
      </c>
      <c r="AB392" s="313"/>
      <c r="AC392" s="313"/>
      <c r="AD392" s="313"/>
      <c r="AE392" s="313"/>
      <c r="AF392" s="313"/>
      <c r="AG392" s="314"/>
    </row>
    <row r="393" spans="1:33" x14ac:dyDescent="0.2">
      <c r="A393" s="135" t="s">
        <v>33</v>
      </c>
      <c r="B393" s="131" t="s">
        <v>161</v>
      </c>
      <c r="C393" s="123" t="s">
        <v>515</v>
      </c>
      <c r="D393" s="123" t="s">
        <v>602</v>
      </c>
      <c r="E393" s="127" t="s">
        <v>320</v>
      </c>
      <c r="F393" s="129" t="s">
        <v>321</v>
      </c>
      <c r="G393" s="125" t="s">
        <v>257</v>
      </c>
      <c r="H393" s="124" t="s">
        <v>70</v>
      </c>
      <c r="I393" s="120">
        <v>9</v>
      </c>
      <c r="J393" s="121" t="s">
        <v>6</v>
      </c>
      <c r="K393" s="160">
        <f t="shared" si="51"/>
        <v>0</v>
      </c>
      <c r="L393" s="160">
        <f t="shared" si="52"/>
        <v>0</v>
      </c>
      <c r="M393" s="313"/>
      <c r="N393" s="313"/>
      <c r="O393" s="313"/>
      <c r="P393" s="313"/>
      <c r="Q393" s="313"/>
      <c r="R393" s="313"/>
      <c r="S393" s="313"/>
      <c r="T393" s="316"/>
      <c r="U393" s="316"/>
      <c r="V393" s="316"/>
      <c r="W393" s="316"/>
      <c r="X393" s="316"/>
      <c r="Y393" s="316"/>
      <c r="Z393" s="321">
        <f t="shared" si="53"/>
        <v>0</v>
      </c>
      <c r="AA393" s="321">
        <f t="shared" si="54"/>
        <v>0</v>
      </c>
      <c r="AB393" s="313"/>
      <c r="AC393" s="313"/>
      <c r="AD393" s="313"/>
      <c r="AE393" s="313"/>
      <c r="AF393" s="313"/>
      <c r="AG393" s="314"/>
    </row>
    <row r="394" spans="1:33" x14ac:dyDescent="0.2">
      <c r="A394" s="135" t="s">
        <v>33</v>
      </c>
      <c r="B394" s="131" t="s">
        <v>161</v>
      </c>
      <c r="C394" s="123" t="s">
        <v>515</v>
      </c>
      <c r="D394" s="123" t="s">
        <v>602</v>
      </c>
      <c r="E394" s="127" t="s">
        <v>320</v>
      </c>
      <c r="F394" s="129" t="s">
        <v>321</v>
      </c>
      <c r="G394" s="125" t="s">
        <v>257</v>
      </c>
      <c r="H394" s="124" t="s">
        <v>70</v>
      </c>
      <c r="I394" s="120">
        <v>11</v>
      </c>
      <c r="J394" s="121" t="s">
        <v>6</v>
      </c>
      <c r="K394" s="160">
        <f t="shared" si="51"/>
        <v>0</v>
      </c>
      <c r="L394" s="160">
        <f t="shared" si="52"/>
        <v>0</v>
      </c>
      <c r="M394" s="313"/>
      <c r="N394" s="313"/>
      <c r="O394" s="313"/>
      <c r="P394" s="313"/>
      <c r="Q394" s="313"/>
      <c r="R394" s="313"/>
      <c r="S394" s="313"/>
      <c r="T394" s="316"/>
      <c r="U394" s="316"/>
      <c r="V394" s="316"/>
      <c r="W394" s="316"/>
      <c r="X394" s="316"/>
      <c r="Y394" s="316"/>
      <c r="Z394" s="321">
        <f t="shared" si="53"/>
        <v>0</v>
      </c>
      <c r="AA394" s="321">
        <f t="shared" si="54"/>
        <v>0</v>
      </c>
      <c r="AB394" s="313"/>
      <c r="AC394" s="313"/>
      <c r="AD394" s="313"/>
      <c r="AE394" s="313"/>
      <c r="AF394" s="313"/>
      <c r="AG394" s="314"/>
    </row>
    <row r="395" spans="1:33" x14ac:dyDescent="0.2">
      <c r="A395" s="135" t="s">
        <v>33</v>
      </c>
      <c r="B395" s="131" t="s">
        <v>161</v>
      </c>
      <c r="C395" s="123" t="s">
        <v>515</v>
      </c>
      <c r="D395" s="123" t="s">
        <v>602</v>
      </c>
      <c r="E395" s="127" t="s">
        <v>320</v>
      </c>
      <c r="F395" s="129" t="s">
        <v>321</v>
      </c>
      <c r="G395" s="125" t="s">
        <v>252</v>
      </c>
      <c r="H395" s="129" t="s">
        <v>71</v>
      </c>
      <c r="I395" s="120">
        <v>9</v>
      </c>
      <c r="J395" s="121" t="s">
        <v>6</v>
      </c>
      <c r="K395" s="160">
        <f t="shared" si="51"/>
        <v>0</v>
      </c>
      <c r="L395" s="160">
        <f t="shared" si="52"/>
        <v>0</v>
      </c>
      <c r="M395" s="313"/>
      <c r="N395" s="313"/>
      <c r="O395" s="313"/>
      <c r="P395" s="313"/>
      <c r="Q395" s="313"/>
      <c r="R395" s="313"/>
      <c r="S395" s="313"/>
      <c r="T395" s="316"/>
      <c r="U395" s="316"/>
      <c r="V395" s="316"/>
      <c r="W395" s="316"/>
      <c r="X395" s="316"/>
      <c r="Y395" s="316"/>
      <c r="Z395" s="321">
        <f t="shared" si="53"/>
        <v>0</v>
      </c>
      <c r="AA395" s="321">
        <f t="shared" si="54"/>
        <v>0</v>
      </c>
      <c r="AB395" s="313"/>
      <c r="AC395" s="313"/>
      <c r="AD395" s="313"/>
      <c r="AE395" s="313"/>
      <c r="AF395" s="313"/>
      <c r="AG395" s="314"/>
    </row>
    <row r="396" spans="1:33" x14ac:dyDescent="0.2">
      <c r="A396" s="135" t="s">
        <v>33</v>
      </c>
      <c r="B396" s="131" t="s">
        <v>161</v>
      </c>
      <c r="C396" s="123" t="s">
        <v>515</v>
      </c>
      <c r="D396" s="123" t="s">
        <v>602</v>
      </c>
      <c r="E396" s="127" t="s">
        <v>320</v>
      </c>
      <c r="F396" s="129" t="s">
        <v>321</v>
      </c>
      <c r="G396" s="125" t="s">
        <v>252</v>
      </c>
      <c r="H396" s="129" t="s">
        <v>71</v>
      </c>
      <c r="I396" s="120">
        <v>11</v>
      </c>
      <c r="J396" s="121" t="s">
        <v>6</v>
      </c>
      <c r="K396" s="160">
        <f t="shared" si="51"/>
        <v>0</v>
      </c>
      <c r="L396" s="160">
        <f t="shared" si="52"/>
        <v>0</v>
      </c>
      <c r="M396" s="313"/>
      <c r="N396" s="313"/>
      <c r="O396" s="313"/>
      <c r="P396" s="313"/>
      <c r="Q396" s="313"/>
      <c r="R396" s="313"/>
      <c r="S396" s="313"/>
      <c r="T396" s="316"/>
      <c r="U396" s="316"/>
      <c r="V396" s="316"/>
      <c r="W396" s="316"/>
      <c r="X396" s="316"/>
      <c r="Y396" s="316"/>
      <c r="Z396" s="321">
        <f t="shared" si="53"/>
        <v>0</v>
      </c>
      <c r="AA396" s="321">
        <f t="shared" si="54"/>
        <v>0</v>
      </c>
      <c r="AB396" s="313"/>
      <c r="AC396" s="313"/>
      <c r="AD396" s="313"/>
      <c r="AE396" s="313"/>
      <c r="AF396" s="313"/>
      <c r="AG396" s="314"/>
    </row>
    <row r="397" spans="1:33" ht="22.5" x14ac:dyDescent="0.2">
      <c r="A397" s="135" t="s">
        <v>33</v>
      </c>
      <c r="B397" s="131" t="s">
        <v>161</v>
      </c>
      <c r="C397" s="123" t="s">
        <v>515</v>
      </c>
      <c r="D397" s="123" t="s">
        <v>602</v>
      </c>
      <c r="E397" s="127" t="s">
        <v>320</v>
      </c>
      <c r="F397" s="129" t="s">
        <v>321</v>
      </c>
      <c r="G397" s="125" t="s">
        <v>249</v>
      </c>
      <c r="H397" s="129" t="s">
        <v>146</v>
      </c>
      <c r="I397" s="120">
        <v>9</v>
      </c>
      <c r="J397" s="121" t="s">
        <v>6</v>
      </c>
      <c r="K397" s="160">
        <f t="shared" si="51"/>
        <v>0</v>
      </c>
      <c r="L397" s="160">
        <f t="shared" si="52"/>
        <v>0</v>
      </c>
      <c r="M397" s="313"/>
      <c r="N397" s="313"/>
      <c r="O397" s="313"/>
      <c r="P397" s="313"/>
      <c r="Q397" s="313"/>
      <c r="R397" s="313"/>
      <c r="S397" s="313"/>
      <c r="T397" s="316"/>
      <c r="U397" s="316"/>
      <c r="V397" s="316"/>
      <c r="W397" s="316"/>
      <c r="X397" s="316"/>
      <c r="Y397" s="316"/>
      <c r="Z397" s="321">
        <f t="shared" si="53"/>
        <v>0</v>
      </c>
      <c r="AA397" s="321">
        <f t="shared" si="54"/>
        <v>0</v>
      </c>
      <c r="AB397" s="313"/>
      <c r="AC397" s="313"/>
      <c r="AD397" s="313"/>
      <c r="AE397" s="313"/>
      <c r="AF397" s="313"/>
      <c r="AG397" s="314"/>
    </row>
    <row r="398" spans="1:33" ht="22.5" x14ac:dyDescent="0.2">
      <c r="A398" s="135" t="s">
        <v>33</v>
      </c>
      <c r="B398" s="131" t="s">
        <v>161</v>
      </c>
      <c r="C398" s="123" t="s">
        <v>515</v>
      </c>
      <c r="D398" s="123" t="s">
        <v>602</v>
      </c>
      <c r="E398" s="124" t="s">
        <v>322</v>
      </c>
      <c r="F398" s="126" t="s">
        <v>465</v>
      </c>
      <c r="G398" s="130" t="s">
        <v>251</v>
      </c>
      <c r="H398" s="124" t="s">
        <v>89</v>
      </c>
      <c r="I398" s="120">
        <v>9</v>
      </c>
      <c r="J398" s="121" t="s">
        <v>6</v>
      </c>
      <c r="K398" s="160">
        <f t="shared" si="51"/>
        <v>0</v>
      </c>
      <c r="L398" s="160">
        <f t="shared" si="52"/>
        <v>0</v>
      </c>
      <c r="M398" s="313"/>
      <c r="N398" s="313"/>
      <c r="O398" s="313"/>
      <c r="P398" s="313"/>
      <c r="Q398" s="313"/>
      <c r="R398" s="313"/>
      <c r="S398" s="313"/>
      <c r="T398" s="316"/>
      <c r="U398" s="316"/>
      <c r="V398" s="316"/>
      <c r="W398" s="316"/>
      <c r="X398" s="316"/>
      <c r="Y398" s="316"/>
      <c r="Z398" s="321">
        <f t="shared" si="53"/>
        <v>0</v>
      </c>
      <c r="AA398" s="321">
        <f t="shared" si="54"/>
        <v>0</v>
      </c>
      <c r="AB398" s="313"/>
      <c r="AC398" s="313"/>
      <c r="AD398" s="313"/>
      <c r="AE398" s="313"/>
      <c r="AF398" s="313"/>
      <c r="AG398" s="314"/>
    </row>
    <row r="399" spans="1:33" ht="22.5" x14ac:dyDescent="0.2">
      <c r="A399" s="135" t="s">
        <v>33</v>
      </c>
      <c r="B399" s="131" t="s">
        <v>161</v>
      </c>
      <c r="C399" s="123" t="s">
        <v>515</v>
      </c>
      <c r="D399" s="123" t="s">
        <v>602</v>
      </c>
      <c r="E399" s="124" t="s">
        <v>322</v>
      </c>
      <c r="F399" s="126" t="s">
        <v>465</v>
      </c>
      <c r="G399" s="130" t="s">
        <v>251</v>
      </c>
      <c r="H399" s="124" t="s">
        <v>89</v>
      </c>
      <c r="I399" s="120">
        <v>11</v>
      </c>
      <c r="J399" s="121" t="s">
        <v>6</v>
      </c>
      <c r="K399" s="160">
        <f t="shared" si="51"/>
        <v>0</v>
      </c>
      <c r="L399" s="160">
        <f t="shared" si="52"/>
        <v>0</v>
      </c>
      <c r="M399" s="313"/>
      <c r="N399" s="313"/>
      <c r="O399" s="313"/>
      <c r="P399" s="313"/>
      <c r="Q399" s="313"/>
      <c r="R399" s="313"/>
      <c r="S399" s="313"/>
      <c r="T399" s="316"/>
      <c r="U399" s="316"/>
      <c r="V399" s="316"/>
      <c r="W399" s="316"/>
      <c r="X399" s="316"/>
      <c r="Y399" s="316"/>
      <c r="Z399" s="321">
        <f t="shared" si="53"/>
        <v>0</v>
      </c>
      <c r="AA399" s="321">
        <f t="shared" si="54"/>
        <v>0</v>
      </c>
      <c r="AB399" s="313"/>
      <c r="AC399" s="313"/>
      <c r="AD399" s="313"/>
      <c r="AE399" s="313"/>
      <c r="AF399" s="313"/>
      <c r="AG399" s="314"/>
    </row>
    <row r="400" spans="1:33" ht="22.5" x14ac:dyDescent="0.2">
      <c r="A400" s="135" t="s">
        <v>33</v>
      </c>
      <c r="B400" s="131" t="s">
        <v>161</v>
      </c>
      <c r="C400" s="123" t="s">
        <v>515</v>
      </c>
      <c r="D400" s="123" t="s">
        <v>602</v>
      </c>
      <c r="E400" s="124" t="s">
        <v>322</v>
      </c>
      <c r="F400" s="126" t="s">
        <v>465</v>
      </c>
      <c r="G400" s="125" t="s">
        <v>255</v>
      </c>
      <c r="H400" s="129" t="s">
        <v>256</v>
      </c>
      <c r="I400" s="120">
        <v>9</v>
      </c>
      <c r="J400" s="121" t="s">
        <v>6</v>
      </c>
      <c r="K400" s="160">
        <f t="shared" si="51"/>
        <v>0</v>
      </c>
      <c r="L400" s="160">
        <f t="shared" si="52"/>
        <v>0</v>
      </c>
      <c r="M400" s="313"/>
      <c r="N400" s="313"/>
      <c r="O400" s="313"/>
      <c r="P400" s="313"/>
      <c r="Q400" s="313"/>
      <c r="R400" s="313"/>
      <c r="S400" s="313"/>
      <c r="T400" s="316"/>
      <c r="U400" s="316"/>
      <c r="V400" s="316"/>
      <c r="W400" s="316"/>
      <c r="X400" s="316"/>
      <c r="Y400" s="316"/>
      <c r="Z400" s="321">
        <f t="shared" si="53"/>
        <v>0</v>
      </c>
      <c r="AA400" s="321">
        <f t="shared" si="54"/>
        <v>0</v>
      </c>
      <c r="AB400" s="313"/>
      <c r="AC400" s="313"/>
      <c r="AD400" s="313"/>
      <c r="AE400" s="313"/>
      <c r="AF400" s="313"/>
      <c r="AG400" s="314"/>
    </row>
    <row r="401" spans="1:33" ht="22.5" x14ac:dyDescent="0.2">
      <c r="A401" s="135" t="s">
        <v>33</v>
      </c>
      <c r="B401" s="131" t="s">
        <v>161</v>
      </c>
      <c r="C401" s="123" t="s">
        <v>515</v>
      </c>
      <c r="D401" s="123" t="s">
        <v>602</v>
      </c>
      <c r="E401" s="124" t="s">
        <v>322</v>
      </c>
      <c r="F401" s="126" t="s">
        <v>465</v>
      </c>
      <c r="G401" s="125" t="s">
        <v>255</v>
      </c>
      <c r="H401" s="129" t="s">
        <v>256</v>
      </c>
      <c r="I401" s="120">
        <v>11</v>
      </c>
      <c r="J401" s="121" t="s">
        <v>6</v>
      </c>
      <c r="K401" s="160">
        <f t="shared" si="51"/>
        <v>0</v>
      </c>
      <c r="L401" s="160">
        <f t="shared" si="52"/>
        <v>0</v>
      </c>
      <c r="M401" s="313"/>
      <c r="N401" s="313"/>
      <c r="O401" s="313"/>
      <c r="P401" s="313"/>
      <c r="Q401" s="313"/>
      <c r="R401" s="313"/>
      <c r="S401" s="313"/>
      <c r="T401" s="316"/>
      <c r="U401" s="316"/>
      <c r="V401" s="316"/>
      <c r="W401" s="316"/>
      <c r="X401" s="316"/>
      <c r="Y401" s="316"/>
      <c r="Z401" s="321">
        <f t="shared" si="53"/>
        <v>0</v>
      </c>
      <c r="AA401" s="321">
        <f t="shared" si="54"/>
        <v>0</v>
      </c>
      <c r="AB401" s="313"/>
      <c r="AC401" s="313"/>
      <c r="AD401" s="313"/>
      <c r="AE401" s="313"/>
      <c r="AF401" s="313"/>
      <c r="AG401" s="314"/>
    </row>
    <row r="402" spans="1:33" ht="33.75" x14ac:dyDescent="0.2">
      <c r="A402" s="132" t="s">
        <v>440</v>
      </c>
      <c r="B402" s="122" t="s">
        <v>144</v>
      </c>
      <c r="C402" s="123" t="s">
        <v>584</v>
      </c>
      <c r="D402" s="123" t="s">
        <v>598</v>
      </c>
      <c r="E402" s="124" t="s">
        <v>285</v>
      </c>
      <c r="F402" s="124" t="s">
        <v>286</v>
      </c>
      <c r="G402" s="125" t="s">
        <v>507</v>
      </c>
      <c r="H402" s="126" t="s">
        <v>768</v>
      </c>
      <c r="I402" s="118">
        <v>9</v>
      </c>
      <c r="J402" s="119" t="s">
        <v>6</v>
      </c>
      <c r="K402" s="160">
        <f t="shared" si="51"/>
        <v>0</v>
      </c>
      <c r="L402" s="160">
        <f t="shared" si="52"/>
        <v>0</v>
      </c>
      <c r="M402" s="145"/>
      <c r="N402" s="145"/>
      <c r="O402" s="145"/>
      <c r="P402" s="145"/>
      <c r="Q402" s="145"/>
      <c r="R402" s="145"/>
      <c r="S402" s="145"/>
      <c r="T402" s="140"/>
      <c r="U402" s="140"/>
      <c r="V402" s="140"/>
      <c r="W402" s="140"/>
      <c r="X402" s="154"/>
      <c r="Y402" s="140"/>
      <c r="Z402" s="162">
        <f t="shared" si="53"/>
        <v>0</v>
      </c>
      <c r="AA402" s="162">
        <f t="shared" si="54"/>
        <v>0</v>
      </c>
      <c r="AB402" s="183"/>
      <c r="AC402" s="183"/>
      <c r="AD402" s="183"/>
      <c r="AE402" s="183"/>
      <c r="AF402" s="183"/>
      <c r="AG402" s="184"/>
    </row>
    <row r="403" spans="1:33" ht="33.75" x14ac:dyDescent="0.2">
      <c r="A403" s="132" t="s">
        <v>440</v>
      </c>
      <c r="B403" s="122" t="s">
        <v>144</v>
      </c>
      <c r="C403" s="123" t="s">
        <v>584</v>
      </c>
      <c r="D403" s="123" t="s">
        <v>598</v>
      </c>
      <c r="E403" s="124" t="s">
        <v>297</v>
      </c>
      <c r="F403" s="124"/>
      <c r="G403" s="125" t="s">
        <v>468</v>
      </c>
      <c r="H403" s="126" t="s">
        <v>714</v>
      </c>
      <c r="I403" s="118">
        <v>9</v>
      </c>
      <c r="J403" s="119" t="s">
        <v>6</v>
      </c>
      <c r="K403" s="160">
        <f t="shared" ref="K403" si="55">M403+O403+Q403</f>
        <v>0</v>
      </c>
      <c r="L403" s="160">
        <f t="shared" ref="L403" si="56">N403+P403+R403</f>
        <v>0</v>
      </c>
      <c r="M403" s="145"/>
      <c r="N403" s="145"/>
      <c r="O403" s="145"/>
      <c r="P403" s="145"/>
      <c r="Q403" s="145"/>
      <c r="R403" s="145"/>
      <c r="S403" s="145"/>
      <c r="T403" s="140"/>
      <c r="U403" s="140"/>
      <c r="V403" s="140"/>
      <c r="W403" s="140"/>
      <c r="X403" s="154"/>
      <c r="Y403" s="140"/>
      <c r="Z403" s="162">
        <f t="shared" ref="Z403" si="57">AB403+AD403+AF403</f>
        <v>0</v>
      </c>
      <c r="AA403" s="162">
        <f t="shared" ref="AA403" si="58">AC403+AE403+AG403</f>
        <v>0</v>
      </c>
      <c r="AB403" s="183"/>
      <c r="AC403" s="183"/>
      <c r="AD403" s="183"/>
      <c r="AE403" s="183"/>
      <c r="AF403" s="183"/>
      <c r="AG403" s="184"/>
    </row>
    <row r="404" spans="1:33" ht="33.75" x14ac:dyDescent="0.2">
      <c r="A404" s="501" t="s">
        <v>407</v>
      </c>
      <c r="B404" s="502" t="s">
        <v>137</v>
      </c>
      <c r="C404" s="503" t="s">
        <v>515</v>
      </c>
      <c r="D404" s="503" t="s">
        <v>598</v>
      </c>
      <c r="E404" s="504" t="s">
        <v>304</v>
      </c>
      <c r="F404" s="504" t="s">
        <v>305</v>
      </c>
      <c r="G404" s="505" t="s">
        <v>380</v>
      </c>
      <c r="H404" s="506" t="s">
        <v>139</v>
      </c>
      <c r="I404" s="507">
        <v>11</v>
      </c>
      <c r="J404" s="508" t="s">
        <v>17</v>
      </c>
      <c r="K404" s="531">
        <f t="shared" si="51"/>
        <v>0</v>
      </c>
      <c r="L404" s="531">
        <f t="shared" si="52"/>
        <v>0</v>
      </c>
      <c r="M404" s="528"/>
      <c r="N404" s="528"/>
      <c r="O404" s="528"/>
      <c r="P404" s="528"/>
      <c r="Q404" s="528"/>
      <c r="R404" s="528"/>
      <c r="S404" s="528"/>
      <c r="T404" s="510"/>
      <c r="U404" s="510"/>
      <c r="V404" s="510"/>
      <c r="W404" s="510"/>
      <c r="X404" s="510"/>
      <c r="Y404" s="510"/>
      <c r="Z404" s="531">
        <f t="shared" si="53"/>
        <v>0</v>
      </c>
      <c r="AA404" s="531">
        <f t="shared" si="54"/>
        <v>0</v>
      </c>
      <c r="AB404" s="528"/>
      <c r="AC404" s="528"/>
      <c r="AD404" s="528"/>
      <c r="AE404" s="528"/>
      <c r="AF404" s="528"/>
      <c r="AG404" s="529"/>
    </row>
    <row r="405" spans="1:33" ht="33.75" x14ac:dyDescent="0.2">
      <c r="A405" s="501" t="s">
        <v>407</v>
      </c>
      <c r="B405" s="502" t="s">
        <v>137</v>
      </c>
      <c r="C405" s="503" t="s">
        <v>515</v>
      </c>
      <c r="D405" s="503" t="s">
        <v>598</v>
      </c>
      <c r="E405" s="504" t="s">
        <v>304</v>
      </c>
      <c r="F405" s="504" t="s">
        <v>305</v>
      </c>
      <c r="G405" s="505" t="s">
        <v>380</v>
      </c>
      <c r="H405" s="506" t="s">
        <v>139</v>
      </c>
      <c r="I405" s="507">
        <v>11</v>
      </c>
      <c r="J405" s="508" t="s">
        <v>12</v>
      </c>
      <c r="K405" s="531">
        <f t="shared" si="51"/>
        <v>0</v>
      </c>
      <c r="L405" s="531">
        <f t="shared" si="52"/>
        <v>0</v>
      </c>
      <c r="M405" s="528"/>
      <c r="N405" s="528"/>
      <c r="O405" s="528"/>
      <c r="P405" s="528"/>
      <c r="Q405" s="528"/>
      <c r="R405" s="528"/>
      <c r="S405" s="528"/>
      <c r="T405" s="510"/>
      <c r="U405" s="510"/>
      <c r="V405" s="510"/>
      <c r="W405" s="510"/>
      <c r="X405" s="510"/>
      <c r="Y405" s="510"/>
      <c r="Z405" s="531">
        <f t="shared" si="53"/>
        <v>0</v>
      </c>
      <c r="AA405" s="531">
        <f t="shared" si="54"/>
        <v>0</v>
      </c>
      <c r="AB405" s="528"/>
      <c r="AC405" s="528"/>
      <c r="AD405" s="528"/>
      <c r="AE405" s="528"/>
      <c r="AF405" s="528"/>
      <c r="AG405" s="529"/>
    </row>
    <row r="406" spans="1:33" ht="33.75" x14ac:dyDescent="0.2">
      <c r="A406" s="501" t="s">
        <v>407</v>
      </c>
      <c r="B406" s="502" t="s">
        <v>137</v>
      </c>
      <c r="C406" s="503" t="s">
        <v>515</v>
      </c>
      <c r="D406" s="503" t="s">
        <v>598</v>
      </c>
      <c r="E406" s="504" t="s">
        <v>304</v>
      </c>
      <c r="F406" s="504" t="s">
        <v>305</v>
      </c>
      <c r="G406" s="505" t="s">
        <v>380</v>
      </c>
      <c r="H406" s="506" t="s">
        <v>139</v>
      </c>
      <c r="I406" s="507">
        <v>11</v>
      </c>
      <c r="J406" s="508" t="s">
        <v>17</v>
      </c>
      <c r="K406" s="531">
        <f t="shared" si="51"/>
        <v>0</v>
      </c>
      <c r="L406" s="531">
        <f t="shared" si="52"/>
        <v>0</v>
      </c>
      <c r="M406" s="528"/>
      <c r="N406" s="528"/>
      <c r="O406" s="528"/>
      <c r="P406" s="528"/>
      <c r="Q406" s="528"/>
      <c r="R406" s="528"/>
      <c r="S406" s="528"/>
      <c r="T406" s="510"/>
      <c r="U406" s="510"/>
      <c r="V406" s="510"/>
      <c r="W406" s="510"/>
      <c r="X406" s="510"/>
      <c r="Y406" s="510"/>
      <c r="Z406" s="531">
        <f t="shared" si="53"/>
        <v>0</v>
      </c>
      <c r="AA406" s="531">
        <f t="shared" si="54"/>
        <v>0</v>
      </c>
      <c r="AB406" s="528"/>
      <c r="AC406" s="528"/>
      <c r="AD406" s="528"/>
      <c r="AE406" s="528"/>
      <c r="AF406" s="528"/>
      <c r="AG406" s="529"/>
    </row>
    <row r="407" spans="1:33" ht="22.5" x14ac:dyDescent="0.2">
      <c r="A407" s="501" t="s">
        <v>407</v>
      </c>
      <c r="B407" s="502" t="s">
        <v>137</v>
      </c>
      <c r="C407" s="503" t="s">
        <v>515</v>
      </c>
      <c r="D407" s="503" t="s">
        <v>600</v>
      </c>
      <c r="E407" s="504" t="s">
        <v>283</v>
      </c>
      <c r="F407" s="504" t="s">
        <v>5</v>
      </c>
      <c r="G407" s="505" t="s">
        <v>194</v>
      </c>
      <c r="H407" s="504" t="s">
        <v>117</v>
      </c>
      <c r="I407" s="507">
        <v>11</v>
      </c>
      <c r="J407" s="508" t="s">
        <v>12</v>
      </c>
      <c r="K407" s="531">
        <f t="shared" si="51"/>
        <v>0</v>
      </c>
      <c r="L407" s="531">
        <f t="shared" si="52"/>
        <v>0</v>
      </c>
      <c r="M407" s="528"/>
      <c r="N407" s="528"/>
      <c r="O407" s="528"/>
      <c r="P407" s="528"/>
      <c r="Q407" s="528"/>
      <c r="R407" s="528"/>
      <c r="S407" s="528"/>
      <c r="T407" s="510"/>
      <c r="U407" s="510"/>
      <c r="V407" s="510"/>
      <c r="W407" s="510"/>
      <c r="X407" s="510"/>
      <c r="Y407" s="510"/>
      <c r="Z407" s="531">
        <f t="shared" si="53"/>
        <v>0</v>
      </c>
      <c r="AA407" s="531">
        <f t="shared" si="54"/>
        <v>0</v>
      </c>
      <c r="AB407" s="528"/>
      <c r="AC407" s="528"/>
      <c r="AD407" s="528"/>
      <c r="AE407" s="528"/>
      <c r="AF407" s="528"/>
      <c r="AG407" s="529"/>
    </row>
    <row r="408" spans="1:33" x14ac:dyDescent="0.2">
      <c r="A408" s="501" t="s">
        <v>407</v>
      </c>
      <c r="B408" s="502" t="s">
        <v>137</v>
      </c>
      <c r="C408" s="503" t="s">
        <v>515</v>
      </c>
      <c r="D408" s="503" t="s">
        <v>600</v>
      </c>
      <c r="E408" s="504" t="s">
        <v>283</v>
      </c>
      <c r="F408" s="504" t="s">
        <v>5</v>
      </c>
      <c r="G408" s="505" t="s">
        <v>346</v>
      </c>
      <c r="H408" s="506" t="s">
        <v>138</v>
      </c>
      <c r="I408" s="507">
        <v>9</v>
      </c>
      <c r="J408" s="508" t="s">
        <v>6</v>
      </c>
      <c r="K408" s="531">
        <f t="shared" si="51"/>
        <v>0</v>
      </c>
      <c r="L408" s="531">
        <f t="shared" si="52"/>
        <v>0</v>
      </c>
      <c r="M408" s="528"/>
      <c r="N408" s="528"/>
      <c r="O408" s="528"/>
      <c r="P408" s="528"/>
      <c r="Q408" s="528"/>
      <c r="R408" s="528"/>
      <c r="S408" s="528"/>
      <c r="T408" s="510"/>
      <c r="U408" s="510"/>
      <c r="V408" s="510"/>
      <c r="W408" s="510"/>
      <c r="X408" s="510"/>
      <c r="Y408" s="510"/>
      <c r="Z408" s="531">
        <f t="shared" si="53"/>
        <v>0</v>
      </c>
      <c r="AA408" s="531">
        <f t="shared" si="54"/>
        <v>0</v>
      </c>
      <c r="AB408" s="528"/>
      <c r="AC408" s="528"/>
      <c r="AD408" s="528"/>
      <c r="AE408" s="528"/>
      <c r="AF408" s="528"/>
      <c r="AG408" s="529"/>
    </row>
    <row r="409" spans="1:33" x14ac:dyDescent="0.2">
      <c r="A409" s="501" t="s">
        <v>407</v>
      </c>
      <c r="B409" s="502" t="s">
        <v>137</v>
      </c>
      <c r="C409" s="503" t="s">
        <v>515</v>
      </c>
      <c r="D409" s="503" t="s">
        <v>600</v>
      </c>
      <c r="E409" s="504" t="s">
        <v>283</v>
      </c>
      <c r="F409" s="504" t="s">
        <v>5</v>
      </c>
      <c r="G409" s="505" t="s">
        <v>346</v>
      </c>
      <c r="H409" s="506" t="s">
        <v>138</v>
      </c>
      <c r="I409" s="507">
        <v>9</v>
      </c>
      <c r="J409" s="508" t="s">
        <v>17</v>
      </c>
      <c r="K409" s="531">
        <f t="shared" si="51"/>
        <v>0</v>
      </c>
      <c r="L409" s="531">
        <f t="shared" si="52"/>
        <v>0</v>
      </c>
      <c r="M409" s="528"/>
      <c r="N409" s="528"/>
      <c r="O409" s="528"/>
      <c r="P409" s="528"/>
      <c r="Q409" s="528"/>
      <c r="R409" s="528"/>
      <c r="S409" s="528"/>
      <c r="T409" s="510"/>
      <c r="U409" s="510"/>
      <c r="V409" s="510"/>
      <c r="W409" s="510"/>
      <c r="X409" s="510"/>
      <c r="Y409" s="510"/>
      <c r="Z409" s="531">
        <f t="shared" si="53"/>
        <v>0</v>
      </c>
      <c r="AA409" s="531">
        <f t="shared" si="54"/>
        <v>0</v>
      </c>
      <c r="AB409" s="528"/>
      <c r="AC409" s="528"/>
      <c r="AD409" s="528"/>
      <c r="AE409" s="528"/>
      <c r="AF409" s="528"/>
      <c r="AG409" s="529"/>
    </row>
    <row r="410" spans="1:33" x14ac:dyDescent="0.2">
      <c r="A410" s="501" t="s">
        <v>407</v>
      </c>
      <c r="B410" s="502" t="s">
        <v>137</v>
      </c>
      <c r="C410" s="503" t="s">
        <v>515</v>
      </c>
      <c r="D410" s="503" t="s">
        <v>600</v>
      </c>
      <c r="E410" s="504" t="s">
        <v>283</v>
      </c>
      <c r="F410" s="504" t="s">
        <v>5</v>
      </c>
      <c r="G410" s="505" t="s">
        <v>346</v>
      </c>
      <c r="H410" s="506" t="s">
        <v>138</v>
      </c>
      <c r="I410" s="507">
        <v>11</v>
      </c>
      <c r="J410" s="508" t="s">
        <v>17</v>
      </c>
      <c r="K410" s="531">
        <f t="shared" si="51"/>
        <v>0</v>
      </c>
      <c r="L410" s="531">
        <f t="shared" si="52"/>
        <v>0</v>
      </c>
      <c r="M410" s="528"/>
      <c r="N410" s="528"/>
      <c r="O410" s="528"/>
      <c r="P410" s="528"/>
      <c r="Q410" s="528"/>
      <c r="R410" s="528"/>
      <c r="S410" s="528"/>
      <c r="T410" s="510"/>
      <c r="U410" s="510"/>
      <c r="V410" s="510"/>
      <c r="W410" s="510"/>
      <c r="X410" s="510"/>
      <c r="Y410" s="510"/>
      <c r="Z410" s="531">
        <f t="shared" si="53"/>
        <v>0</v>
      </c>
      <c r="AA410" s="531">
        <f t="shared" si="54"/>
        <v>0</v>
      </c>
      <c r="AB410" s="528"/>
      <c r="AC410" s="528"/>
      <c r="AD410" s="528"/>
      <c r="AE410" s="528"/>
      <c r="AF410" s="528"/>
      <c r="AG410" s="529"/>
    </row>
    <row r="411" spans="1:33" x14ac:dyDescent="0.2">
      <c r="A411" s="501" t="s">
        <v>407</v>
      </c>
      <c r="B411" s="502" t="s">
        <v>137</v>
      </c>
      <c r="C411" s="503" t="s">
        <v>515</v>
      </c>
      <c r="D411" s="503" t="s">
        <v>600</v>
      </c>
      <c r="E411" s="504" t="s">
        <v>283</v>
      </c>
      <c r="F411" s="504" t="s">
        <v>5</v>
      </c>
      <c r="G411" s="505" t="s">
        <v>346</v>
      </c>
      <c r="H411" s="506" t="s">
        <v>133</v>
      </c>
      <c r="I411" s="507">
        <v>9</v>
      </c>
      <c r="J411" s="508" t="s">
        <v>17</v>
      </c>
      <c r="K411" s="531">
        <f t="shared" si="51"/>
        <v>0</v>
      </c>
      <c r="L411" s="531">
        <f t="shared" si="52"/>
        <v>0</v>
      </c>
      <c r="M411" s="528"/>
      <c r="N411" s="528"/>
      <c r="O411" s="528"/>
      <c r="P411" s="528"/>
      <c r="Q411" s="528"/>
      <c r="R411" s="528"/>
      <c r="S411" s="528"/>
      <c r="T411" s="510"/>
      <c r="U411" s="510"/>
      <c r="V411" s="510"/>
      <c r="W411" s="510"/>
      <c r="X411" s="510"/>
      <c r="Y411" s="510"/>
      <c r="Z411" s="531">
        <f t="shared" si="53"/>
        <v>0</v>
      </c>
      <c r="AA411" s="531">
        <f t="shared" si="54"/>
        <v>0</v>
      </c>
      <c r="AB411" s="528"/>
      <c r="AC411" s="528"/>
      <c r="AD411" s="528"/>
      <c r="AE411" s="528"/>
      <c r="AF411" s="528"/>
      <c r="AG411" s="529"/>
    </row>
    <row r="412" spans="1:33" x14ac:dyDescent="0.2">
      <c r="A412" s="501" t="s">
        <v>407</v>
      </c>
      <c r="B412" s="502" t="s">
        <v>137</v>
      </c>
      <c r="C412" s="503" t="s">
        <v>515</v>
      </c>
      <c r="D412" s="503" t="s">
        <v>600</v>
      </c>
      <c r="E412" s="504" t="s">
        <v>283</v>
      </c>
      <c r="F412" s="504" t="s">
        <v>5</v>
      </c>
      <c r="G412" s="505" t="s">
        <v>346</v>
      </c>
      <c r="H412" s="506" t="s">
        <v>228</v>
      </c>
      <c r="I412" s="507">
        <v>9</v>
      </c>
      <c r="J412" s="508" t="s">
        <v>17</v>
      </c>
      <c r="K412" s="531">
        <f t="shared" si="51"/>
        <v>0</v>
      </c>
      <c r="L412" s="531">
        <f t="shared" si="52"/>
        <v>0</v>
      </c>
      <c r="M412" s="528"/>
      <c r="N412" s="528"/>
      <c r="O412" s="528"/>
      <c r="P412" s="528"/>
      <c r="Q412" s="528"/>
      <c r="R412" s="528"/>
      <c r="S412" s="528"/>
      <c r="T412" s="510"/>
      <c r="U412" s="510"/>
      <c r="V412" s="510"/>
      <c r="W412" s="510"/>
      <c r="X412" s="510"/>
      <c r="Y412" s="510"/>
      <c r="Z412" s="531">
        <f t="shared" si="53"/>
        <v>0</v>
      </c>
      <c r="AA412" s="531">
        <f t="shared" si="54"/>
        <v>0</v>
      </c>
      <c r="AB412" s="528"/>
      <c r="AC412" s="528"/>
      <c r="AD412" s="528"/>
      <c r="AE412" s="528"/>
      <c r="AF412" s="528"/>
      <c r="AG412" s="529"/>
    </row>
    <row r="413" spans="1:33" x14ac:dyDescent="0.2">
      <c r="A413" s="501" t="s">
        <v>407</v>
      </c>
      <c r="B413" s="502" t="s">
        <v>137</v>
      </c>
      <c r="C413" s="503" t="s">
        <v>515</v>
      </c>
      <c r="D413" s="503" t="s">
        <v>600</v>
      </c>
      <c r="E413" s="504" t="s">
        <v>283</v>
      </c>
      <c r="F413" s="504" t="s">
        <v>5</v>
      </c>
      <c r="G413" s="505" t="s">
        <v>346</v>
      </c>
      <c r="H413" s="506" t="s">
        <v>228</v>
      </c>
      <c r="I413" s="507">
        <v>9</v>
      </c>
      <c r="J413" s="508" t="s">
        <v>6</v>
      </c>
      <c r="K413" s="531">
        <f t="shared" si="51"/>
        <v>0</v>
      </c>
      <c r="L413" s="531">
        <f t="shared" si="52"/>
        <v>0</v>
      </c>
      <c r="M413" s="528"/>
      <c r="N413" s="528"/>
      <c r="O413" s="528"/>
      <c r="P413" s="528"/>
      <c r="Q413" s="528"/>
      <c r="R413" s="528"/>
      <c r="S413" s="528"/>
      <c r="T413" s="510"/>
      <c r="U413" s="510"/>
      <c r="V413" s="510"/>
      <c r="W413" s="510"/>
      <c r="X413" s="510"/>
      <c r="Y413" s="510"/>
      <c r="Z413" s="531">
        <f t="shared" si="53"/>
        <v>0</v>
      </c>
      <c r="AA413" s="531">
        <f t="shared" si="54"/>
        <v>0</v>
      </c>
      <c r="AB413" s="528"/>
      <c r="AC413" s="528"/>
      <c r="AD413" s="528"/>
      <c r="AE413" s="528"/>
      <c r="AF413" s="528"/>
      <c r="AG413" s="529"/>
    </row>
    <row r="414" spans="1:33" x14ac:dyDescent="0.2">
      <c r="A414" s="501" t="s">
        <v>407</v>
      </c>
      <c r="B414" s="502" t="s">
        <v>137</v>
      </c>
      <c r="C414" s="503" t="s">
        <v>515</v>
      </c>
      <c r="D414" s="503" t="s">
        <v>600</v>
      </c>
      <c r="E414" s="504" t="s">
        <v>283</v>
      </c>
      <c r="F414" s="504" t="s">
        <v>5</v>
      </c>
      <c r="G414" s="505" t="s">
        <v>346</v>
      </c>
      <c r="H414" s="506" t="s">
        <v>228</v>
      </c>
      <c r="I414" s="507">
        <v>11</v>
      </c>
      <c r="J414" s="508" t="s">
        <v>17</v>
      </c>
      <c r="K414" s="531">
        <f t="shared" si="51"/>
        <v>0</v>
      </c>
      <c r="L414" s="531">
        <f t="shared" si="52"/>
        <v>0</v>
      </c>
      <c r="M414" s="528"/>
      <c r="N414" s="528"/>
      <c r="O414" s="528"/>
      <c r="P414" s="528"/>
      <c r="Q414" s="528"/>
      <c r="R414" s="528"/>
      <c r="S414" s="528"/>
      <c r="T414" s="510"/>
      <c r="U414" s="510"/>
      <c r="V414" s="510"/>
      <c r="W414" s="510"/>
      <c r="X414" s="510"/>
      <c r="Y414" s="510"/>
      <c r="Z414" s="531">
        <f t="shared" si="53"/>
        <v>0</v>
      </c>
      <c r="AA414" s="531">
        <f t="shared" si="54"/>
        <v>0</v>
      </c>
      <c r="AB414" s="528"/>
      <c r="AC414" s="528"/>
      <c r="AD414" s="528"/>
      <c r="AE414" s="528"/>
      <c r="AF414" s="528"/>
      <c r="AG414" s="529"/>
    </row>
    <row r="415" spans="1:33" ht="22.5" x14ac:dyDescent="0.2">
      <c r="A415" s="501" t="s">
        <v>407</v>
      </c>
      <c r="B415" s="502" t="s">
        <v>137</v>
      </c>
      <c r="C415" s="503" t="s">
        <v>515</v>
      </c>
      <c r="D415" s="503" t="s">
        <v>600</v>
      </c>
      <c r="E415" s="513" t="s">
        <v>299</v>
      </c>
      <c r="F415" s="506" t="s">
        <v>314</v>
      </c>
      <c r="G415" s="505" t="s">
        <v>211</v>
      </c>
      <c r="H415" s="514" t="s">
        <v>73</v>
      </c>
      <c r="I415" s="507">
        <v>9</v>
      </c>
      <c r="J415" s="508" t="s">
        <v>6</v>
      </c>
      <c r="K415" s="531">
        <f t="shared" si="51"/>
        <v>0</v>
      </c>
      <c r="L415" s="531">
        <f t="shared" si="52"/>
        <v>0</v>
      </c>
      <c r="M415" s="528"/>
      <c r="N415" s="528"/>
      <c r="O415" s="528"/>
      <c r="P415" s="528"/>
      <c r="Q415" s="528"/>
      <c r="R415" s="528"/>
      <c r="S415" s="528"/>
      <c r="T415" s="510"/>
      <c r="U415" s="510"/>
      <c r="V415" s="510"/>
      <c r="W415" s="510"/>
      <c r="X415" s="510"/>
      <c r="Y415" s="510"/>
      <c r="Z415" s="531">
        <f t="shared" si="53"/>
        <v>0</v>
      </c>
      <c r="AA415" s="531">
        <f t="shared" si="54"/>
        <v>0</v>
      </c>
      <c r="AB415" s="528"/>
      <c r="AC415" s="528"/>
      <c r="AD415" s="528"/>
      <c r="AE415" s="528"/>
      <c r="AF415" s="528"/>
      <c r="AG415" s="529"/>
    </row>
    <row r="416" spans="1:33" ht="22.5" x14ac:dyDescent="0.2">
      <c r="A416" s="501" t="s">
        <v>407</v>
      </c>
      <c r="B416" s="502" t="s">
        <v>137</v>
      </c>
      <c r="C416" s="503" t="s">
        <v>515</v>
      </c>
      <c r="D416" s="503" t="s">
        <v>600</v>
      </c>
      <c r="E416" s="513" t="s">
        <v>299</v>
      </c>
      <c r="F416" s="506" t="s">
        <v>314</v>
      </c>
      <c r="G416" s="505" t="s">
        <v>211</v>
      </c>
      <c r="H416" s="514" t="s">
        <v>73</v>
      </c>
      <c r="I416" s="507">
        <v>9</v>
      </c>
      <c r="J416" s="508" t="s">
        <v>17</v>
      </c>
      <c r="K416" s="531">
        <f t="shared" si="51"/>
        <v>0</v>
      </c>
      <c r="L416" s="531">
        <f t="shared" si="52"/>
        <v>0</v>
      </c>
      <c r="M416" s="528"/>
      <c r="N416" s="528"/>
      <c r="O416" s="528"/>
      <c r="P416" s="528"/>
      <c r="Q416" s="528"/>
      <c r="R416" s="528"/>
      <c r="S416" s="528"/>
      <c r="T416" s="510"/>
      <c r="U416" s="510"/>
      <c r="V416" s="510"/>
      <c r="W416" s="510"/>
      <c r="X416" s="510"/>
      <c r="Y416" s="510"/>
      <c r="Z416" s="531">
        <f t="shared" si="53"/>
        <v>0</v>
      </c>
      <c r="AA416" s="531">
        <f t="shared" si="54"/>
        <v>0</v>
      </c>
      <c r="AB416" s="528"/>
      <c r="AC416" s="528"/>
      <c r="AD416" s="528"/>
      <c r="AE416" s="528"/>
      <c r="AF416" s="528"/>
      <c r="AG416" s="529"/>
    </row>
    <row r="417" spans="1:33" ht="22.5" x14ac:dyDescent="0.2">
      <c r="A417" s="501" t="s">
        <v>407</v>
      </c>
      <c r="B417" s="502" t="s">
        <v>137</v>
      </c>
      <c r="C417" s="503" t="s">
        <v>515</v>
      </c>
      <c r="D417" s="503" t="s">
        <v>600</v>
      </c>
      <c r="E417" s="513" t="s">
        <v>299</v>
      </c>
      <c r="F417" s="506" t="s">
        <v>314</v>
      </c>
      <c r="G417" s="505" t="s">
        <v>211</v>
      </c>
      <c r="H417" s="514" t="s">
        <v>73</v>
      </c>
      <c r="I417" s="507">
        <v>11</v>
      </c>
      <c r="J417" s="508" t="s">
        <v>12</v>
      </c>
      <c r="K417" s="531">
        <f t="shared" si="51"/>
        <v>0</v>
      </c>
      <c r="L417" s="531">
        <f t="shared" si="52"/>
        <v>0</v>
      </c>
      <c r="M417" s="528"/>
      <c r="N417" s="528"/>
      <c r="O417" s="528"/>
      <c r="P417" s="528"/>
      <c r="Q417" s="528"/>
      <c r="R417" s="528"/>
      <c r="S417" s="528"/>
      <c r="T417" s="510"/>
      <c r="U417" s="510"/>
      <c r="V417" s="510"/>
      <c r="W417" s="510"/>
      <c r="X417" s="510"/>
      <c r="Y417" s="510"/>
      <c r="Z417" s="531">
        <f t="shared" si="53"/>
        <v>0</v>
      </c>
      <c r="AA417" s="531">
        <f t="shared" si="54"/>
        <v>0</v>
      </c>
      <c r="AB417" s="528"/>
      <c r="AC417" s="528"/>
      <c r="AD417" s="528"/>
      <c r="AE417" s="528"/>
      <c r="AF417" s="528"/>
      <c r="AG417" s="529"/>
    </row>
    <row r="418" spans="1:33" ht="22.5" x14ac:dyDescent="0.2">
      <c r="A418" s="501" t="s">
        <v>407</v>
      </c>
      <c r="B418" s="502" t="s">
        <v>137</v>
      </c>
      <c r="C418" s="503" t="s">
        <v>515</v>
      </c>
      <c r="D418" s="503" t="s">
        <v>600</v>
      </c>
      <c r="E418" s="513" t="s">
        <v>299</v>
      </c>
      <c r="F418" s="506" t="s">
        <v>314</v>
      </c>
      <c r="G418" s="505" t="s">
        <v>211</v>
      </c>
      <c r="H418" s="514" t="s">
        <v>73</v>
      </c>
      <c r="I418" s="507">
        <v>11</v>
      </c>
      <c r="J418" s="508" t="s">
        <v>17</v>
      </c>
      <c r="K418" s="531">
        <f t="shared" si="51"/>
        <v>0</v>
      </c>
      <c r="L418" s="531">
        <f t="shared" si="52"/>
        <v>0</v>
      </c>
      <c r="M418" s="528"/>
      <c r="N418" s="528"/>
      <c r="O418" s="528"/>
      <c r="P418" s="528"/>
      <c r="Q418" s="528"/>
      <c r="R418" s="528"/>
      <c r="S418" s="528"/>
      <c r="T418" s="510"/>
      <c r="U418" s="510"/>
      <c r="V418" s="510"/>
      <c r="W418" s="510"/>
      <c r="X418" s="510"/>
      <c r="Y418" s="510"/>
      <c r="Z418" s="531">
        <f t="shared" si="53"/>
        <v>0</v>
      </c>
      <c r="AA418" s="531">
        <f t="shared" si="54"/>
        <v>0</v>
      </c>
      <c r="AB418" s="528"/>
      <c r="AC418" s="528"/>
      <c r="AD418" s="528"/>
      <c r="AE418" s="528"/>
      <c r="AF418" s="528"/>
      <c r="AG418" s="529"/>
    </row>
    <row r="419" spans="1:33" ht="22.5" x14ac:dyDescent="0.2">
      <c r="A419" s="515" t="s">
        <v>10</v>
      </c>
      <c r="B419" s="502" t="s">
        <v>128</v>
      </c>
      <c r="C419" s="503" t="s">
        <v>515</v>
      </c>
      <c r="D419" s="503" t="s">
        <v>710</v>
      </c>
      <c r="E419" s="513" t="s">
        <v>311</v>
      </c>
      <c r="F419" s="506" t="s">
        <v>312</v>
      </c>
      <c r="G419" s="505" t="s">
        <v>339</v>
      </c>
      <c r="H419" s="506" t="s">
        <v>67</v>
      </c>
      <c r="I419" s="507">
        <v>11</v>
      </c>
      <c r="J419" s="516" t="s">
        <v>6</v>
      </c>
      <c r="K419" s="531">
        <f t="shared" si="51"/>
        <v>0</v>
      </c>
      <c r="L419" s="531">
        <f t="shared" si="52"/>
        <v>0</v>
      </c>
      <c r="M419" s="528"/>
      <c r="N419" s="528"/>
      <c r="O419" s="528"/>
      <c r="P419" s="528"/>
      <c r="Q419" s="528"/>
      <c r="R419" s="528"/>
      <c r="S419" s="528"/>
      <c r="T419" s="510"/>
      <c r="U419" s="510"/>
      <c r="V419" s="510"/>
      <c r="W419" s="510"/>
      <c r="X419" s="510"/>
      <c r="Y419" s="510"/>
      <c r="Z419" s="531">
        <f t="shared" si="53"/>
        <v>0</v>
      </c>
      <c r="AA419" s="531">
        <f t="shared" si="54"/>
        <v>0</v>
      </c>
      <c r="AB419" s="528"/>
      <c r="AC419" s="528"/>
      <c r="AD419" s="528"/>
      <c r="AE419" s="528"/>
      <c r="AF419" s="528"/>
      <c r="AG419" s="529"/>
    </row>
    <row r="420" spans="1:33" ht="22.5" x14ac:dyDescent="0.2">
      <c r="A420" s="515" t="s">
        <v>10</v>
      </c>
      <c r="B420" s="502" t="s">
        <v>128</v>
      </c>
      <c r="C420" s="503" t="s">
        <v>515</v>
      </c>
      <c r="D420" s="503" t="s">
        <v>710</v>
      </c>
      <c r="E420" s="513" t="s">
        <v>311</v>
      </c>
      <c r="F420" s="506" t="s">
        <v>312</v>
      </c>
      <c r="G420" s="505" t="s">
        <v>342</v>
      </c>
      <c r="H420" s="506" t="s">
        <v>88</v>
      </c>
      <c r="I420" s="507">
        <v>11</v>
      </c>
      <c r="J420" s="516" t="s">
        <v>6</v>
      </c>
      <c r="K420" s="531">
        <f t="shared" si="51"/>
        <v>0</v>
      </c>
      <c r="L420" s="531">
        <f t="shared" si="52"/>
        <v>0</v>
      </c>
      <c r="M420" s="528"/>
      <c r="N420" s="528"/>
      <c r="O420" s="528"/>
      <c r="P420" s="528"/>
      <c r="Q420" s="528"/>
      <c r="R420" s="528"/>
      <c r="S420" s="528"/>
      <c r="T420" s="510"/>
      <c r="U420" s="510"/>
      <c r="V420" s="510"/>
      <c r="W420" s="510"/>
      <c r="X420" s="510"/>
      <c r="Y420" s="510"/>
      <c r="Z420" s="531">
        <f t="shared" si="53"/>
        <v>0</v>
      </c>
      <c r="AA420" s="531">
        <f t="shared" si="54"/>
        <v>0</v>
      </c>
      <c r="AB420" s="528"/>
      <c r="AC420" s="528"/>
      <c r="AD420" s="528"/>
      <c r="AE420" s="528"/>
      <c r="AF420" s="528"/>
      <c r="AG420" s="529"/>
    </row>
    <row r="421" spans="1:33" ht="22.5" x14ac:dyDescent="0.2">
      <c r="A421" s="515" t="s">
        <v>10</v>
      </c>
      <c r="B421" s="502" t="s">
        <v>128</v>
      </c>
      <c r="C421" s="503" t="s">
        <v>515</v>
      </c>
      <c r="D421" s="503" t="s">
        <v>710</v>
      </c>
      <c r="E421" s="513" t="s">
        <v>340</v>
      </c>
      <c r="F421" s="506" t="s">
        <v>83</v>
      </c>
      <c r="G421" s="505" t="s">
        <v>341</v>
      </c>
      <c r="H421" s="506" t="s">
        <v>83</v>
      </c>
      <c r="I421" s="507">
        <v>11</v>
      </c>
      <c r="J421" s="516" t="s">
        <v>17</v>
      </c>
      <c r="K421" s="531">
        <f t="shared" si="51"/>
        <v>0</v>
      </c>
      <c r="L421" s="531">
        <f t="shared" si="52"/>
        <v>0</v>
      </c>
      <c r="M421" s="528"/>
      <c r="N421" s="528"/>
      <c r="O421" s="528"/>
      <c r="P421" s="528"/>
      <c r="Q421" s="528"/>
      <c r="R421" s="528"/>
      <c r="S421" s="528"/>
      <c r="T421" s="510"/>
      <c r="U421" s="510"/>
      <c r="V421" s="510"/>
      <c r="W421" s="510"/>
      <c r="X421" s="510"/>
      <c r="Y421" s="510"/>
      <c r="Z421" s="531">
        <f t="shared" si="53"/>
        <v>0</v>
      </c>
      <c r="AA421" s="531">
        <f t="shared" si="54"/>
        <v>0</v>
      </c>
      <c r="AB421" s="528"/>
      <c r="AC421" s="528"/>
      <c r="AD421" s="528"/>
      <c r="AE421" s="528"/>
      <c r="AF421" s="528"/>
      <c r="AG421" s="529"/>
    </row>
    <row r="422" spans="1:33" ht="22.5" x14ac:dyDescent="0.2">
      <c r="A422" s="515" t="s">
        <v>10</v>
      </c>
      <c r="B422" s="502" t="s">
        <v>128</v>
      </c>
      <c r="C422" s="503" t="s">
        <v>515</v>
      </c>
      <c r="D422" s="503" t="s">
        <v>710</v>
      </c>
      <c r="E422" s="513" t="s">
        <v>340</v>
      </c>
      <c r="F422" s="506" t="s">
        <v>83</v>
      </c>
      <c r="G422" s="505" t="s">
        <v>341</v>
      </c>
      <c r="H422" s="506" t="s">
        <v>83</v>
      </c>
      <c r="I422" s="507">
        <v>11</v>
      </c>
      <c r="J422" s="508" t="s">
        <v>6</v>
      </c>
      <c r="K422" s="531">
        <f t="shared" si="51"/>
        <v>0</v>
      </c>
      <c r="L422" s="531">
        <f t="shared" si="52"/>
        <v>0</v>
      </c>
      <c r="M422" s="528"/>
      <c r="N422" s="528"/>
      <c r="O422" s="528"/>
      <c r="P422" s="528"/>
      <c r="Q422" s="528"/>
      <c r="R422" s="528"/>
      <c r="S422" s="528"/>
      <c r="T422" s="510"/>
      <c r="U422" s="510"/>
      <c r="V422" s="510"/>
      <c r="W422" s="510"/>
      <c r="X422" s="510"/>
      <c r="Y422" s="510"/>
      <c r="Z422" s="531">
        <f t="shared" si="53"/>
        <v>0</v>
      </c>
      <c r="AA422" s="531">
        <f t="shared" si="54"/>
        <v>0</v>
      </c>
      <c r="AB422" s="528"/>
      <c r="AC422" s="528"/>
      <c r="AD422" s="528"/>
      <c r="AE422" s="528"/>
      <c r="AF422" s="528"/>
      <c r="AG422" s="529"/>
    </row>
    <row r="423" spans="1:33" ht="33.75" x14ac:dyDescent="0.2">
      <c r="A423" s="515" t="s">
        <v>9</v>
      </c>
      <c r="B423" s="502" t="s">
        <v>128</v>
      </c>
      <c r="C423" s="503" t="s">
        <v>515</v>
      </c>
      <c r="D423" s="503" t="s">
        <v>598</v>
      </c>
      <c r="E423" s="513" t="s">
        <v>297</v>
      </c>
      <c r="F423" s="506" t="s">
        <v>300</v>
      </c>
      <c r="G423" s="505" t="s">
        <v>362</v>
      </c>
      <c r="H423" s="506" t="s">
        <v>130</v>
      </c>
      <c r="I423" s="507">
        <v>11</v>
      </c>
      <c r="J423" s="508" t="s">
        <v>6</v>
      </c>
      <c r="K423" s="531">
        <f t="shared" ref="K423:L444" si="59">M423+O423+Q423</f>
        <v>0</v>
      </c>
      <c r="L423" s="531">
        <f t="shared" si="59"/>
        <v>0</v>
      </c>
      <c r="M423" s="528"/>
      <c r="N423" s="528"/>
      <c r="O423" s="528"/>
      <c r="P423" s="528"/>
      <c r="Q423" s="528"/>
      <c r="R423" s="528"/>
      <c r="S423" s="528"/>
      <c r="T423" s="510"/>
      <c r="U423" s="510"/>
      <c r="V423" s="510"/>
      <c r="W423" s="510"/>
      <c r="X423" s="510"/>
      <c r="Y423" s="510"/>
      <c r="Z423" s="531">
        <f t="shared" si="53"/>
        <v>0</v>
      </c>
      <c r="AA423" s="531">
        <f t="shared" si="53"/>
        <v>0</v>
      </c>
      <c r="AB423" s="528"/>
      <c r="AC423" s="528"/>
      <c r="AD423" s="528"/>
      <c r="AE423" s="528"/>
      <c r="AF423" s="528"/>
      <c r="AG423" s="529"/>
    </row>
    <row r="424" spans="1:33" ht="33.75" x14ac:dyDescent="0.2">
      <c r="A424" s="515" t="s">
        <v>9</v>
      </c>
      <c r="B424" s="502" t="s">
        <v>128</v>
      </c>
      <c r="C424" s="503" t="s">
        <v>515</v>
      </c>
      <c r="D424" s="503" t="s">
        <v>598</v>
      </c>
      <c r="E424" s="513" t="s">
        <v>297</v>
      </c>
      <c r="F424" s="506" t="s">
        <v>300</v>
      </c>
      <c r="G424" s="505" t="s">
        <v>362</v>
      </c>
      <c r="H424" s="506" t="s">
        <v>130</v>
      </c>
      <c r="I424" s="507">
        <v>11</v>
      </c>
      <c r="J424" s="508" t="s">
        <v>12</v>
      </c>
      <c r="K424" s="531">
        <f t="shared" si="59"/>
        <v>0</v>
      </c>
      <c r="L424" s="531">
        <f t="shared" si="59"/>
        <v>0</v>
      </c>
      <c r="M424" s="528"/>
      <c r="N424" s="528"/>
      <c r="O424" s="528"/>
      <c r="P424" s="528"/>
      <c r="Q424" s="528"/>
      <c r="R424" s="528"/>
      <c r="S424" s="528"/>
      <c r="T424" s="510"/>
      <c r="U424" s="510"/>
      <c r="V424" s="510"/>
      <c r="W424" s="510"/>
      <c r="X424" s="510"/>
      <c r="Y424" s="510"/>
      <c r="Z424" s="531">
        <f t="shared" ref="Z424:AA444" si="60">AB424+AD424+AF424</f>
        <v>0</v>
      </c>
      <c r="AA424" s="531">
        <f t="shared" si="60"/>
        <v>0</v>
      </c>
      <c r="AB424" s="528"/>
      <c r="AC424" s="528"/>
      <c r="AD424" s="528"/>
      <c r="AE424" s="528"/>
      <c r="AF424" s="528"/>
      <c r="AG424" s="529"/>
    </row>
    <row r="425" spans="1:33" ht="33.75" x14ac:dyDescent="0.2">
      <c r="A425" s="515" t="s">
        <v>9</v>
      </c>
      <c r="B425" s="502" t="s">
        <v>128</v>
      </c>
      <c r="C425" s="503" t="s">
        <v>515</v>
      </c>
      <c r="D425" s="503" t="s">
        <v>598</v>
      </c>
      <c r="E425" s="513" t="s">
        <v>297</v>
      </c>
      <c r="F425" s="506" t="s">
        <v>300</v>
      </c>
      <c r="G425" s="505" t="s">
        <v>362</v>
      </c>
      <c r="H425" s="506" t="s">
        <v>130</v>
      </c>
      <c r="I425" s="507">
        <v>9</v>
      </c>
      <c r="J425" s="508" t="s">
        <v>12</v>
      </c>
      <c r="K425" s="531">
        <f t="shared" si="59"/>
        <v>0</v>
      </c>
      <c r="L425" s="531">
        <f t="shared" si="59"/>
        <v>0</v>
      </c>
      <c r="M425" s="528"/>
      <c r="N425" s="528"/>
      <c r="O425" s="528"/>
      <c r="P425" s="528"/>
      <c r="Q425" s="528"/>
      <c r="R425" s="528"/>
      <c r="S425" s="528"/>
      <c r="T425" s="510"/>
      <c r="U425" s="510"/>
      <c r="V425" s="510"/>
      <c r="W425" s="510"/>
      <c r="X425" s="510"/>
      <c r="Y425" s="510"/>
      <c r="Z425" s="531">
        <f t="shared" si="60"/>
        <v>0</v>
      </c>
      <c r="AA425" s="531">
        <f t="shared" si="60"/>
        <v>0</v>
      </c>
      <c r="AB425" s="528"/>
      <c r="AC425" s="528"/>
      <c r="AD425" s="528"/>
      <c r="AE425" s="528"/>
      <c r="AF425" s="528"/>
      <c r="AG425" s="529"/>
    </row>
    <row r="426" spans="1:33" ht="33.75" x14ac:dyDescent="0.2">
      <c r="A426" s="515" t="s">
        <v>9</v>
      </c>
      <c r="B426" s="502" t="s">
        <v>128</v>
      </c>
      <c r="C426" s="503" t="s">
        <v>515</v>
      </c>
      <c r="D426" s="503" t="s">
        <v>598</v>
      </c>
      <c r="E426" s="513" t="s">
        <v>297</v>
      </c>
      <c r="F426" s="506" t="s">
        <v>300</v>
      </c>
      <c r="G426" s="505" t="s">
        <v>362</v>
      </c>
      <c r="H426" s="504" t="s">
        <v>97</v>
      </c>
      <c r="I426" s="507">
        <v>9</v>
      </c>
      <c r="J426" s="508" t="s">
        <v>6</v>
      </c>
      <c r="K426" s="531">
        <f t="shared" si="59"/>
        <v>0</v>
      </c>
      <c r="L426" s="531">
        <f t="shared" si="59"/>
        <v>0</v>
      </c>
      <c r="M426" s="528"/>
      <c r="N426" s="528"/>
      <c r="O426" s="528"/>
      <c r="P426" s="528"/>
      <c r="Q426" s="528"/>
      <c r="R426" s="528"/>
      <c r="S426" s="528"/>
      <c r="T426" s="510"/>
      <c r="U426" s="510"/>
      <c r="V426" s="510"/>
      <c r="W426" s="510"/>
      <c r="X426" s="510"/>
      <c r="Y426" s="510"/>
      <c r="Z426" s="531">
        <f t="shared" si="60"/>
        <v>0</v>
      </c>
      <c r="AA426" s="531">
        <f t="shared" si="60"/>
        <v>0</v>
      </c>
      <c r="AB426" s="528"/>
      <c r="AC426" s="528"/>
      <c r="AD426" s="528"/>
      <c r="AE426" s="528"/>
      <c r="AF426" s="528"/>
      <c r="AG426" s="529"/>
    </row>
    <row r="427" spans="1:33" ht="33.75" x14ac:dyDescent="0.2">
      <c r="A427" s="515" t="s">
        <v>9</v>
      </c>
      <c r="B427" s="502" t="s">
        <v>128</v>
      </c>
      <c r="C427" s="503" t="s">
        <v>515</v>
      </c>
      <c r="D427" s="503" t="s">
        <v>598</v>
      </c>
      <c r="E427" s="513" t="s">
        <v>347</v>
      </c>
      <c r="F427" s="506" t="s">
        <v>348</v>
      </c>
      <c r="G427" s="532" t="s">
        <v>363</v>
      </c>
      <c r="H427" s="504" t="s">
        <v>94</v>
      </c>
      <c r="I427" s="507">
        <v>11</v>
      </c>
      <c r="J427" s="508" t="s">
        <v>6</v>
      </c>
      <c r="K427" s="531">
        <f t="shared" si="59"/>
        <v>0</v>
      </c>
      <c r="L427" s="531">
        <f t="shared" si="59"/>
        <v>0</v>
      </c>
      <c r="M427" s="528"/>
      <c r="N427" s="528"/>
      <c r="O427" s="528"/>
      <c r="P427" s="528"/>
      <c r="Q427" s="528"/>
      <c r="R427" s="528"/>
      <c r="S427" s="528"/>
      <c r="T427" s="510"/>
      <c r="U427" s="510"/>
      <c r="V427" s="510"/>
      <c r="W427" s="510"/>
      <c r="X427" s="510"/>
      <c r="Y427" s="510"/>
      <c r="Z427" s="531">
        <f t="shared" si="60"/>
        <v>0</v>
      </c>
      <c r="AA427" s="531">
        <f t="shared" si="60"/>
        <v>0</v>
      </c>
      <c r="AB427" s="528"/>
      <c r="AC427" s="528"/>
      <c r="AD427" s="528"/>
      <c r="AE427" s="528"/>
      <c r="AF427" s="528"/>
      <c r="AG427" s="529"/>
    </row>
    <row r="428" spans="1:33" ht="33.75" x14ac:dyDescent="0.2">
      <c r="A428" s="515" t="s">
        <v>9</v>
      </c>
      <c r="B428" s="502" t="s">
        <v>128</v>
      </c>
      <c r="C428" s="503" t="s">
        <v>515</v>
      </c>
      <c r="D428" s="503" t="s">
        <v>598</v>
      </c>
      <c r="E428" s="513" t="s">
        <v>347</v>
      </c>
      <c r="F428" s="506" t="s">
        <v>348</v>
      </c>
      <c r="G428" s="532" t="s">
        <v>363</v>
      </c>
      <c r="H428" s="504" t="s">
        <v>94</v>
      </c>
      <c r="I428" s="507">
        <v>9</v>
      </c>
      <c r="J428" s="508" t="s">
        <v>6</v>
      </c>
      <c r="K428" s="531">
        <f t="shared" si="59"/>
        <v>0</v>
      </c>
      <c r="L428" s="531">
        <f t="shared" si="59"/>
        <v>0</v>
      </c>
      <c r="M428" s="528"/>
      <c r="N428" s="528"/>
      <c r="O428" s="528"/>
      <c r="P428" s="528"/>
      <c r="Q428" s="528"/>
      <c r="R428" s="528"/>
      <c r="S428" s="528"/>
      <c r="T428" s="510"/>
      <c r="U428" s="510"/>
      <c r="V428" s="510"/>
      <c r="W428" s="510"/>
      <c r="X428" s="510"/>
      <c r="Y428" s="510"/>
      <c r="Z428" s="531">
        <f t="shared" si="60"/>
        <v>0</v>
      </c>
      <c r="AA428" s="531">
        <f t="shared" si="60"/>
        <v>0</v>
      </c>
      <c r="AB428" s="528"/>
      <c r="AC428" s="528"/>
      <c r="AD428" s="528"/>
      <c r="AE428" s="528"/>
      <c r="AF428" s="528"/>
      <c r="AG428" s="529"/>
    </row>
    <row r="429" spans="1:33" ht="33.75" x14ac:dyDescent="0.2">
      <c r="A429" s="515" t="s">
        <v>9</v>
      </c>
      <c r="B429" s="502" t="s">
        <v>128</v>
      </c>
      <c r="C429" s="503" t="s">
        <v>515</v>
      </c>
      <c r="D429" s="503" t="s">
        <v>598</v>
      </c>
      <c r="E429" s="513" t="s">
        <v>280</v>
      </c>
      <c r="F429" s="506" t="s">
        <v>284</v>
      </c>
      <c r="G429" s="505" t="s">
        <v>364</v>
      </c>
      <c r="H429" s="504" t="s">
        <v>91</v>
      </c>
      <c r="I429" s="507">
        <v>11</v>
      </c>
      <c r="J429" s="508" t="s">
        <v>12</v>
      </c>
      <c r="K429" s="531">
        <f t="shared" si="59"/>
        <v>0</v>
      </c>
      <c r="L429" s="531">
        <f t="shared" si="59"/>
        <v>0</v>
      </c>
      <c r="M429" s="528"/>
      <c r="N429" s="528"/>
      <c r="O429" s="528"/>
      <c r="P429" s="528"/>
      <c r="Q429" s="528"/>
      <c r="R429" s="528"/>
      <c r="S429" s="528"/>
      <c r="T429" s="510"/>
      <c r="U429" s="510"/>
      <c r="V429" s="510"/>
      <c r="W429" s="510"/>
      <c r="X429" s="510"/>
      <c r="Y429" s="510"/>
      <c r="Z429" s="531">
        <f t="shared" si="60"/>
        <v>0</v>
      </c>
      <c r="AA429" s="531">
        <f t="shared" si="60"/>
        <v>0</v>
      </c>
      <c r="AB429" s="528"/>
      <c r="AC429" s="528"/>
      <c r="AD429" s="528"/>
      <c r="AE429" s="528"/>
      <c r="AF429" s="528"/>
      <c r="AG429" s="529"/>
    </row>
    <row r="430" spans="1:33" ht="33.75" x14ac:dyDescent="0.2">
      <c r="A430" s="515" t="s">
        <v>9</v>
      </c>
      <c r="B430" s="502" t="s">
        <v>128</v>
      </c>
      <c r="C430" s="503" t="s">
        <v>515</v>
      </c>
      <c r="D430" s="503" t="s">
        <v>598</v>
      </c>
      <c r="E430" s="513" t="s">
        <v>280</v>
      </c>
      <c r="F430" s="506" t="s">
        <v>284</v>
      </c>
      <c r="G430" s="505" t="s">
        <v>364</v>
      </c>
      <c r="H430" s="504" t="s">
        <v>91</v>
      </c>
      <c r="I430" s="507">
        <v>9</v>
      </c>
      <c r="J430" s="508" t="s">
        <v>6</v>
      </c>
      <c r="K430" s="531">
        <f t="shared" si="59"/>
        <v>0</v>
      </c>
      <c r="L430" s="531">
        <f t="shared" si="59"/>
        <v>0</v>
      </c>
      <c r="M430" s="528"/>
      <c r="N430" s="528"/>
      <c r="O430" s="528"/>
      <c r="P430" s="528"/>
      <c r="Q430" s="528"/>
      <c r="R430" s="528"/>
      <c r="S430" s="528"/>
      <c r="T430" s="510"/>
      <c r="U430" s="510"/>
      <c r="V430" s="510"/>
      <c r="W430" s="510"/>
      <c r="X430" s="510"/>
      <c r="Y430" s="510"/>
      <c r="Z430" s="531">
        <f t="shared" si="60"/>
        <v>0</v>
      </c>
      <c r="AA430" s="531">
        <f t="shared" si="60"/>
        <v>0</v>
      </c>
      <c r="AB430" s="528"/>
      <c r="AC430" s="528"/>
      <c r="AD430" s="528"/>
      <c r="AE430" s="528"/>
      <c r="AF430" s="528"/>
      <c r="AG430" s="529"/>
    </row>
    <row r="431" spans="1:33" ht="33.75" x14ac:dyDescent="0.2">
      <c r="A431" s="515" t="s">
        <v>9</v>
      </c>
      <c r="B431" s="502" t="s">
        <v>128</v>
      </c>
      <c r="C431" s="503" t="s">
        <v>515</v>
      </c>
      <c r="D431" s="503" t="s">
        <v>598</v>
      </c>
      <c r="E431" s="513" t="s">
        <v>280</v>
      </c>
      <c r="F431" s="506" t="s">
        <v>284</v>
      </c>
      <c r="G431" s="505" t="s">
        <v>364</v>
      </c>
      <c r="H431" s="504" t="s">
        <v>91</v>
      </c>
      <c r="I431" s="507">
        <v>11</v>
      </c>
      <c r="J431" s="508" t="s">
        <v>6</v>
      </c>
      <c r="K431" s="531">
        <f t="shared" si="59"/>
        <v>0</v>
      </c>
      <c r="L431" s="531">
        <f t="shared" si="59"/>
        <v>0</v>
      </c>
      <c r="M431" s="528"/>
      <c r="N431" s="528"/>
      <c r="O431" s="528"/>
      <c r="P431" s="528"/>
      <c r="Q431" s="528"/>
      <c r="R431" s="528"/>
      <c r="S431" s="528"/>
      <c r="T431" s="510"/>
      <c r="U431" s="510"/>
      <c r="V431" s="510"/>
      <c r="W431" s="510"/>
      <c r="X431" s="510"/>
      <c r="Y431" s="510"/>
      <c r="Z431" s="531">
        <f t="shared" si="60"/>
        <v>0</v>
      </c>
      <c r="AA431" s="531">
        <f t="shared" si="60"/>
        <v>0</v>
      </c>
      <c r="AB431" s="528"/>
      <c r="AC431" s="528"/>
      <c r="AD431" s="528"/>
      <c r="AE431" s="528"/>
      <c r="AF431" s="528"/>
      <c r="AG431" s="529"/>
    </row>
    <row r="432" spans="1:33" ht="33.75" x14ac:dyDescent="0.2">
      <c r="A432" s="515" t="s">
        <v>9</v>
      </c>
      <c r="B432" s="502" t="s">
        <v>128</v>
      </c>
      <c r="C432" s="503" t="s">
        <v>515</v>
      </c>
      <c r="D432" s="503" t="s">
        <v>598</v>
      </c>
      <c r="E432" s="513" t="s">
        <v>280</v>
      </c>
      <c r="F432" s="506" t="s">
        <v>284</v>
      </c>
      <c r="G432" s="505" t="s">
        <v>364</v>
      </c>
      <c r="H432" s="504" t="s">
        <v>91</v>
      </c>
      <c r="I432" s="507">
        <v>9</v>
      </c>
      <c r="J432" s="508" t="s">
        <v>12</v>
      </c>
      <c r="K432" s="531">
        <f t="shared" si="59"/>
        <v>0</v>
      </c>
      <c r="L432" s="531">
        <f t="shared" si="59"/>
        <v>0</v>
      </c>
      <c r="M432" s="528"/>
      <c r="N432" s="528"/>
      <c r="O432" s="528"/>
      <c r="P432" s="528"/>
      <c r="Q432" s="528"/>
      <c r="R432" s="528"/>
      <c r="S432" s="528"/>
      <c r="T432" s="510"/>
      <c r="U432" s="510"/>
      <c r="V432" s="510"/>
      <c r="W432" s="510"/>
      <c r="X432" s="510"/>
      <c r="Y432" s="510"/>
      <c r="Z432" s="531">
        <f t="shared" si="60"/>
        <v>0</v>
      </c>
      <c r="AA432" s="531">
        <f t="shared" si="60"/>
        <v>0</v>
      </c>
      <c r="AB432" s="528"/>
      <c r="AC432" s="528"/>
      <c r="AD432" s="528"/>
      <c r="AE432" s="528"/>
      <c r="AF432" s="528"/>
      <c r="AG432" s="529"/>
    </row>
    <row r="433" spans="1:33" ht="33.75" x14ac:dyDescent="0.2">
      <c r="A433" s="515" t="s">
        <v>9</v>
      </c>
      <c r="B433" s="502" t="s">
        <v>128</v>
      </c>
      <c r="C433" s="503" t="s">
        <v>515</v>
      </c>
      <c r="D433" s="503" t="s">
        <v>598</v>
      </c>
      <c r="E433" s="513" t="s">
        <v>282</v>
      </c>
      <c r="F433" s="506" t="s">
        <v>288</v>
      </c>
      <c r="G433" s="532" t="s">
        <v>355</v>
      </c>
      <c r="H433" s="504" t="s">
        <v>93</v>
      </c>
      <c r="I433" s="507">
        <v>11</v>
      </c>
      <c r="J433" s="508" t="s">
        <v>6</v>
      </c>
      <c r="K433" s="531">
        <f t="shared" si="59"/>
        <v>0</v>
      </c>
      <c r="L433" s="531">
        <f t="shared" si="59"/>
        <v>0</v>
      </c>
      <c r="M433" s="528"/>
      <c r="N433" s="528"/>
      <c r="O433" s="528"/>
      <c r="P433" s="528"/>
      <c r="Q433" s="528"/>
      <c r="R433" s="528"/>
      <c r="S433" s="528"/>
      <c r="T433" s="510"/>
      <c r="U433" s="510"/>
      <c r="V433" s="510"/>
      <c r="W433" s="510"/>
      <c r="X433" s="510"/>
      <c r="Y433" s="510"/>
      <c r="Z433" s="531">
        <f t="shared" si="60"/>
        <v>0</v>
      </c>
      <c r="AA433" s="531">
        <f t="shared" si="60"/>
        <v>0</v>
      </c>
      <c r="AB433" s="528"/>
      <c r="AC433" s="528"/>
      <c r="AD433" s="528"/>
      <c r="AE433" s="528"/>
      <c r="AF433" s="528"/>
      <c r="AG433" s="529"/>
    </row>
    <row r="434" spans="1:33" ht="33.75" x14ac:dyDescent="0.2">
      <c r="A434" s="515" t="s">
        <v>9</v>
      </c>
      <c r="B434" s="502" t="s">
        <v>128</v>
      </c>
      <c r="C434" s="503" t="s">
        <v>515</v>
      </c>
      <c r="D434" s="503" t="s">
        <v>598</v>
      </c>
      <c r="E434" s="513" t="s">
        <v>282</v>
      </c>
      <c r="F434" s="506" t="s">
        <v>288</v>
      </c>
      <c r="G434" s="532" t="s">
        <v>355</v>
      </c>
      <c r="H434" s="504" t="s">
        <v>93</v>
      </c>
      <c r="I434" s="507">
        <v>9</v>
      </c>
      <c r="J434" s="508" t="s">
        <v>12</v>
      </c>
      <c r="K434" s="531">
        <f t="shared" si="59"/>
        <v>0</v>
      </c>
      <c r="L434" s="531">
        <f t="shared" si="59"/>
        <v>0</v>
      </c>
      <c r="M434" s="528"/>
      <c r="N434" s="528"/>
      <c r="O434" s="528"/>
      <c r="P434" s="528"/>
      <c r="Q434" s="528"/>
      <c r="R434" s="528"/>
      <c r="S434" s="528"/>
      <c r="T434" s="510"/>
      <c r="U434" s="510"/>
      <c r="V434" s="510"/>
      <c r="W434" s="510"/>
      <c r="X434" s="510"/>
      <c r="Y434" s="510"/>
      <c r="Z434" s="531">
        <f t="shared" si="60"/>
        <v>0</v>
      </c>
      <c r="AA434" s="531">
        <f t="shared" si="60"/>
        <v>0</v>
      </c>
      <c r="AB434" s="528"/>
      <c r="AC434" s="528"/>
      <c r="AD434" s="528"/>
      <c r="AE434" s="528"/>
      <c r="AF434" s="528"/>
      <c r="AG434" s="529"/>
    </row>
    <row r="435" spans="1:33" ht="33.75" x14ac:dyDescent="0.2">
      <c r="A435" s="515" t="s">
        <v>9</v>
      </c>
      <c r="B435" s="502" t="s">
        <v>128</v>
      </c>
      <c r="C435" s="503" t="s">
        <v>515</v>
      </c>
      <c r="D435" s="503" t="s">
        <v>598</v>
      </c>
      <c r="E435" s="513" t="s">
        <v>282</v>
      </c>
      <c r="F435" s="506" t="s">
        <v>288</v>
      </c>
      <c r="G435" s="532" t="s">
        <v>355</v>
      </c>
      <c r="H435" s="504" t="s">
        <v>93</v>
      </c>
      <c r="I435" s="507">
        <v>11</v>
      </c>
      <c r="J435" s="508" t="s">
        <v>12</v>
      </c>
      <c r="K435" s="531">
        <f t="shared" si="59"/>
        <v>0</v>
      </c>
      <c r="L435" s="531">
        <f t="shared" si="59"/>
        <v>0</v>
      </c>
      <c r="M435" s="528"/>
      <c r="N435" s="528"/>
      <c r="O435" s="528"/>
      <c r="P435" s="528"/>
      <c r="Q435" s="528"/>
      <c r="R435" s="528"/>
      <c r="S435" s="528"/>
      <c r="T435" s="510"/>
      <c r="U435" s="510"/>
      <c r="V435" s="510"/>
      <c r="W435" s="510"/>
      <c r="X435" s="510"/>
      <c r="Y435" s="510"/>
      <c r="Z435" s="531">
        <f t="shared" si="60"/>
        <v>0</v>
      </c>
      <c r="AA435" s="531">
        <f t="shared" si="60"/>
        <v>0</v>
      </c>
      <c r="AB435" s="528"/>
      <c r="AC435" s="528"/>
      <c r="AD435" s="528"/>
      <c r="AE435" s="528"/>
      <c r="AF435" s="528"/>
      <c r="AG435" s="529"/>
    </row>
    <row r="436" spans="1:33" ht="33.75" x14ac:dyDescent="0.2">
      <c r="A436" s="515" t="s">
        <v>9</v>
      </c>
      <c r="B436" s="502" t="s">
        <v>128</v>
      </c>
      <c r="C436" s="503" t="s">
        <v>515</v>
      </c>
      <c r="D436" s="503" t="s">
        <v>598</v>
      </c>
      <c r="E436" s="513" t="s">
        <v>282</v>
      </c>
      <c r="F436" s="506" t="s">
        <v>288</v>
      </c>
      <c r="G436" s="532" t="s">
        <v>355</v>
      </c>
      <c r="H436" s="504" t="s">
        <v>93</v>
      </c>
      <c r="I436" s="507">
        <v>9</v>
      </c>
      <c r="J436" s="508" t="s">
        <v>6</v>
      </c>
      <c r="K436" s="531">
        <f t="shared" si="59"/>
        <v>0</v>
      </c>
      <c r="L436" s="531">
        <f t="shared" si="59"/>
        <v>0</v>
      </c>
      <c r="M436" s="528"/>
      <c r="N436" s="528"/>
      <c r="O436" s="528"/>
      <c r="P436" s="528"/>
      <c r="Q436" s="528"/>
      <c r="R436" s="528"/>
      <c r="S436" s="528"/>
      <c r="T436" s="510"/>
      <c r="U436" s="510"/>
      <c r="V436" s="510"/>
      <c r="W436" s="510"/>
      <c r="X436" s="510"/>
      <c r="Y436" s="510"/>
      <c r="Z436" s="531">
        <f t="shared" si="60"/>
        <v>0</v>
      </c>
      <c r="AA436" s="531">
        <f t="shared" si="60"/>
        <v>0</v>
      </c>
      <c r="AB436" s="528"/>
      <c r="AC436" s="528"/>
      <c r="AD436" s="528"/>
      <c r="AE436" s="528"/>
      <c r="AF436" s="528"/>
      <c r="AG436" s="529"/>
    </row>
    <row r="437" spans="1:33" ht="33.75" x14ac:dyDescent="0.2">
      <c r="A437" s="515" t="s">
        <v>9</v>
      </c>
      <c r="B437" s="502" t="s">
        <v>128</v>
      </c>
      <c r="C437" s="503" t="s">
        <v>515</v>
      </c>
      <c r="D437" s="503" t="s">
        <v>598</v>
      </c>
      <c r="E437" s="513" t="s">
        <v>282</v>
      </c>
      <c r="F437" s="506" t="s">
        <v>288</v>
      </c>
      <c r="G437" s="505" t="s">
        <v>365</v>
      </c>
      <c r="H437" s="506" t="s">
        <v>129</v>
      </c>
      <c r="I437" s="507">
        <v>11</v>
      </c>
      <c r="J437" s="508" t="s">
        <v>6</v>
      </c>
      <c r="K437" s="531">
        <f t="shared" si="59"/>
        <v>0</v>
      </c>
      <c r="L437" s="531">
        <f t="shared" si="59"/>
        <v>0</v>
      </c>
      <c r="M437" s="528"/>
      <c r="N437" s="528"/>
      <c r="O437" s="528"/>
      <c r="P437" s="528"/>
      <c r="Q437" s="528"/>
      <c r="R437" s="528"/>
      <c r="S437" s="528"/>
      <c r="T437" s="510"/>
      <c r="U437" s="510"/>
      <c r="V437" s="510"/>
      <c r="W437" s="510"/>
      <c r="X437" s="510"/>
      <c r="Y437" s="510"/>
      <c r="Z437" s="531">
        <f t="shared" si="60"/>
        <v>0</v>
      </c>
      <c r="AA437" s="531">
        <f t="shared" si="60"/>
        <v>0</v>
      </c>
      <c r="AB437" s="528"/>
      <c r="AC437" s="528"/>
      <c r="AD437" s="528"/>
      <c r="AE437" s="528"/>
      <c r="AF437" s="528"/>
      <c r="AG437" s="529"/>
    </row>
    <row r="438" spans="1:33" ht="33.75" x14ac:dyDescent="0.2">
      <c r="A438" s="515" t="s">
        <v>9</v>
      </c>
      <c r="B438" s="502" t="s">
        <v>128</v>
      </c>
      <c r="C438" s="503" t="s">
        <v>515</v>
      </c>
      <c r="D438" s="503" t="s">
        <v>598</v>
      </c>
      <c r="E438" s="513" t="s">
        <v>282</v>
      </c>
      <c r="F438" s="506" t="s">
        <v>288</v>
      </c>
      <c r="G438" s="505" t="s">
        <v>365</v>
      </c>
      <c r="H438" s="506" t="s">
        <v>129</v>
      </c>
      <c r="I438" s="507">
        <v>9</v>
      </c>
      <c r="J438" s="508" t="s">
        <v>12</v>
      </c>
      <c r="K438" s="531">
        <f t="shared" si="59"/>
        <v>0</v>
      </c>
      <c r="L438" s="531">
        <f t="shared" si="59"/>
        <v>0</v>
      </c>
      <c r="M438" s="528"/>
      <c r="N438" s="528"/>
      <c r="O438" s="528"/>
      <c r="P438" s="528"/>
      <c r="Q438" s="528"/>
      <c r="R438" s="528"/>
      <c r="S438" s="528"/>
      <c r="T438" s="510"/>
      <c r="U438" s="510"/>
      <c r="V438" s="510"/>
      <c r="W438" s="510"/>
      <c r="X438" s="510"/>
      <c r="Y438" s="510"/>
      <c r="Z438" s="531">
        <f t="shared" si="60"/>
        <v>0</v>
      </c>
      <c r="AA438" s="531">
        <f t="shared" si="60"/>
        <v>0</v>
      </c>
      <c r="AB438" s="528"/>
      <c r="AC438" s="528"/>
      <c r="AD438" s="528"/>
      <c r="AE438" s="528"/>
      <c r="AF438" s="528"/>
      <c r="AG438" s="529"/>
    </row>
    <row r="439" spans="1:33" ht="33.75" x14ac:dyDescent="0.2">
      <c r="A439" s="515" t="s">
        <v>9</v>
      </c>
      <c r="B439" s="502" t="s">
        <v>128</v>
      </c>
      <c r="C439" s="503" t="s">
        <v>515</v>
      </c>
      <c r="D439" s="503" t="s">
        <v>598</v>
      </c>
      <c r="E439" s="513" t="s">
        <v>282</v>
      </c>
      <c r="F439" s="506" t="s">
        <v>288</v>
      </c>
      <c r="G439" s="505" t="s">
        <v>365</v>
      </c>
      <c r="H439" s="506" t="s">
        <v>129</v>
      </c>
      <c r="I439" s="507">
        <v>11</v>
      </c>
      <c r="J439" s="508" t="s">
        <v>12</v>
      </c>
      <c r="K439" s="531">
        <f t="shared" si="59"/>
        <v>0</v>
      </c>
      <c r="L439" s="531">
        <f t="shared" si="59"/>
        <v>0</v>
      </c>
      <c r="M439" s="528"/>
      <c r="N439" s="528"/>
      <c r="O439" s="528"/>
      <c r="P439" s="528"/>
      <c r="Q439" s="528"/>
      <c r="R439" s="528"/>
      <c r="S439" s="528"/>
      <c r="T439" s="510"/>
      <c r="U439" s="510"/>
      <c r="V439" s="510"/>
      <c r="W439" s="510"/>
      <c r="X439" s="510"/>
      <c r="Y439" s="510"/>
      <c r="Z439" s="531">
        <f t="shared" si="60"/>
        <v>0</v>
      </c>
      <c r="AA439" s="531">
        <f t="shared" si="60"/>
        <v>0</v>
      </c>
      <c r="AB439" s="528"/>
      <c r="AC439" s="528"/>
      <c r="AD439" s="528"/>
      <c r="AE439" s="528"/>
      <c r="AF439" s="528"/>
      <c r="AG439" s="529"/>
    </row>
    <row r="440" spans="1:33" ht="33.75" x14ac:dyDescent="0.2">
      <c r="A440" s="515" t="s">
        <v>9</v>
      </c>
      <c r="B440" s="502" t="s">
        <v>128</v>
      </c>
      <c r="C440" s="503" t="s">
        <v>515</v>
      </c>
      <c r="D440" s="503" t="s">
        <v>598</v>
      </c>
      <c r="E440" s="513" t="s">
        <v>282</v>
      </c>
      <c r="F440" s="506" t="s">
        <v>288</v>
      </c>
      <c r="G440" s="505" t="s">
        <v>365</v>
      </c>
      <c r="H440" s="506" t="s">
        <v>129</v>
      </c>
      <c r="I440" s="507">
        <v>9</v>
      </c>
      <c r="J440" s="508" t="s">
        <v>6</v>
      </c>
      <c r="K440" s="531">
        <f t="shared" si="59"/>
        <v>0</v>
      </c>
      <c r="L440" s="531">
        <f t="shared" si="59"/>
        <v>0</v>
      </c>
      <c r="M440" s="528"/>
      <c r="N440" s="528"/>
      <c r="O440" s="528"/>
      <c r="P440" s="528"/>
      <c r="Q440" s="528"/>
      <c r="R440" s="528"/>
      <c r="S440" s="528"/>
      <c r="T440" s="510"/>
      <c r="U440" s="510"/>
      <c r="V440" s="510"/>
      <c r="W440" s="510"/>
      <c r="X440" s="510"/>
      <c r="Y440" s="510"/>
      <c r="Z440" s="531">
        <f t="shared" si="60"/>
        <v>0</v>
      </c>
      <c r="AA440" s="531">
        <f t="shared" si="60"/>
        <v>0</v>
      </c>
      <c r="AB440" s="528"/>
      <c r="AC440" s="528"/>
      <c r="AD440" s="528"/>
      <c r="AE440" s="528"/>
      <c r="AF440" s="528"/>
      <c r="AG440" s="529"/>
    </row>
    <row r="441" spans="1:33" ht="33.75" x14ac:dyDescent="0.2">
      <c r="A441" s="515" t="s">
        <v>9</v>
      </c>
      <c r="B441" s="502" t="s">
        <v>128</v>
      </c>
      <c r="C441" s="503" t="s">
        <v>515</v>
      </c>
      <c r="D441" s="503" t="s">
        <v>598</v>
      </c>
      <c r="E441" s="513" t="s">
        <v>360</v>
      </c>
      <c r="F441" s="506" t="s">
        <v>361</v>
      </c>
      <c r="G441" s="505" t="s">
        <v>366</v>
      </c>
      <c r="H441" s="504" t="s">
        <v>95</v>
      </c>
      <c r="I441" s="507">
        <v>11</v>
      </c>
      <c r="J441" s="508" t="s">
        <v>6</v>
      </c>
      <c r="K441" s="531">
        <f t="shared" si="59"/>
        <v>0</v>
      </c>
      <c r="L441" s="531">
        <f t="shared" si="59"/>
        <v>0</v>
      </c>
      <c r="M441" s="528"/>
      <c r="N441" s="528"/>
      <c r="O441" s="528"/>
      <c r="P441" s="528"/>
      <c r="Q441" s="528"/>
      <c r="R441" s="528"/>
      <c r="S441" s="528"/>
      <c r="T441" s="510"/>
      <c r="U441" s="510"/>
      <c r="V441" s="510"/>
      <c r="W441" s="510"/>
      <c r="X441" s="510"/>
      <c r="Y441" s="510"/>
      <c r="Z441" s="531">
        <f t="shared" si="60"/>
        <v>0</v>
      </c>
      <c r="AA441" s="531">
        <f t="shared" si="60"/>
        <v>0</v>
      </c>
      <c r="AB441" s="528"/>
      <c r="AC441" s="528"/>
      <c r="AD441" s="528"/>
      <c r="AE441" s="528"/>
      <c r="AF441" s="528"/>
      <c r="AG441" s="529"/>
    </row>
    <row r="442" spans="1:33" ht="33.75" x14ac:dyDescent="0.2">
      <c r="A442" s="515" t="s">
        <v>9</v>
      </c>
      <c r="B442" s="502" t="s">
        <v>128</v>
      </c>
      <c r="C442" s="503" t="s">
        <v>515</v>
      </c>
      <c r="D442" s="503" t="s">
        <v>598</v>
      </c>
      <c r="E442" s="513" t="s">
        <v>360</v>
      </c>
      <c r="F442" s="506" t="s">
        <v>361</v>
      </c>
      <c r="G442" s="505" t="s">
        <v>366</v>
      </c>
      <c r="H442" s="504" t="s">
        <v>95</v>
      </c>
      <c r="I442" s="507">
        <v>9</v>
      </c>
      <c r="J442" s="507" t="s">
        <v>12</v>
      </c>
      <c r="K442" s="531">
        <f t="shared" si="59"/>
        <v>0</v>
      </c>
      <c r="L442" s="531">
        <f t="shared" si="59"/>
        <v>0</v>
      </c>
      <c r="M442" s="528"/>
      <c r="N442" s="528"/>
      <c r="O442" s="528"/>
      <c r="P442" s="528"/>
      <c r="Q442" s="528"/>
      <c r="R442" s="528"/>
      <c r="S442" s="528"/>
      <c r="T442" s="510"/>
      <c r="U442" s="510"/>
      <c r="V442" s="510"/>
      <c r="W442" s="510"/>
      <c r="X442" s="510"/>
      <c r="Y442" s="510"/>
      <c r="Z442" s="531">
        <f t="shared" si="60"/>
        <v>0</v>
      </c>
      <c r="AA442" s="531">
        <f t="shared" si="60"/>
        <v>0</v>
      </c>
      <c r="AB442" s="528"/>
      <c r="AC442" s="528"/>
      <c r="AD442" s="528"/>
      <c r="AE442" s="528"/>
      <c r="AF442" s="528"/>
      <c r="AG442" s="529"/>
    </row>
    <row r="443" spans="1:33" ht="33.75" x14ac:dyDescent="0.2">
      <c r="A443" s="515" t="s">
        <v>9</v>
      </c>
      <c r="B443" s="502" t="s">
        <v>128</v>
      </c>
      <c r="C443" s="503" t="s">
        <v>515</v>
      </c>
      <c r="D443" s="503" t="s">
        <v>598</v>
      </c>
      <c r="E443" s="513" t="s">
        <v>360</v>
      </c>
      <c r="F443" s="506" t="s">
        <v>361</v>
      </c>
      <c r="G443" s="505" t="s">
        <v>366</v>
      </c>
      <c r="H443" s="504" t="s">
        <v>95</v>
      </c>
      <c r="I443" s="507">
        <v>11</v>
      </c>
      <c r="J443" s="508" t="s">
        <v>12</v>
      </c>
      <c r="K443" s="531">
        <f t="shared" si="59"/>
        <v>0</v>
      </c>
      <c r="L443" s="531">
        <f t="shared" si="59"/>
        <v>0</v>
      </c>
      <c r="M443" s="528"/>
      <c r="N443" s="528"/>
      <c r="O443" s="528"/>
      <c r="P443" s="528"/>
      <c r="Q443" s="528"/>
      <c r="R443" s="528"/>
      <c r="S443" s="528"/>
      <c r="T443" s="510"/>
      <c r="U443" s="510"/>
      <c r="V443" s="510"/>
      <c r="W443" s="510"/>
      <c r="X443" s="510"/>
      <c r="Y443" s="510"/>
      <c r="Z443" s="531">
        <f t="shared" si="60"/>
        <v>0</v>
      </c>
      <c r="AA443" s="531">
        <f t="shared" si="60"/>
        <v>0</v>
      </c>
      <c r="AB443" s="528"/>
      <c r="AC443" s="528"/>
      <c r="AD443" s="528"/>
      <c r="AE443" s="528"/>
      <c r="AF443" s="528"/>
      <c r="AG443" s="529"/>
    </row>
    <row r="444" spans="1:33" ht="33.75" x14ac:dyDescent="0.2">
      <c r="A444" s="515" t="s">
        <v>9</v>
      </c>
      <c r="B444" s="502" t="s">
        <v>128</v>
      </c>
      <c r="C444" s="503" t="s">
        <v>515</v>
      </c>
      <c r="D444" s="503" t="s">
        <v>598</v>
      </c>
      <c r="E444" s="513" t="s">
        <v>360</v>
      </c>
      <c r="F444" s="506" t="s">
        <v>361</v>
      </c>
      <c r="G444" s="505" t="s">
        <v>366</v>
      </c>
      <c r="H444" s="504" t="s">
        <v>95</v>
      </c>
      <c r="I444" s="507">
        <v>9</v>
      </c>
      <c r="J444" s="508" t="s">
        <v>6</v>
      </c>
      <c r="K444" s="531">
        <f t="shared" si="59"/>
        <v>0</v>
      </c>
      <c r="L444" s="531">
        <f t="shared" si="59"/>
        <v>0</v>
      </c>
      <c r="M444" s="528"/>
      <c r="N444" s="528"/>
      <c r="O444" s="528"/>
      <c r="P444" s="528"/>
      <c r="Q444" s="528"/>
      <c r="R444" s="528"/>
      <c r="S444" s="528"/>
      <c r="T444" s="510"/>
      <c r="U444" s="510"/>
      <c r="V444" s="510"/>
      <c r="W444" s="510"/>
      <c r="X444" s="510"/>
      <c r="Y444" s="510"/>
      <c r="Z444" s="531">
        <f t="shared" si="60"/>
        <v>0</v>
      </c>
      <c r="AA444" s="531">
        <f t="shared" si="60"/>
        <v>0</v>
      </c>
      <c r="AB444" s="528"/>
      <c r="AC444" s="528"/>
      <c r="AD444" s="528"/>
      <c r="AE444" s="528"/>
      <c r="AF444" s="528"/>
      <c r="AG444" s="529"/>
    </row>
    <row r="445" spans="1:33" ht="33.75" x14ac:dyDescent="0.2">
      <c r="A445" s="515" t="s">
        <v>125</v>
      </c>
      <c r="B445" s="502" t="s">
        <v>128</v>
      </c>
      <c r="C445" s="503" t="s">
        <v>515</v>
      </c>
      <c r="D445" s="503" t="s">
        <v>598</v>
      </c>
      <c r="E445" s="518" t="s">
        <v>297</v>
      </c>
      <c r="F445" s="506" t="s">
        <v>300</v>
      </c>
      <c r="G445" s="505" t="s">
        <v>240</v>
      </c>
      <c r="H445" s="506" t="s">
        <v>63</v>
      </c>
      <c r="I445" s="507">
        <v>9</v>
      </c>
      <c r="J445" s="508" t="s">
        <v>6</v>
      </c>
      <c r="K445" s="531">
        <f t="shared" ref="K445:L453" si="61">M445+O445+Q445</f>
        <v>0</v>
      </c>
      <c r="L445" s="531">
        <f t="shared" si="61"/>
        <v>0</v>
      </c>
      <c r="M445" s="528"/>
      <c r="N445" s="528"/>
      <c r="O445" s="528"/>
      <c r="P445" s="528"/>
      <c r="Q445" s="528"/>
      <c r="R445" s="528"/>
      <c r="S445" s="528"/>
      <c r="T445" s="510"/>
      <c r="U445" s="510"/>
      <c r="V445" s="510"/>
      <c r="W445" s="510"/>
      <c r="X445" s="510"/>
      <c r="Y445" s="510"/>
      <c r="Z445" s="531">
        <f t="shared" ref="Z445:AA453" si="62">AB445+AD445+AF445</f>
        <v>0</v>
      </c>
      <c r="AA445" s="531">
        <f t="shared" si="62"/>
        <v>0</v>
      </c>
      <c r="AB445" s="528"/>
      <c r="AC445" s="528"/>
      <c r="AD445" s="528"/>
      <c r="AE445" s="528"/>
      <c r="AF445" s="528"/>
      <c r="AG445" s="529"/>
    </row>
    <row r="446" spans="1:33" ht="25.5" customHeight="1" x14ac:dyDescent="0.2">
      <c r="A446" s="515" t="s">
        <v>125</v>
      </c>
      <c r="B446" s="502" t="s">
        <v>128</v>
      </c>
      <c r="C446" s="503" t="s">
        <v>515</v>
      </c>
      <c r="D446" s="503" t="s">
        <v>598</v>
      </c>
      <c r="E446" s="518" t="s">
        <v>297</v>
      </c>
      <c r="F446" s="506" t="s">
        <v>300</v>
      </c>
      <c r="G446" s="505" t="s">
        <v>240</v>
      </c>
      <c r="H446" s="506" t="s">
        <v>63</v>
      </c>
      <c r="I446" s="507">
        <v>11</v>
      </c>
      <c r="J446" s="516" t="s">
        <v>6</v>
      </c>
      <c r="K446" s="531">
        <f t="shared" si="61"/>
        <v>0</v>
      </c>
      <c r="L446" s="531">
        <f t="shared" si="61"/>
        <v>0</v>
      </c>
      <c r="M446" s="528"/>
      <c r="N446" s="528"/>
      <c r="O446" s="528"/>
      <c r="P446" s="528"/>
      <c r="Q446" s="528"/>
      <c r="R446" s="528"/>
      <c r="S446" s="528"/>
      <c r="T446" s="510"/>
      <c r="U446" s="510"/>
      <c r="V446" s="510"/>
      <c r="W446" s="510"/>
      <c r="X446" s="510"/>
      <c r="Y446" s="510"/>
      <c r="Z446" s="531">
        <f t="shared" si="62"/>
        <v>0</v>
      </c>
      <c r="AA446" s="531">
        <f t="shared" si="62"/>
        <v>0</v>
      </c>
      <c r="AB446" s="528"/>
      <c r="AC446" s="528"/>
      <c r="AD446" s="528"/>
      <c r="AE446" s="528"/>
      <c r="AF446" s="528"/>
      <c r="AG446" s="529"/>
    </row>
    <row r="447" spans="1:33" x14ac:dyDescent="0.2">
      <c r="A447" s="515" t="s">
        <v>125</v>
      </c>
      <c r="B447" s="502" t="s">
        <v>128</v>
      </c>
      <c r="C447" s="503" t="s">
        <v>515</v>
      </c>
      <c r="D447" s="503" t="s">
        <v>600</v>
      </c>
      <c r="E447" s="518" t="s">
        <v>283</v>
      </c>
      <c r="F447" s="518" t="s">
        <v>5</v>
      </c>
      <c r="G447" s="505" t="s">
        <v>345</v>
      </c>
      <c r="H447" s="514" t="s">
        <v>131</v>
      </c>
      <c r="I447" s="507">
        <v>11</v>
      </c>
      <c r="J447" s="516" t="s">
        <v>12</v>
      </c>
      <c r="K447" s="531">
        <f t="shared" si="61"/>
        <v>0</v>
      </c>
      <c r="L447" s="531">
        <f t="shared" si="61"/>
        <v>0</v>
      </c>
      <c r="M447" s="528"/>
      <c r="N447" s="528"/>
      <c r="O447" s="528"/>
      <c r="P447" s="528"/>
      <c r="Q447" s="528"/>
      <c r="R447" s="528"/>
      <c r="S447" s="528"/>
      <c r="T447" s="510"/>
      <c r="U447" s="510"/>
      <c r="V447" s="510"/>
      <c r="W447" s="510"/>
      <c r="X447" s="510"/>
      <c r="Y447" s="510"/>
      <c r="Z447" s="531">
        <f t="shared" si="62"/>
        <v>0</v>
      </c>
      <c r="AA447" s="531">
        <f t="shared" si="62"/>
        <v>0</v>
      </c>
      <c r="AB447" s="528"/>
      <c r="AC447" s="528"/>
      <c r="AD447" s="528"/>
      <c r="AE447" s="528"/>
      <c r="AF447" s="528"/>
      <c r="AG447" s="529"/>
    </row>
    <row r="448" spans="1:33" ht="33.75" x14ac:dyDescent="0.2">
      <c r="A448" s="515" t="s">
        <v>125</v>
      </c>
      <c r="B448" s="502" t="s">
        <v>128</v>
      </c>
      <c r="C448" s="503" t="s">
        <v>515</v>
      </c>
      <c r="D448" s="503" t="s">
        <v>598</v>
      </c>
      <c r="E448" s="513" t="s">
        <v>285</v>
      </c>
      <c r="F448" s="506" t="s">
        <v>286</v>
      </c>
      <c r="G448" s="505" t="s">
        <v>207</v>
      </c>
      <c r="H448" s="514" t="s">
        <v>208</v>
      </c>
      <c r="I448" s="507">
        <v>9</v>
      </c>
      <c r="J448" s="516" t="s">
        <v>6</v>
      </c>
      <c r="K448" s="531">
        <f t="shared" si="61"/>
        <v>0</v>
      </c>
      <c r="L448" s="531">
        <f t="shared" si="61"/>
        <v>0</v>
      </c>
      <c r="M448" s="528"/>
      <c r="N448" s="528"/>
      <c r="O448" s="528"/>
      <c r="P448" s="528"/>
      <c r="Q448" s="528"/>
      <c r="R448" s="528"/>
      <c r="S448" s="528"/>
      <c r="T448" s="510"/>
      <c r="U448" s="510"/>
      <c r="V448" s="510"/>
      <c r="W448" s="510"/>
      <c r="X448" s="510"/>
      <c r="Y448" s="510"/>
      <c r="Z448" s="531">
        <f t="shared" si="62"/>
        <v>0</v>
      </c>
      <c r="AA448" s="531">
        <f t="shared" si="62"/>
        <v>0</v>
      </c>
      <c r="AB448" s="528"/>
      <c r="AC448" s="528"/>
      <c r="AD448" s="528"/>
      <c r="AE448" s="528"/>
      <c r="AF448" s="528"/>
      <c r="AG448" s="529"/>
    </row>
    <row r="449" spans="1:33" ht="25.5" customHeight="1" x14ac:dyDescent="0.2">
      <c r="A449" s="515" t="s">
        <v>125</v>
      </c>
      <c r="B449" s="502" t="s">
        <v>128</v>
      </c>
      <c r="C449" s="503" t="s">
        <v>515</v>
      </c>
      <c r="D449" s="503" t="s">
        <v>598</v>
      </c>
      <c r="E449" s="513" t="s">
        <v>285</v>
      </c>
      <c r="F449" s="506" t="s">
        <v>286</v>
      </c>
      <c r="G449" s="505" t="s">
        <v>409</v>
      </c>
      <c r="H449" s="514" t="s">
        <v>408</v>
      </c>
      <c r="I449" s="507">
        <v>9</v>
      </c>
      <c r="J449" s="516" t="s">
        <v>6</v>
      </c>
      <c r="K449" s="531">
        <f t="shared" si="61"/>
        <v>0</v>
      </c>
      <c r="L449" s="531">
        <f t="shared" si="61"/>
        <v>0</v>
      </c>
      <c r="M449" s="528"/>
      <c r="N449" s="528"/>
      <c r="O449" s="528"/>
      <c r="P449" s="528"/>
      <c r="Q449" s="528"/>
      <c r="R449" s="528"/>
      <c r="S449" s="528"/>
      <c r="T449" s="510"/>
      <c r="U449" s="510"/>
      <c r="V449" s="510"/>
      <c r="W449" s="510"/>
      <c r="X449" s="510"/>
      <c r="Y449" s="510"/>
      <c r="Z449" s="531">
        <f t="shared" si="62"/>
        <v>0</v>
      </c>
      <c r="AA449" s="531">
        <f t="shared" si="62"/>
        <v>0</v>
      </c>
      <c r="AB449" s="528"/>
      <c r="AC449" s="528"/>
      <c r="AD449" s="528"/>
      <c r="AE449" s="528"/>
      <c r="AF449" s="528"/>
      <c r="AG449" s="529"/>
    </row>
    <row r="450" spans="1:33" ht="25.5" customHeight="1" x14ac:dyDescent="0.2">
      <c r="A450" s="515" t="s">
        <v>125</v>
      </c>
      <c r="B450" s="502" t="s">
        <v>128</v>
      </c>
      <c r="C450" s="503" t="s">
        <v>515</v>
      </c>
      <c r="D450" s="503" t="s">
        <v>598</v>
      </c>
      <c r="E450" s="513" t="s">
        <v>285</v>
      </c>
      <c r="F450" s="506" t="s">
        <v>286</v>
      </c>
      <c r="G450" s="505" t="s">
        <v>409</v>
      </c>
      <c r="H450" s="514" t="s">
        <v>408</v>
      </c>
      <c r="I450" s="507">
        <v>11</v>
      </c>
      <c r="J450" s="507" t="s">
        <v>12</v>
      </c>
      <c r="K450" s="531">
        <f t="shared" si="61"/>
        <v>0</v>
      </c>
      <c r="L450" s="531">
        <f t="shared" si="61"/>
        <v>0</v>
      </c>
      <c r="M450" s="528"/>
      <c r="N450" s="528"/>
      <c r="O450" s="528"/>
      <c r="P450" s="528"/>
      <c r="Q450" s="528"/>
      <c r="R450" s="528"/>
      <c r="S450" s="528"/>
      <c r="T450" s="510"/>
      <c r="U450" s="510"/>
      <c r="V450" s="510"/>
      <c r="W450" s="510"/>
      <c r="X450" s="510"/>
      <c r="Y450" s="510"/>
      <c r="Z450" s="531">
        <f t="shared" si="62"/>
        <v>0</v>
      </c>
      <c r="AA450" s="531">
        <f t="shared" si="62"/>
        <v>0</v>
      </c>
      <c r="AB450" s="528"/>
      <c r="AC450" s="528"/>
      <c r="AD450" s="528"/>
      <c r="AE450" s="528"/>
      <c r="AF450" s="528"/>
      <c r="AG450" s="529"/>
    </row>
    <row r="451" spans="1:33" ht="25.5" customHeight="1" x14ac:dyDescent="0.2">
      <c r="A451" s="515" t="s">
        <v>125</v>
      </c>
      <c r="B451" s="502" t="s">
        <v>128</v>
      </c>
      <c r="C451" s="503" t="s">
        <v>515</v>
      </c>
      <c r="D451" s="503" t="s">
        <v>598</v>
      </c>
      <c r="E451" s="522" t="s">
        <v>296</v>
      </c>
      <c r="F451" s="506" t="s">
        <v>7</v>
      </c>
      <c r="G451" s="505" t="s">
        <v>224</v>
      </c>
      <c r="H451" s="506" t="s">
        <v>134</v>
      </c>
      <c r="I451" s="507">
        <v>9</v>
      </c>
      <c r="J451" s="507" t="s">
        <v>6</v>
      </c>
      <c r="K451" s="531">
        <f t="shared" si="61"/>
        <v>0</v>
      </c>
      <c r="L451" s="531">
        <f t="shared" si="61"/>
        <v>0</v>
      </c>
      <c r="M451" s="528"/>
      <c r="N451" s="528"/>
      <c r="O451" s="528"/>
      <c r="P451" s="528"/>
      <c r="Q451" s="528"/>
      <c r="R451" s="528"/>
      <c r="S451" s="528"/>
      <c r="T451" s="510"/>
      <c r="U451" s="510"/>
      <c r="V451" s="510"/>
      <c r="W451" s="510"/>
      <c r="X451" s="510"/>
      <c r="Y451" s="510"/>
      <c r="Z451" s="531">
        <f t="shared" si="62"/>
        <v>0</v>
      </c>
      <c r="AA451" s="531">
        <f t="shared" si="62"/>
        <v>0</v>
      </c>
      <c r="AB451" s="528"/>
      <c r="AC451" s="528"/>
      <c r="AD451" s="528"/>
      <c r="AE451" s="528"/>
      <c r="AF451" s="528"/>
      <c r="AG451" s="529"/>
    </row>
    <row r="452" spans="1:33" ht="25.5" customHeight="1" x14ac:dyDescent="0.2">
      <c r="A452" s="515" t="s">
        <v>125</v>
      </c>
      <c r="B452" s="502" t="s">
        <v>128</v>
      </c>
      <c r="C452" s="503" t="s">
        <v>515</v>
      </c>
      <c r="D452" s="503" t="s">
        <v>600</v>
      </c>
      <c r="E452" s="514" t="s">
        <v>283</v>
      </c>
      <c r="F452" s="514" t="s">
        <v>5</v>
      </c>
      <c r="G452" s="505" t="s">
        <v>345</v>
      </c>
      <c r="H452" s="514" t="s">
        <v>131</v>
      </c>
      <c r="I452" s="507">
        <v>11</v>
      </c>
      <c r="J452" s="507" t="s">
        <v>6</v>
      </c>
      <c r="K452" s="531">
        <f t="shared" si="61"/>
        <v>0</v>
      </c>
      <c r="L452" s="531">
        <f t="shared" si="61"/>
        <v>0</v>
      </c>
      <c r="M452" s="528"/>
      <c r="N452" s="528"/>
      <c r="O452" s="528"/>
      <c r="P452" s="528"/>
      <c r="Q452" s="528"/>
      <c r="R452" s="528"/>
      <c r="S452" s="528"/>
      <c r="T452" s="510"/>
      <c r="U452" s="510"/>
      <c r="V452" s="510"/>
      <c r="W452" s="510"/>
      <c r="X452" s="510"/>
      <c r="Y452" s="510"/>
      <c r="Z452" s="531">
        <f t="shared" si="62"/>
        <v>0</v>
      </c>
      <c r="AA452" s="531">
        <f t="shared" si="62"/>
        <v>0</v>
      </c>
      <c r="AB452" s="528"/>
      <c r="AC452" s="528"/>
      <c r="AD452" s="528"/>
      <c r="AE452" s="528"/>
      <c r="AF452" s="528"/>
      <c r="AG452" s="529"/>
    </row>
    <row r="453" spans="1:33" ht="25.5" customHeight="1" x14ac:dyDescent="0.2">
      <c r="A453" s="515" t="s">
        <v>125</v>
      </c>
      <c r="B453" s="502" t="s">
        <v>128</v>
      </c>
      <c r="C453" s="503" t="s">
        <v>515</v>
      </c>
      <c r="D453" s="503" t="s">
        <v>598</v>
      </c>
      <c r="E453" s="514" t="s">
        <v>360</v>
      </c>
      <c r="F453" s="514" t="s">
        <v>361</v>
      </c>
      <c r="G453" s="505" t="s">
        <v>766</v>
      </c>
      <c r="H453" s="514" t="s">
        <v>767</v>
      </c>
      <c r="I453" s="507">
        <v>9</v>
      </c>
      <c r="J453" s="507" t="s">
        <v>6</v>
      </c>
      <c r="K453" s="531">
        <f t="shared" si="61"/>
        <v>0</v>
      </c>
      <c r="L453" s="531">
        <f t="shared" si="61"/>
        <v>0</v>
      </c>
      <c r="M453" s="528"/>
      <c r="N453" s="528"/>
      <c r="O453" s="528"/>
      <c r="P453" s="528"/>
      <c r="Q453" s="528"/>
      <c r="R453" s="528"/>
      <c r="S453" s="528"/>
      <c r="T453" s="510"/>
      <c r="U453" s="510"/>
      <c r="V453" s="510"/>
      <c r="W453" s="510"/>
      <c r="X453" s="510"/>
      <c r="Y453" s="510"/>
      <c r="Z453" s="531">
        <f t="shared" si="62"/>
        <v>0</v>
      </c>
      <c r="AA453" s="531">
        <f t="shared" si="62"/>
        <v>0</v>
      </c>
      <c r="AB453" s="528"/>
      <c r="AC453" s="528"/>
      <c r="AD453" s="528"/>
      <c r="AE453" s="528"/>
      <c r="AF453" s="528"/>
      <c r="AG453" s="529"/>
    </row>
    <row r="454" spans="1:33" ht="25.5" customHeight="1" x14ac:dyDescent="0.2">
      <c r="A454" s="517" t="s">
        <v>624</v>
      </c>
      <c r="B454" s="502" t="s">
        <v>128</v>
      </c>
      <c r="C454" s="503" t="s">
        <v>515</v>
      </c>
      <c r="D454" s="503" t="s">
        <v>600</v>
      </c>
      <c r="E454" s="518" t="s">
        <v>283</v>
      </c>
      <c r="F454" s="518" t="s">
        <v>5</v>
      </c>
      <c r="G454" s="519" t="s">
        <v>345</v>
      </c>
      <c r="H454" s="504" t="s">
        <v>131</v>
      </c>
      <c r="I454" s="507">
        <v>9</v>
      </c>
      <c r="J454" s="508" t="s">
        <v>12</v>
      </c>
      <c r="K454" s="531">
        <f t="shared" ref="K454:K476" si="63">M454+O454+Q454</f>
        <v>0</v>
      </c>
      <c r="L454" s="531">
        <f t="shared" ref="L454:L476" si="64">N454+P454+R454</f>
        <v>0</v>
      </c>
      <c r="M454" s="528"/>
      <c r="N454" s="528"/>
      <c r="O454" s="528"/>
      <c r="P454" s="528"/>
      <c r="Q454" s="528"/>
      <c r="R454" s="528"/>
      <c r="S454" s="528"/>
      <c r="T454" s="510"/>
      <c r="U454" s="510"/>
      <c r="V454" s="510"/>
      <c r="W454" s="510"/>
      <c r="X454" s="510"/>
      <c r="Y454" s="510"/>
      <c r="Z454" s="531">
        <f t="shared" ref="Z454:Z476" si="65">AB454+AD454+AF454</f>
        <v>0</v>
      </c>
      <c r="AA454" s="531">
        <f t="shared" ref="AA454:AA476" si="66">AC454+AE454+AG454</f>
        <v>0</v>
      </c>
      <c r="AB454" s="528"/>
      <c r="AC454" s="528"/>
      <c r="AD454" s="528"/>
      <c r="AE454" s="528"/>
      <c r="AF454" s="528"/>
      <c r="AG454" s="529"/>
    </row>
    <row r="455" spans="1:33" ht="25.5" customHeight="1" x14ac:dyDescent="0.2">
      <c r="A455" s="517" t="s">
        <v>624</v>
      </c>
      <c r="B455" s="502" t="s">
        <v>128</v>
      </c>
      <c r="C455" s="503" t="s">
        <v>515</v>
      </c>
      <c r="D455" s="503" t="s">
        <v>600</v>
      </c>
      <c r="E455" s="518" t="s">
        <v>283</v>
      </c>
      <c r="F455" s="518" t="s">
        <v>5</v>
      </c>
      <c r="G455" s="519" t="s">
        <v>345</v>
      </c>
      <c r="H455" s="504" t="s">
        <v>131</v>
      </c>
      <c r="I455" s="507">
        <v>9</v>
      </c>
      <c r="J455" s="508" t="s">
        <v>6</v>
      </c>
      <c r="K455" s="531">
        <f t="shared" si="63"/>
        <v>0</v>
      </c>
      <c r="L455" s="531">
        <f t="shared" si="64"/>
        <v>0</v>
      </c>
      <c r="M455" s="528"/>
      <c r="N455" s="528"/>
      <c r="O455" s="528"/>
      <c r="P455" s="528"/>
      <c r="Q455" s="528"/>
      <c r="R455" s="528"/>
      <c r="S455" s="528"/>
      <c r="T455" s="510"/>
      <c r="U455" s="510"/>
      <c r="V455" s="510"/>
      <c r="W455" s="510"/>
      <c r="X455" s="510"/>
      <c r="Y455" s="510"/>
      <c r="Z455" s="531">
        <f t="shared" si="65"/>
        <v>0</v>
      </c>
      <c r="AA455" s="531">
        <f t="shared" si="66"/>
        <v>0</v>
      </c>
      <c r="AB455" s="528"/>
      <c r="AC455" s="528"/>
      <c r="AD455" s="528"/>
      <c r="AE455" s="528"/>
      <c r="AF455" s="528"/>
      <c r="AG455" s="529"/>
    </row>
    <row r="456" spans="1:33" ht="22.5" x14ac:dyDescent="0.2">
      <c r="A456" s="515" t="s">
        <v>413</v>
      </c>
      <c r="B456" s="502" t="s">
        <v>128</v>
      </c>
      <c r="C456" s="503" t="s">
        <v>515</v>
      </c>
      <c r="D456" s="503" t="s">
        <v>600</v>
      </c>
      <c r="E456" s="513" t="s">
        <v>299</v>
      </c>
      <c r="F456" s="506" t="s">
        <v>314</v>
      </c>
      <c r="G456" s="505" t="s">
        <v>211</v>
      </c>
      <c r="H456" s="514" t="s">
        <v>73</v>
      </c>
      <c r="I456" s="520">
        <v>9</v>
      </c>
      <c r="J456" s="521" t="s">
        <v>6</v>
      </c>
      <c r="K456" s="531">
        <f t="shared" si="63"/>
        <v>0</v>
      </c>
      <c r="L456" s="531">
        <f t="shared" si="64"/>
        <v>0</v>
      </c>
      <c r="M456" s="528"/>
      <c r="N456" s="528"/>
      <c r="O456" s="528"/>
      <c r="P456" s="528"/>
      <c r="Q456" s="528"/>
      <c r="R456" s="528"/>
      <c r="S456" s="528"/>
      <c r="T456" s="510"/>
      <c r="U456" s="510"/>
      <c r="V456" s="510"/>
      <c r="W456" s="510"/>
      <c r="X456" s="510"/>
      <c r="Y456" s="510"/>
      <c r="Z456" s="531">
        <f t="shared" si="65"/>
        <v>0</v>
      </c>
      <c r="AA456" s="531">
        <f t="shared" si="66"/>
        <v>0</v>
      </c>
      <c r="AB456" s="528"/>
      <c r="AC456" s="528"/>
      <c r="AD456" s="528"/>
      <c r="AE456" s="528"/>
      <c r="AF456" s="528"/>
      <c r="AG456" s="529"/>
    </row>
    <row r="457" spans="1:33" ht="33.75" x14ac:dyDescent="0.2">
      <c r="A457" s="515" t="s">
        <v>45</v>
      </c>
      <c r="B457" s="502" t="s">
        <v>128</v>
      </c>
      <c r="C457" s="503" t="s">
        <v>515</v>
      </c>
      <c r="D457" s="503" t="s">
        <v>598</v>
      </c>
      <c r="E457" s="522" t="s">
        <v>296</v>
      </c>
      <c r="F457" s="506" t="s">
        <v>7</v>
      </c>
      <c r="G457" s="505" t="s">
        <v>224</v>
      </c>
      <c r="H457" s="506" t="s">
        <v>134</v>
      </c>
      <c r="I457" s="507">
        <v>9</v>
      </c>
      <c r="J457" s="516" t="s">
        <v>6</v>
      </c>
      <c r="K457" s="531">
        <f t="shared" si="63"/>
        <v>0</v>
      </c>
      <c r="L457" s="531">
        <f t="shared" si="64"/>
        <v>0</v>
      </c>
      <c r="M457" s="528"/>
      <c r="N457" s="528"/>
      <c r="O457" s="528"/>
      <c r="P457" s="528"/>
      <c r="Q457" s="528"/>
      <c r="R457" s="528"/>
      <c r="S457" s="528"/>
      <c r="T457" s="510"/>
      <c r="U457" s="510"/>
      <c r="V457" s="510"/>
      <c r="W457" s="510"/>
      <c r="X457" s="510"/>
      <c r="Y457" s="510"/>
      <c r="Z457" s="531">
        <f t="shared" si="65"/>
        <v>0</v>
      </c>
      <c r="AA457" s="531">
        <f t="shared" si="66"/>
        <v>0</v>
      </c>
      <c r="AB457" s="528"/>
      <c r="AC457" s="528"/>
      <c r="AD457" s="528"/>
      <c r="AE457" s="528"/>
      <c r="AF457" s="528"/>
      <c r="AG457" s="529"/>
    </row>
    <row r="458" spans="1:33" ht="33.75" x14ac:dyDescent="0.2">
      <c r="A458" s="515" t="s">
        <v>45</v>
      </c>
      <c r="B458" s="502" t="s">
        <v>126</v>
      </c>
      <c r="C458" s="503" t="s">
        <v>515</v>
      </c>
      <c r="D458" s="503" t="s">
        <v>598</v>
      </c>
      <c r="E458" s="522" t="s">
        <v>296</v>
      </c>
      <c r="F458" s="506" t="s">
        <v>7</v>
      </c>
      <c r="G458" s="505" t="s">
        <v>224</v>
      </c>
      <c r="H458" s="506" t="s">
        <v>134</v>
      </c>
      <c r="I458" s="507">
        <v>11</v>
      </c>
      <c r="J458" s="508" t="s">
        <v>6</v>
      </c>
      <c r="K458" s="531">
        <f t="shared" si="63"/>
        <v>0</v>
      </c>
      <c r="L458" s="531">
        <f t="shared" si="64"/>
        <v>0</v>
      </c>
      <c r="M458" s="528"/>
      <c r="N458" s="528"/>
      <c r="O458" s="528"/>
      <c r="P458" s="528"/>
      <c r="Q458" s="528"/>
      <c r="R458" s="528"/>
      <c r="S458" s="528"/>
      <c r="T458" s="510"/>
      <c r="U458" s="510"/>
      <c r="V458" s="510"/>
      <c r="W458" s="510"/>
      <c r="X458" s="510"/>
      <c r="Y458" s="510"/>
      <c r="Z458" s="531">
        <f t="shared" si="65"/>
        <v>0</v>
      </c>
      <c r="AA458" s="531">
        <f t="shared" si="66"/>
        <v>0</v>
      </c>
      <c r="AB458" s="528"/>
      <c r="AC458" s="528"/>
      <c r="AD458" s="528"/>
      <c r="AE458" s="528"/>
      <c r="AF458" s="528"/>
      <c r="AG458" s="529"/>
    </row>
    <row r="459" spans="1:33" ht="33.75" x14ac:dyDescent="0.2">
      <c r="A459" s="515" t="s">
        <v>45</v>
      </c>
      <c r="B459" s="502" t="s">
        <v>126</v>
      </c>
      <c r="C459" s="503" t="s">
        <v>515</v>
      </c>
      <c r="D459" s="503" t="s">
        <v>598</v>
      </c>
      <c r="E459" s="522" t="s">
        <v>347</v>
      </c>
      <c r="F459" s="506" t="s">
        <v>348</v>
      </c>
      <c r="G459" s="505" t="s">
        <v>349</v>
      </c>
      <c r="H459" s="506" t="s">
        <v>140</v>
      </c>
      <c r="I459" s="507">
        <v>11</v>
      </c>
      <c r="J459" s="508" t="s">
        <v>12</v>
      </c>
      <c r="K459" s="531">
        <f t="shared" si="63"/>
        <v>0</v>
      </c>
      <c r="L459" s="531">
        <f t="shared" si="64"/>
        <v>0</v>
      </c>
      <c r="M459" s="528"/>
      <c r="N459" s="528"/>
      <c r="O459" s="528"/>
      <c r="P459" s="528"/>
      <c r="Q459" s="528"/>
      <c r="R459" s="528"/>
      <c r="S459" s="528"/>
      <c r="T459" s="510"/>
      <c r="U459" s="510"/>
      <c r="V459" s="510"/>
      <c r="W459" s="510"/>
      <c r="X459" s="510"/>
      <c r="Y459" s="510"/>
      <c r="Z459" s="531">
        <f t="shared" si="65"/>
        <v>0</v>
      </c>
      <c r="AA459" s="531">
        <f t="shared" si="66"/>
        <v>0</v>
      </c>
      <c r="AB459" s="528"/>
      <c r="AC459" s="528"/>
      <c r="AD459" s="528"/>
      <c r="AE459" s="528"/>
      <c r="AF459" s="528"/>
      <c r="AG459" s="529"/>
    </row>
    <row r="460" spans="1:33" ht="33.75" x14ac:dyDescent="0.2">
      <c r="A460" s="515" t="s">
        <v>45</v>
      </c>
      <c r="B460" s="502" t="s">
        <v>126</v>
      </c>
      <c r="C460" s="503" t="s">
        <v>515</v>
      </c>
      <c r="D460" s="503" t="s">
        <v>598</v>
      </c>
      <c r="E460" s="522" t="s">
        <v>347</v>
      </c>
      <c r="F460" s="506" t="s">
        <v>348</v>
      </c>
      <c r="G460" s="505" t="s">
        <v>349</v>
      </c>
      <c r="H460" s="506" t="s">
        <v>140</v>
      </c>
      <c r="I460" s="507">
        <v>9</v>
      </c>
      <c r="J460" s="508" t="s">
        <v>6</v>
      </c>
      <c r="K460" s="531">
        <f t="shared" si="63"/>
        <v>0</v>
      </c>
      <c r="L460" s="531">
        <f t="shared" si="64"/>
        <v>0</v>
      </c>
      <c r="M460" s="528"/>
      <c r="N460" s="528"/>
      <c r="O460" s="528"/>
      <c r="P460" s="528"/>
      <c r="Q460" s="528"/>
      <c r="R460" s="528"/>
      <c r="S460" s="528"/>
      <c r="T460" s="510"/>
      <c r="U460" s="510"/>
      <c r="V460" s="510"/>
      <c r="W460" s="510"/>
      <c r="X460" s="510"/>
      <c r="Y460" s="510"/>
      <c r="Z460" s="531">
        <f t="shared" si="65"/>
        <v>0</v>
      </c>
      <c r="AA460" s="531">
        <f t="shared" si="66"/>
        <v>0</v>
      </c>
      <c r="AB460" s="528"/>
      <c r="AC460" s="528"/>
      <c r="AD460" s="528"/>
      <c r="AE460" s="528"/>
      <c r="AF460" s="528"/>
      <c r="AG460" s="529"/>
    </row>
    <row r="461" spans="1:33" ht="33.75" x14ac:dyDescent="0.2">
      <c r="A461" s="515" t="s">
        <v>45</v>
      </c>
      <c r="B461" s="502" t="s">
        <v>126</v>
      </c>
      <c r="C461" s="503" t="s">
        <v>515</v>
      </c>
      <c r="D461" s="503" t="s">
        <v>598</v>
      </c>
      <c r="E461" s="522" t="s">
        <v>347</v>
      </c>
      <c r="F461" s="506" t="s">
        <v>348</v>
      </c>
      <c r="G461" s="505" t="s">
        <v>349</v>
      </c>
      <c r="H461" s="506" t="s">
        <v>140</v>
      </c>
      <c r="I461" s="507">
        <v>11</v>
      </c>
      <c r="J461" s="508" t="s">
        <v>6</v>
      </c>
      <c r="K461" s="531">
        <f t="shared" si="63"/>
        <v>0</v>
      </c>
      <c r="L461" s="531">
        <f t="shared" si="64"/>
        <v>0</v>
      </c>
      <c r="M461" s="528"/>
      <c r="N461" s="528"/>
      <c r="O461" s="528"/>
      <c r="P461" s="528"/>
      <c r="Q461" s="528"/>
      <c r="R461" s="528"/>
      <c r="S461" s="528"/>
      <c r="T461" s="510"/>
      <c r="U461" s="510"/>
      <c r="V461" s="510"/>
      <c r="W461" s="510"/>
      <c r="X461" s="510"/>
      <c r="Y461" s="510"/>
      <c r="Z461" s="531">
        <f t="shared" si="65"/>
        <v>0</v>
      </c>
      <c r="AA461" s="531">
        <f t="shared" si="66"/>
        <v>0</v>
      </c>
      <c r="AB461" s="528"/>
      <c r="AC461" s="528"/>
      <c r="AD461" s="528"/>
      <c r="AE461" s="528"/>
      <c r="AF461" s="528"/>
      <c r="AG461" s="529"/>
    </row>
    <row r="462" spans="1:33" ht="33.75" x14ac:dyDescent="0.2">
      <c r="A462" s="515" t="s">
        <v>45</v>
      </c>
      <c r="B462" s="502" t="s">
        <v>126</v>
      </c>
      <c r="C462" s="503" t="s">
        <v>515</v>
      </c>
      <c r="D462" s="503" t="s">
        <v>598</v>
      </c>
      <c r="E462" s="522" t="s">
        <v>347</v>
      </c>
      <c r="F462" s="506" t="s">
        <v>348</v>
      </c>
      <c r="G462" s="505" t="s">
        <v>349</v>
      </c>
      <c r="H462" s="506" t="s">
        <v>140</v>
      </c>
      <c r="I462" s="507">
        <v>9</v>
      </c>
      <c r="J462" s="508" t="s">
        <v>12</v>
      </c>
      <c r="K462" s="531">
        <f t="shared" si="63"/>
        <v>0</v>
      </c>
      <c r="L462" s="531">
        <f t="shared" si="64"/>
        <v>0</v>
      </c>
      <c r="M462" s="528"/>
      <c r="N462" s="528"/>
      <c r="O462" s="528"/>
      <c r="P462" s="528"/>
      <c r="Q462" s="528"/>
      <c r="R462" s="528"/>
      <c r="S462" s="528"/>
      <c r="T462" s="510"/>
      <c r="U462" s="510"/>
      <c r="V462" s="510"/>
      <c r="W462" s="510"/>
      <c r="X462" s="510"/>
      <c r="Y462" s="510"/>
      <c r="Z462" s="531">
        <f t="shared" si="65"/>
        <v>0</v>
      </c>
      <c r="AA462" s="531">
        <f t="shared" si="66"/>
        <v>0</v>
      </c>
      <c r="AB462" s="528"/>
      <c r="AC462" s="528"/>
      <c r="AD462" s="528"/>
      <c r="AE462" s="528"/>
      <c r="AF462" s="528"/>
      <c r="AG462" s="529"/>
    </row>
    <row r="463" spans="1:33" ht="33.75" x14ac:dyDescent="0.2">
      <c r="A463" s="515" t="s">
        <v>45</v>
      </c>
      <c r="B463" s="502" t="s">
        <v>126</v>
      </c>
      <c r="C463" s="503" t="s">
        <v>515</v>
      </c>
      <c r="D463" s="503" t="s">
        <v>598</v>
      </c>
      <c r="E463" s="522" t="s">
        <v>347</v>
      </c>
      <c r="F463" s="506" t="s">
        <v>348</v>
      </c>
      <c r="G463" s="505" t="s">
        <v>350</v>
      </c>
      <c r="H463" s="506" t="s">
        <v>141</v>
      </c>
      <c r="I463" s="507">
        <v>11</v>
      </c>
      <c r="J463" s="508" t="s">
        <v>6</v>
      </c>
      <c r="K463" s="531">
        <f t="shared" si="63"/>
        <v>0</v>
      </c>
      <c r="L463" s="531">
        <f t="shared" si="64"/>
        <v>0</v>
      </c>
      <c r="M463" s="528"/>
      <c r="N463" s="528"/>
      <c r="O463" s="528"/>
      <c r="P463" s="528"/>
      <c r="Q463" s="528"/>
      <c r="R463" s="528"/>
      <c r="S463" s="528"/>
      <c r="T463" s="510"/>
      <c r="U463" s="510"/>
      <c r="V463" s="510"/>
      <c r="W463" s="510"/>
      <c r="X463" s="510"/>
      <c r="Y463" s="510"/>
      <c r="Z463" s="531">
        <f t="shared" si="65"/>
        <v>0</v>
      </c>
      <c r="AA463" s="531">
        <f t="shared" si="66"/>
        <v>0</v>
      </c>
      <c r="AB463" s="528"/>
      <c r="AC463" s="528"/>
      <c r="AD463" s="528"/>
      <c r="AE463" s="528"/>
      <c r="AF463" s="528"/>
      <c r="AG463" s="529"/>
    </row>
    <row r="464" spans="1:33" ht="33.75" x14ac:dyDescent="0.2">
      <c r="A464" s="515" t="s">
        <v>45</v>
      </c>
      <c r="B464" s="502" t="s">
        <v>126</v>
      </c>
      <c r="C464" s="503" t="s">
        <v>515</v>
      </c>
      <c r="D464" s="503" t="s">
        <v>598</v>
      </c>
      <c r="E464" s="522" t="s">
        <v>347</v>
      </c>
      <c r="F464" s="506" t="s">
        <v>348</v>
      </c>
      <c r="G464" s="505" t="s">
        <v>350</v>
      </c>
      <c r="H464" s="506" t="s">
        <v>141</v>
      </c>
      <c r="I464" s="507">
        <v>9</v>
      </c>
      <c r="J464" s="508" t="s">
        <v>12</v>
      </c>
      <c r="K464" s="531">
        <f t="shared" si="63"/>
        <v>0</v>
      </c>
      <c r="L464" s="531">
        <f t="shared" si="64"/>
        <v>0</v>
      </c>
      <c r="M464" s="528"/>
      <c r="N464" s="528"/>
      <c r="O464" s="528"/>
      <c r="P464" s="528"/>
      <c r="Q464" s="528"/>
      <c r="R464" s="528"/>
      <c r="S464" s="528"/>
      <c r="T464" s="510"/>
      <c r="U464" s="510"/>
      <c r="V464" s="510"/>
      <c r="W464" s="510"/>
      <c r="X464" s="510"/>
      <c r="Y464" s="510"/>
      <c r="Z464" s="531">
        <f t="shared" si="65"/>
        <v>0</v>
      </c>
      <c r="AA464" s="531">
        <f t="shared" si="66"/>
        <v>0</v>
      </c>
      <c r="AB464" s="528"/>
      <c r="AC464" s="528"/>
      <c r="AD464" s="528"/>
      <c r="AE464" s="528"/>
      <c r="AF464" s="528"/>
      <c r="AG464" s="529"/>
    </row>
    <row r="465" spans="1:33" ht="33.75" x14ac:dyDescent="0.2">
      <c r="A465" s="515" t="s">
        <v>45</v>
      </c>
      <c r="B465" s="502" t="s">
        <v>126</v>
      </c>
      <c r="C465" s="503" t="s">
        <v>515</v>
      </c>
      <c r="D465" s="503" t="s">
        <v>598</v>
      </c>
      <c r="E465" s="522" t="s">
        <v>347</v>
      </c>
      <c r="F465" s="506" t="s">
        <v>348</v>
      </c>
      <c r="G465" s="505" t="s">
        <v>350</v>
      </c>
      <c r="H465" s="506" t="s">
        <v>141</v>
      </c>
      <c r="I465" s="507">
        <v>11</v>
      </c>
      <c r="J465" s="508" t="s">
        <v>12</v>
      </c>
      <c r="K465" s="531">
        <f t="shared" si="63"/>
        <v>0</v>
      </c>
      <c r="L465" s="531">
        <f t="shared" si="64"/>
        <v>0</v>
      </c>
      <c r="M465" s="528"/>
      <c r="N465" s="528"/>
      <c r="O465" s="528"/>
      <c r="P465" s="528"/>
      <c r="Q465" s="528"/>
      <c r="R465" s="528"/>
      <c r="S465" s="528"/>
      <c r="T465" s="510"/>
      <c r="U465" s="510"/>
      <c r="V465" s="510"/>
      <c r="W465" s="510"/>
      <c r="X465" s="510"/>
      <c r="Y465" s="510"/>
      <c r="Z465" s="531">
        <f t="shared" si="65"/>
        <v>0</v>
      </c>
      <c r="AA465" s="531">
        <f t="shared" si="66"/>
        <v>0</v>
      </c>
      <c r="AB465" s="528"/>
      <c r="AC465" s="528"/>
      <c r="AD465" s="528"/>
      <c r="AE465" s="528"/>
      <c r="AF465" s="528"/>
      <c r="AG465" s="529"/>
    </row>
    <row r="466" spans="1:33" ht="33.75" x14ac:dyDescent="0.2">
      <c r="A466" s="515" t="s">
        <v>45</v>
      </c>
      <c r="B466" s="502" t="s">
        <v>126</v>
      </c>
      <c r="C466" s="503" t="s">
        <v>515</v>
      </c>
      <c r="D466" s="503" t="s">
        <v>598</v>
      </c>
      <c r="E466" s="522" t="s">
        <v>347</v>
      </c>
      <c r="F466" s="506" t="s">
        <v>348</v>
      </c>
      <c r="G466" s="505" t="s">
        <v>350</v>
      </c>
      <c r="H466" s="506" t="s">
        <v>141</v>
      </c>
      <c r="I466" s="507">
        <v>9</v>
      </c>
      <c r="J466" s="508" t="s">
        <v>6</v>
      </c>
      <c r="K466" s="531">
        <f t="shared" si="63"/>
        <v>0</v>
      </c>
      <c r="L466" s="531">
        <f t="shared" si="64"/>
        <v>0</v>
      </c>
      <c r="M466" s="528"/>
      <c r="N466" s="528"/>
      <c r="O466" s="528"/>
      <c r="P466" s="528"/>
      <c r="Q466" s="528"/>
      <c r="R466" s="528"/>
      <c r="S466" s="528"/>
      <c r="T466" s="510"/>
      <c r="U466" s="510"/>
      <c r="V466" s="510"/>
      <c r="W466" s="510"/>
      <c r="X466" s="510"/>
      <c r="Y466" s="510"/>
      <c r="Z466" s="531">
        <f t="shared" si="65"/>
        <v>0</v>
      </c>
      <c r="AA466" s="531">
        <f t="shared" si="66"/>
        <v>0</v>
      </c>
      <c r="AB466" s="528"/>
      <c r="AC466" s="528"/>
      <c r="AD466" s="528"/>
      <c r="AE466" s="528"/>
      <c r="AF466" s="528"/>
      <c r="AG466" s="529"/>
    </row>
    <row r="467" spans="1:33" ht="33.75" x14ac:dyDescent="0.2">
      <c r="A467" s="515" t="s">
        <v>45</v>
      </c>
      <c r="B467" s="502" t="s">
        <v>126</v>
      </c>
      <c r="C467" s="503" t="s">
        <v>515</v>
      </c>
      <c r="D467" s="503" t="s">
        <v>598</v>
      </c>
      <c r="E467" s="522" t="s">
        <v>347</v>
      </c>
      <c r="F467" s="506" t="s">
        <v>348</v>
      </c>
      <c r="G467" s="505" t="s">
        <v>351</v>
      </c>
      <c r="H467" s="506" t="s">
        <v>142</v>
      </c>
      <c r="I467" s="507">
        <v>11</v>
      </c>
      <c r="J467" s="508" t="s">
        <v>6</v>
      </c>
      <c r="K467" s="531">
        <f t="shared" si="63"/>
        <v>0</v>
      </c>
      <c r="L467" s="531">
        <f t="shared" si="64"/>
        <v>0</v>
      </c>
      <c r="M467" s="528"/>
      <c r="N467" s="528"/>
      <c r="O467" s="528"/>
      <c r="P467" s="528"/>
      <c r="Q467" s="528"/>
      <c r="R467" s="528"/>
      <c r="S467" s="528"/>
      <c r="T467" s="510"/>
      <c r="U467" s="510"/>
      <c r="V467" s="510"/>
      <c r="W467" s="510"/>
      <c r="X467" s="510"/>
      <c r="Y467" s="510"/>
      <c r="Z467" s="531">
        <f t="shared" si="65"/>
        <v>0</v>
      </c>
      <c r="AA467" s="531">
        <f t="shared" si="66"/>
        <v>0</v>
      </c>
      <c r="AB467" s="528"/>
      <c r="AC467" s="528"/>
      <c r="AD467" s="528"/>
      <c r="AE467" s="528"/>
      <c r="AF467" s="528"/>
      <c r="AG467" s="529"/>
    </row>
    <row r="468" spans="1:33" ht="33.75" x14ac:dyDescent="0.2">
      <c r="A468" s="515" t="s">
        <v>45</v>
      </c>
      <c r="B468" s="502" t="s">
        <v>126</v>
      </c>
      <c r="C468" s="503" t="s">
        <v>515</v>
      </c>
      <c r="D468" s="503" t="s">
        <v>598</v>
      </c>
      <c r="E468" s="522" t="s">
        <v>347</v>
      </c>
      <c r="F468" s="506" t="s">
        <v>348</v>
      </c>
      <c r="G468" s="505" t="s">
        <v>351</v>
      </c>
      <c r="H468" s="506" t="s">
        <v>142</v>
      </c>
      <c r="I468" s="507">
        <v>9</v>
      </c>
      <c r="J468" s="508" t="s">
        <v>12</v>
      </c>
      <c r="K468" s="531">
        <f t="shared" si="63"/>
        <v>0</v>
      </c>
      <c r="L468" s="531">
        <f t="shared" si="64"/>
        <v>0</v>
      </c>
      <c r="M468" s="528"/>
      <c r="N468" s="528"/>
      <c r="O468" s="528"/>
      <c r="P468" s="528"/>
      <c r="Q468" s="528"/>
      <c r="R468" s="528"/>
      <c r="S468" s="528"/>
      <c r="T468" s="510"/>
      <c r="U468" s="510"/>
      <c r="V468" s="510"/>
      <c r="W468" s="510"/>
      <c r="X468" s="510"/>
      <c r="Y468" s="510"/>
      <c r="Z468" s="531">
        <f t="shared" si="65"/>
        <v>0</v>
      </c>
      <c r="AA468" s="531">
        <f t="shared" si="66"/>
        <v>0</v>
      </c>
      <c r="AB468" s="528"/>
      <c r="AC468" s="528"/>
      <c r="AD468" s="528"/>
      <c r="AE468" s="528"/>
      <c r="AF468" s="528"/>
      <c r="AG468" s="529"/>
    </row>
    <row r="469" spans="1:33" ht="33.75" x14ac:dyDescent="0.2">
      <c r="A469" s="515" t="s">
        <v>45</v>
      </c>
      <c r="B469" s="502" t="s">
        <v>126</v>
      </c>
      <c r="C469" s="503" t="s">
        <v>515</v>
      </c>
      <c r="D469" s="503" t="s">
        <v>598</v>
      </c>
      <c r="E469" s="522" t="s">
        <v>347</v>
      </c>
      <c r="F469" s="506" t="s">
        <v>348</v>
      </c>
      <c r="G469" s="505" t="s">
        <v>351</v>
      </c>
      <c r="H469" s="506" t="s">
        <v>142</v>
      </c>
      <c r="I469" s="507">
        <v>11</v>
      </c>
      <c r="J469" s="508" t="s">
        <v>12</v>
      </c>
      <c r="K469" s="531">
        <f t="shared" si="63"/>
        <v>0</v>
      </c>
      <c r="L469" s="531">
        <f t="shared" si="64"/>
        <v>0</v>
      </c>
      <c r="M469" s="528"/>
      <c r="N469" s="528"/>
      <c r="O469" s="528"/>
      <c r="P469" s="528"/>
      <c r="Q469" s="528"/>
      <c r="R469" s="528"/>
      <c r="S469" s="528"/>
      <c r="T469" s="510"/>
      <c r="U469" s="510"/>
      <c r="V469" s="510"/>
      <c r="W469" s="510"/>
      <c r="X469" s="510"/>
      <c r="Y469" s="510"/>
      <c r="Z469" s="531">
        <f t="shared" si="65"/>
        <v>0</v>
      </c>
      <c r="AA469" s="531">
        <f t="shared" si="66"/>
        <v>0</v>
      </c>
      <c r="AB469" s="528"/>
      <c r="AC469" s="528"/>
      <c r="AD469" s="528"/>
      <c r="AE469" s="528"/>
      <c r="AF469" s="528"/>
      <c r="AG469" s="529"/>
    </row>
    <row r="470" spans="1:33" ht="33.75" x14ac:dyDescent="0.2">
      <c r="A470" s="515" t="s">
        <v>45</v>
      </c>
      <c r="B470" s="502" t="s">
        <v>126</v>
      </c>
      <c r="C470" s="503" t="s">
        <v>515</v>
      </c>
      <c r="D470" s="503" t="s">
        <v>598</v>
      </c>
      <c r="E470" s="522" t="s">
        <v>347</v>
      </c>
      <c r="F470" s="506" t="s">
        <v>348</v>
      </c>
      <c r="G470" s="505" t="s">
        <v>351</v>
      </c>
      <c r="H470" s="506" t="s">
        <v>142</v>
      </c>
      <c r="I470" s="507">
        <v>9</v>
      </c>
      <c r="J470" s="508" t="s">
        <v>6</v>
      </c>
      <c r="K470" s="531">
        <f t="shared" si="63"/>
        <v>0</v>
      </c>
      <c r="L470" s="531">
        <f t="shared" si="64"/>
        <v>0</v>
      </c>
      <c r="M470" s="528"/>
      <c r="N470" s="528"/>
      <c r="O470" s="528"/>
      <c r="P470" s="528"/>
      <c r="Q470" s="528"/>
      <c r="R470" s="528"/>
      <c r="S470" s="528"/>
      <c r="T470" s="510"/>
      <c r="U470" s="510"/>
      <c r="V470" s="510"/>
      <c r="W470" s="510"/>
      <c r="X470" s="510"/>
      <c r="Y470" s="510"/>
      <c r="Z470" s="531">
        <f t="shared" si="65"/>
        <v>0</v>
      </c>
      <c r="AA470" s="531">
        <f t="shared" si="66"/>
        <v>0</v>
      </c>
      <c r="AB470" s="528"/>
      <c r="AC470" s="528"/>
      <c r="AD470" s="528"/>
      <c r="AE470" s="528"/>
      <c r="AF470" s="528"/>
      <c r="AG470" s="529"/>
    </row>
    <row r="471" spans="1:33" ht="33.75" x14ac:dyDescent="0.2">
      <c r="A471" s="515" t="s">
        <v>45</v>
      </c>
      <c r="B471" s="502" t="s">
        <v>126</v>
      </c>
      <c r="C471" s="503" t="s">
        <v>515</v>
      </c>
      <c r="D471" s="503" t="s">
        <v>598</v>
      </c>
      <c r="E471" s="522" t="s">
        <v>347</v>
      </c>
      <c r="F471" s="506" t="s">
        <v>348</v>
      </c>
      <c r="G471" s="505" t="s">
        <v>352</v>
      </c>
      <c r="H471" s="506" t="s">
        <v>143</v>
      </c>
      <c r="I471" s="507">
        <v>9</v>
      </c>
      <c r="J471" s="508" t="s">
        <v>12</v>
      </c>
      <c r="K471" s="531">
        <f t="shared" si="63"/>
        <v>0</v>
      </c>
      <c r="L471" s="531">
        <f t="shared" si="64"/>
        <v>0</v>
      </c>
      <c r="M471" s="528"/>
      <c r="N471" s="528"/>
      <c r="O471" s="528"/>
      <c r="P471" s="528"/>
      <c r="Q471" s="528"/>
      <c r="R471" s="528"/>
      <c r="S471" s="528"/>
      <c r="T471" s="510"/>
      <c r="U471" s="510"/>
      <c r="V471" s="510"/>
      <c r="W471" s="510"/>
      <c r="X471" s="510"/>
      <c r="Y471" s="510"/>
      <c r="Z471" s="531">
        <f t="shared" si="65"/>
        <v>0</v>
      </c>
      <c r="AA471" s="531">
        <f t="shared" si="66"/>
        <v>0</v>
      </c>
      <c r="AB471" s="528"/>
      <c r="AC471" s="528"/>
      <c r="AD471" s="528"/>
      <c r="AE471" s="528"/>
      <c r="AF471" s="528"/>
      <c r="AG471" s="529"/>
    </row>
    <row r="472" spans="1:33" ht="33.75" x14ac:dyDescent="0.2">
      <c r="A472" s="515" t="s">
        <v>45</v>
      </c>
      <c r="B472" s="502" t="s">
        <v>126</v>
      </c>
      <c r="C472" s="503" t="s">
        <v>515</v>
      </c>
      <c r="D472" s="503" t="s">
        <v>598</v>
      </c>
      <c r="E472" s="522" t="s">
        <v>347</v>
      </c>
      <c r="F472" s="506" t="s">
        <v>348</v>
      </c>
      <c r="G472" s="505" t="s">
        <v>352</v>
      </c>
      <c r="H472" s="506" t="s">
        <v>143</v>
      </c>
      <c r="I472" s="507">
        <v>11</v>
      </c>
      <c r="J472" s="508" t="s">
        <v>12</v>
      </c>
      <c r="K472" s="531">
        <f t="shared" si="63"/>
        <v>0</v>
      </c>
      <c r="L472" s="531">
        <f t="shared" si="64"/>
        <v>0</v>
      </c>
      <c r="M472" s="528"/>
      <c r="N472" s="528"/>
      <c r="O472" s="528"/>
      <c r="P472" s="528"/>
      <c r="Q472" s="528"/>
      <c r="R472" s="528"/>
      <c r="S472" s="528"/>
      <c r="T472" s="510"/>
      <c r="U472" s="510"/>
      <c r="V472" s="510"/>
      <c r="W472" s="510"/>
      <c r="X472" s="510"/>
      <c r="Y472" s="510"/>
      <c r="Z472" s="531">
        <f t="shared" si="65"/>
        <v>0</v>
      </c>
      <c r="AA472" s="531">
        <f t="shared" si="66"/>
        <v>0</v>
      </c>
      <c r="AB472" s="528"/>
      <c r="AC472" s="528"/>
      <c r="AD472" s="528"/>
      <c r="AE472" s="528"/>
      <c r="AF472" s="528"/>
      <c r="AG472" s="529"/>
    </row>
    <row r="473" spans="1:33" s="530" customFormat="1" ht="22.5" x14ac:dyDescent="0.2">
      <c r="A473" s="517" t="s">
        <v>417</v>
      </c>
      <c r="B473" s="502" t="s">
        <v>126</v>
      </c>
      <c r="C473" s="503" t="s">
        <v>515</v>
      </c>
      <c r="D473" s="503" t="s">
        <v>602</v>
      </c>
      <c r="E473" s="523" t="s">
        <v>381</v>
      </c>
      <c r="F473" s="524" t="s">
        <v>353</v>
      </c>
      <c r="G473" s="525" t="s">
        <v>354</v>
      </c>
      <c r="H473" s="526" t="s">
        <v>145</v>
      </c>
      <c r="I473" s="507">
        <v>9</v>
      </c>
      <c r="J473" s="508" t="s">
        <v>6</v>
      </c>
      <c r="K473" s="531">
        <f t="shared" si="63"/>
        <v>0</v>
      </c>
      <c r="L473" s="531">
        <f t="shared" si="64"/>
        <v>0</v>
      </c>
      <c r="M473" s="528"/>
      <c r="N473" s="528"/>
      <c r="O473" s="528"/>
      <c r="P473" s="528"/>
      <c r="Q473" s="528"/>
      <c r="R473" s="528"/>
      <c r="S473" s="528"/>
      <c r="T473" s="528"/>
      <c r="U473" s="528"/>
      <c r="V473" s="528"/>
      <c r="W473" s="528"/>
      <c r="X473" s="528"/>
      <c r="Y473" s="528"/>
      <c r="Z473" s="533">
        <f t="shared" si="65"/>
        <v>0</v>
      </c>
      <c r="AA473" s="533">
        <f t="shared" si="66"/>
        <v>0</v>
      </c>
      <c r="AB473" s="528"/>
      <c r="AC473" s="528"/>
      <c r="AD473" s="528"/>
      <c r="AE473" s="528"/>
      <c r="AF473" s="528"/>
      <c r="AG473" s="529"/>
    </row>
    <row r="474" spans="1:33" ht="33.75" x14ac:dyDescent="0.2">
      <c r="A474" s="602" t="s">
        <v>52</v>
      </c>
      <c r="B474" s="502" t="s">
        <v>126</v>
      </c>
      <c r="C474" s="503" t="s">
        <v>515</v>
      </c>
      <c r="D474" s="503" t="s">
        <v>598</v>
      </c>
      <c r="E474" s="513" t="s">
        <v>282</v>
      </c>
      <c r="F474" s="506" t="s">
        <v>288</v>
      </c>
      <c r="G474" s="505" t="s">
        <v>355</v>
      </c>
      <c r="H474" s="504" t="s">
        <v>93</v>
      </c>
      <c r="I474" s="603">
        <v>11</v>
      </c>
      <c r="J474" s="604" t="s">
        <v>6</v>
      </c>
      <c r="K474" s="531">
        <f t="shared" si="63"/>
        <v>0</v>
      </c>
      <c r="L474" s="531">
        <f t="shared" si="64"/>
        <v>0</v>
      </c>
      <c r="M474" s="528"/>
      <c r="N474" s="528"/>
      <c r="O474" s="528"/>
      <c r="P474" s="528"/>
      <c r="Q474" s="528"/>
      <c r="R474" s="528"/>
      <c r="S474" s="528"/>
      <c r="T474" s="510"/>
      <c r="U474" s="510"/>
      <c r="V474" s="510"/>
      <c r="W474" s="510"/>
      <c r="X474" s="510"/>
      <c r="Y474" s="510"/>
      <c r="Z474" s="531">
        <f t="shared" si="65"/>
        <v>0</v>
      </c>
      <c r="AA474" s="531">
        <f t="shared" si="66"/>
        <v>0</v>
      </c>
      <c r="AB474" s="528"/>
      <c r="AC474" s="528"/>
      <c r="AD474" s="528"/>
      <c r="AE474" s="528"/>
      <c r="AF474" s="528"/>
      <c r="AG474" s="529"/>
    </row>
    <row r="475" spans="1:33" ht="33.75" x14ac:dyDescent="0.2">
      <c r="A475" s="602" t="s">
        <v>52</v>
      </c>
      <c r="B475" s="502" t="s">
        <v>126</v>
      </c>
      <c r="C475" s="503" t="s">
        <v>515</v>
      </c>
      <c r="D475" s="503" t="s">
        <v>598</v>
      </c>
      <c r="E475" s="513" t="s">
        <v>282</v>
      </c>
      <c r="F475" s="506" t="s">
        <v>288</v>
      </c>
      <c r="G475" s="505" t="s">
        <v>355</v>
      </c>
      <c r="H475" s="504" t="s">
        <v>93</v>
      </c>
      <c r="I475" s="603">
        <v>11</v>
      </c>
      <c r="J475" s="604" t="s">
        <v>12</v>
      </c>
      <c r="K475" s="531">
        <f t="shared" si="63"/>
        <v>0</v>
      </c>
      <c r="L475" s="531">
        <f t="shared" si="64"/>
        <v>0</v>
      </c>
      <c r="M475" s="528"/>
      <c r="N475" s="528"/>
      <c r="O475" s="528"/>
      <c r="P475" s="528"/>
      <c r="Q475" s="528"/>
      <c r="R475" s="528"/>
      <c r="S475" s="528"/>
      <c r="T475" s="510"/>
      <c r="U475" s="510"/>
      <c r="V475" s="510"/>
      <c r="W475" s="510"/>
      <c r="X475" s="510"/>
      <c r="Y475" s="510"/>
      <c r="Z475" s="531">
        <f t="shared" si="65"/>
        <v>0</v>
      </c>
      <c r="AA475" s="531">
        <f t="shared" si="66"/>
        <v>0</v>
      </c>
      <c r="AB475" s="528"/>
      <c r="AC475" s="528"/>
      <c r="AD475" s="528"/>
      <c r="AE475" s="528"/>
      <c r="AF475" s="528"/>
      <c r="AG475" s="529"/>
    </row>
    <row r="476" spans="1:33" ht="45" x14ac:dyDescent="0.2">
      <c r="A476" s="605" t="s">
        <v>52</v>
      </c>
      <c r="B476" s="606" t="s">
        <v>126</v>
      </c>
      <c r="C476" s="607" t="s">
        <v>515</v>
      </c>
      <c r="D476" s="607" t="s">
        <v>598</v>
      </c>
      <c r="E476" s="608" t="s">
        <v>356</v>
      </c>
      <c r="F476" s="609" t="s">
        <v>357</v>
      </c>
      <c r="G476" s="610" t="s">
        <v>358</v>
      </c>
      <c r="H476" s="609" t="s">
        <v>157</v>
      </c>
      <c r="I476" s="611">
        <v>11</v>
      </c>
      <c r="J476" s="612" t="s">
        <v>6</v>
      </c>
      <c r="K476" s="531">
        <f t="shared" si="63"/>
        <v>0</v>
      </c>
      <c r="L476" s="531">
        <f t="shared" si="64"/>
        <v>0</v>
      </c>
      <c r="M476" s="613"/>
      <c r="N476" s="613"/>
      <c r="O476" s="613"/>
      <c r="P476" s="613"/>
      <c r="Q476" s="613"/>
      <c r="R476" s="613"/>
      <c r="S476" s="613"/>
      <c r="T476" s="615"/>
      <c r="U476" s="615"/>
      <c r="V476" s="615"/>
      <c r="W476" s="615"/>
      <c r="X476" s="615"/>
      <c r="Y476" s="615"/>
      <c r="Z476" s="618">
        <f t="shared" si="65"/>
        <v>0</v>
      </c>
      <c r="AA476" s="618">
        <f t="shared" si="66"/>
        <v>0</v>
      </c>
      <c r="AB476" s="613"/>
      <c r="AC476" s="613"/>
      <c r="AD476" s="613"/>
      <c r="AE476" s="613"/>
      <c r="AF476" s="613"/>
      <c r="AG476" s="614"/>
    </row>
    <row r="477" spans="1:33" x14ac:dyDescent="0.2">
      <c r="K477" s="111">
        <f t="shared" ref="K477:AG477" si="67">SUBTOTAL(9,K7:K476)</f>
        <v>340</v>
      </c>
      <c r="L477" s="111">
        <f t="shared" si="67"/>
        <v>37</v>
      </c>
      <c r="M477" s="111">
        <f t="shared" si="67"/>
        <v>0</v>
      </c>
      <c r="N477" s="111">
        <f t="shared" si="67"/>
        <v>0</v>
      </c>
      <c r="O477" s="111">
        <f t="shared" si="67"/>
        <v>277</v>
      </c>
      <c r="P477" s="111">
        <f t="shared" si="67"/>
        <v>37</v>
      </c>
      <c r="Q477" s="111">
        <f t="shared" si="67"/>
        <v>63</v>
      </c>
      <c r="R477" s="111">
        <f t="shared" si="67"/>
        <v>0</v>
      </c>
      <c r="S477" s="111">
        <f t="shared" si="67"/>
        <v>276</v>
      </c>
      <c r="T477" s="111">
        <f t="shared" si="67"/>
        <v>11</v>
      </c>
      <c r="U477" s="111">
        <f t="shared" si="67"/>
        <v>21</v>
      </c>
      <c r="V477" s="111">
        <f t="shared" si="67"/>
        <v>311</v>
      </c>
      <c r="W477" s="111">
        <f t="shared" si="67"/>
        <v>188</v>
      </c>
      <c r="X477" s="111">
        <f t="shared" si="67"/>
        <v>0</v>
      </c>
      <c r="Y477" s="111">
        <f t="shared" si="67"/>
        <v>0</v>
      </c>
      <c r="Z477" s="111" t="e">
        <f t="shared" si="67"/>
        <v>#VALUE!</v>
      </c>
      <c r="AA477" s="111">
        <f t="shared" si="67"/>
        <v>36</v>
      </c>
      <c r="AB477" s="111">
        <f t="shared" si="67"/>
        <v>0</v>
      </c>
      <c r="AC477" s="111">
        <f t="shared" si="67"/>
        <v>0</v>
      </c>
      <c r="AD477" s="111">
        <f t="shared" si="67"/>
        <v>387</v>
      </c>
      <c r="AE477" s="111">
        <f t="shared" si="67"/>
        <v>48</v>
      </c>
      <c r="AF477" s="111">
        <f t="shared" si="67"/>
        <v>48</v>
      </c>
      <c r="AG477" s="111">
        <f t="shared" si="67"/>
        <v>1</v>
      </c>
    </row>
  </sheetData>
  <sheetProtection sheet="1" objects="1" scenarios="1"/>
  <autoFilter ref="A6:AG476"/>
  <mergeCells count="32">
    <mergeCell ref="A1:Y1"/>
    <mergeCell ref="A2:A5"/>
    <mergeCell ref="B2:B5"/>
    <mergeCell ref="C2:C5"/>
    <mergeCell ref="D2:D5"/>
    <mergeCell ref="E2:H2"/>
    <mergeCell ref="I2:I5"/>
    <mergeCell ref="J2:J5"/>
    <mergeCell ref="E3:E5"/>
    <mergeCell ref="F3:F5"/>
    <mergeCell ref="G3:G5"/>
    <mergeCell ref="H3:H5"/>
    <mergeCell ref="T3:T5"/>
    <mergeCell ref="S3:S5"/>
    <mergeCell ref="K2:L4"/>
    <mergeCell ref="S2:Y2"/>
    <mergeCell ref="Z2:AA4"/>
    <mergeCell ref="M2:R2"/>
    <mergeCell ref="M3:P3"/>
    <mergeCell ref="M4:N4"/>
    <mergeCell ref="O4:P4"/>
    <mergeCell ref="Q3:R4"/>
    <mergeCell ref="V3:V5"/>
    <mergeCell ref="W3:W5"/>
    <mergeCell ref="Y3:Y5"/>
    <mergeCell ref="U3:U5"/>
    <mergeCell ref="X3:X5"/>
    <mergeCell ref="AB2:AG2"/>
    <mergeCell ref="AB3:AE3"/>
    <mergeCell ref="AF3:AG4"/>
    <mergeCell ref="AB4:AC4"/>
    <mergeCell ref="AD4:AE4"/>
  </mergeCells>
  <conditionalFormatting sqref="T374:V374 K5:L5 K2 T478:Z64589 T357:Y373 W353:Y356 T350:V356 W350:Y351 T345:Y349 T334:V344 W335:Y338 T332:Y333 T304:Y311 T293:V303 T285:Y285 T276:V284 W276:Y281 T271:Y275 T263:Y267 T256:V262 W232:Y232 T227:V233 T225:Y225 T222:V224 T219:V219 T220:Y220 T201:V213 T198:Y200 T191:V197 W194:Y194 T189:Y189 T185:V188 W185:Y187 T167:Y184 T159:Y164 T150:V152 T141:Y149 T108:Y134 W102:Y105 T102:V106 T70:Y101 T57:Y58 T48:V53 W48:Y51 T46:Y47 T42:Y44 T36:V38 W37:Y37 M26:S27 AB26:AG27 I18:J19 T18:Y31 T380:Y402">
    <cfRule type="cellIs" dxfId="613" priority="925" stopIfTrue="1" operator="equal">
      <formula>0</formula>
    </cfRule>
  </conditionalFormatting>
  <conditionalFormatting sqref="Y374">
    <cfRule type="cellIs" dxfId="612" priority="412" stopIfTrue="1" operator="equal">
      <formula>0</formula>
    </cfRule>
  </conditionalFormatting>
  <conditionalFormatting sqref="W374:X374">
    <cfRule type="cellIs" dxfId="611" priority="411" stopIfTrue="1" operator="equal">
      <formula>0</formula>
    </cfRule>
  </conditionalFormatting>
  <conditionalFormatting sqref="Y36">
    <cfRule type="cellIs" dxfId="610" priority="354" stopIfTrue="1" operator="equal">
      <formula>0</formula>
    </cfRule>
  </conditionalFormatting>
  <conditionalFormatting sqref="Y155">
    <cfRule type="cellIs" dxfId="609" priority="276" stopIfTrue="1" operator="equal">
      <formula>0</formula>
    </cfRule>
  </conditionalFormatting>
  <conditionalFormatting sqref="W36:X36">
    <cfRule type="cellIs" dxfId="608" priority="353" stopIfTrue="1" operator="equal">
      <formula>0</formula>
    </cfRule>
  </conditionalFormatting>
  <conditionalFormatting sqref="Y156">
    <cfRule type="cellIs" dxfId="607" priority="274" stopIfTrue="1" operator="equal">
      <formula>0</formula>
    </cfRule>
  </conditionalFormatting>
  <conditionalFormatting sqref="Y106">
    <cfRule type="cellIs" dxfId="606" priority="326" stopIfTrue="1" operator="equal">
      <formula>0</formula>
    </cfRule>
  </conditionalFormatting>
  <conditionalFormatting sqref="M5:N5">
    <cfRule type="cellIs" dxfId="605" priority="371" stopIfTrue="1" operator="equal">
      <formula>0</formula>
    </cfRule>
  </conditionalFormatting>
  <conditionalFormatting sqref="O5:P5">
    <cfRule type="cellIs" dxfId="604" priority="370" stopIfTrue="1" operator="equal">
      <formula>0</formula>
    </cfRule>
  </conditionalFormatting>
  <conditionalFormatting sqref="Q5:R5">
    <cfRule type="cellIs" dxfId="603" priority="369" stopIfTrue="1" operator="equal">
      <formula>0</formula>
    </cfRule>
  </conditionalFormatting>
  <conditionalFormatting sqref="Z5:AA5 Z2">
    <cfRule type="cellIs" dxfId="602" priority="368" stopIfTrue="1" operator="equal">
      <formula>0</formula>
    </cfRule>
  </conditionalFormatting>
  <conditionalFormatting sqref="AB5:AC5">
    <cfRule type="cellIs" dxfId="601" priority="367" stopIfTrue="1" operator="equal">
      <formula>0</formula>
    </cfRule>
  </conditionalFormatting>
  <conditionalFormatting sqref="AD5:AE5">
    <cfRule type="cellIs" dxfId="600" priority="366" stopIfTrue="1" operator="equal">
      <formula>0</formula>
    </cfRule>
  </conditionalFormatting>
  <conditionalFormatting sqref="AF5:AG5">
    <cfRule type="cellIs" dxfId="599" priority="365" stopIfTrue="1" operator="equal">
      <formula>0</formula>
    </cfRule>
  </conditionalFormatting>
  <conditionalFormatting sqref="T13:Y17">
    <cfRule type="cellIs" dxfId="598" priority="362" stopIfTrue="1" operator="equal">
      <formula>0</formula>
    </cfRule>
  </conditionalFormatting>
  <conditionalFormatting sqref="T32:Y35">
    <cfRule type="cellIs" dxfId="597" priority="361" stopIfTrue="1" operator="equal">
      <formula>0</formula>
    </cfRule>
  </conditionalFormatting>
  <conditionalFormatting sqref="Y38">
    <cfRule type="cellIs" dxfId="596" priority="360" stopIfTrue="1" operator="equal">
      <formula>0</formula>
    </cfRule>
  </conditionalFormatting>
  <conditionalFormatting sqref="W38:X38">
    <cfRule type="cellIs" dxfId="595" priority="359" stopIfTrue="1" operator="equal">
      <formula>0</formula>
    </cfRule>
  </conditionalFormatting>
  <conditionalFormatting sqref="T45:V45 T55:V55 T39:V41">
    <cfRule type="cellIs" dxfId="594" priority="351" stopIfTrue="1" operator="equal">
      <formula>0</formula>
    </cfRule>
  </conditionalFormatting>
  <conditionalFormatting sqref="T225:Y225 T222:V224 T219:V219 T220:Y220 T57:Y69">
    <cfRule type="cellIs" dxfId="593" priority="352" stopIfTrue="1" operator="equal">
      <formula>0</formula>
    </cfRule>
  </conditionalFormatting>
  <conditionalFormatting sqref="Y39:Y41">
    <cfRule type="cellIs" dxfId="592" priority="350" stopIfTrue="1" operator="equal">
      <formula>0</formula>
    </cfRule>
  </conditionalFormatting>
  <conditionalFormatting sqref="W39:X41">
    <cfRule type="cellIs" dxfId="591" priority="349" stopIfTrue="1" operator="equal">
      <formula>0</formula>
    </cfRule>
  </conditionalFormatting>
  <conditionalFormatting sqref="W45:X45">
    <cfRule type="cellIs" dxfId="590" priority="341" stopIfTrue="1" operator="equal">
      <formula>0</formula>
    </cfRule>
  </conditionalFormatting>
  <conditionalFormatting sqref="Y53">
    <cfRule type="cellIs" dxfId="589" priority="344" stopIfTrue="1" operator="equal">
      <formula>0</formula>
    </cfRule>
  </conditionalFormatting>
  <conditionalFormatting sqref="W53:X53">
    <cfRule type="cellIs" dxfId="588" priority="343" stopIfTrue="1" operator="equal">
      <formula>0</formula>
    </cfRule>
  </conditionalFormatting>
  <conditionalFormatting sqref="Y45">
    <cfRule type="cellIs" dxfId="587" priority="342" stopIfTrue="1" operator="equal">
      <formula>0</formula>
    </cfRule>
  </conditionalFormatting>
  <conditionalFormatting sqref="Y52">
    <cfRule type="cellIs" dxfId="586" priority="340" stopIfTrue="1" operator="equal">
      <formula>0</formula>
    </cfRule>
  </conditionalFormatting>
  <conditionalFormatting sqref="W52:X52">
    <cfRule type="cellIs" dxfId="585" priority="339" stopIfTrue="1" operator="equal">
      <formula>0</formula>
    </cfRule>
  </conditionalFormatting>
  <conditionalFormatting sqref="Y55">
    <cfRule type="cellIs" dxfId="584" priority="338" stopIfTrue="1" operator="equal">
      <formula>0</formula>
    </cfRule>
  </conditionalFormatting>
  <conditionalFormatting sqref="W55:X55">
    <cfRule type="cellIs" dxfId="583" priority="337" stopIfTrue="1" operator="equal">
      <formula>0</formula>
    </cfRule>
  </conditionalFormatting>
  <conditionalFormatting sqref="Y245">
    <cfRule type="cellIs" dxfId="582" priority="145" stopIfTrue="1" operator="equal">
      <formula>0</formula>
    </cfRule>
  </conditionalFormatting>
  <conditionalFormatting sqref="Y248:Y249">
    <cfRule type="cellIs" dxfId="581" priority="143" stopIfTrue="1" operator="equal">
      <formula>0</formula>
    </cfRule>
  </conditionalFormatting>
  <conditionalFormatting sqref="W106:X106">
    <cfRule type="cellIs" dxfId="580" priority="325" stopIfTrue="1" operator="equal">
      <formula>0</formula>
    </cfRule>
  </conditionalFormatting>
  <conditionalFormatting sqref="W152:X152">
    <cfRule type="cellIs" dxfId="579" priority="298" stopIfTrue="1" operator="equal">
      <formula>0</formula>
    </cfRule>
  </conditionalFormatting>
  <conditionalFormatting sqref="T135:V140">
    <cfRule type="cellIs" dxfId="578" priority="320" stopIfTrue="1" operator="equal">
      <formula>0</formula>
    </cfRule>
  </conditionalFormatting>
  <conditionalFormatting sqref="Y135:Y140">
    <cfRule type="cellIs" dxfId="577" priority="319" stopIfTrue="1" operator="equal">
      <formula>0</formula>
    </cfRule>
  </conditionalFormatting>
  <conditionalFormatting sqref="W135:X140">
    <cfRule type="cellIs" dxfId="576" priority="318" stopIfTrue="1" operator="equal">
      <formula>0</formula>
    </cfRule>
  </conditionalFormatting>
  <conditionalFormatting sqref="T135:V136">
    <cfRule type="cellIs" dxfId="575" priority="317" stopIfTrue="1" operator="equal">
      <formula>0</formula>
    </cfRule>
  </conditionalFormatting>
  <conditionalFormatting sqref="Y135:Y136">
    <cfRule type="cellIs" dxfId="574" priority="316" stopIfTrue="1" operator="equal">
      <formula>0</formula>
    </cfRule>
  </conditionalFormatting>
  <conditionalFormatting sqref="W135:X136">
    <cfRule type="cellIs" dxfId="573" priority="315" stopIfTrue="1" operator="equal">
      <formula>0</formula>
    </cfRule>
  </conditionalFormatting>
  <conditionalFormatting sqref="W165:X165">
    <cfRule type="cellIs" dxfId="572" priority="270" stopIfTrue="1" operator="equal">
      <formula>0</formula>
    </cfRule>
  </conditionalFormatting>
  <conditionalFormatting sqref="Y151">
    <cfRule type="cellIs" dxfId="571" priority="285" stopIfTrue="1" operator="equal">
      <formula>0</formula>
    </cfRule>
  </conditionalFormatting>
  <conditionalFormatting sqref="W151:X151">
    <cfRule type="cellIs" dxfId="570" priority="284" stopIfTrue="1" operator="equal">
      <formula>0</formula>
    </cfRule>
  </conditionalFormatting>
  <conditionalFormatting sqref="Y150">
    <cfRule type="cellIs" dxfId="569" priority="287" stopIfTrue="1" operator="equal">
      <formula>0</formula>
    </cfRule>
  </conditionalFormatting>
  <conditionalFormatting sqref="W150:X150">
    <cfRule type="cellIs" dxfId="568" priority="286" stopIfTrue="1" operator="equal">
      <formula>0</formula>
    </cfRule>
  </conditionalFormatting>
  <conditionalFormatting sqref="Y152">
    <cfRule type="cellIs" dxfId="567" priority="299" stopIfTrue="1" operator="equal">
      <formula>0</formula>
    </cfRule>
  </conditionalFormatting>
  <conditionalFormatting sqref="Y165">
    <cfRule type="cellIs" dxfId="566" priority="271" stopIfTrue="1" operator="equal">
      <formula>0</formula>
    </cfRule>
  </conditionalFormatting>
  <conditionalFormatting sqref="W156:X156">
    <cfRule type="cellIs" dxfId="565" priority="273" stopIfTrue="1" operator="equal">
      <formula>0</formula>
    </cfRule>
  </conditionalFormatting>
  <conditionalFormatting sqref="T165:V165">
    <cfRule type="cellIs" dxfId="564" priority="272" stopIfTrue="1" operator="equal">
      <formula>0</formula>
    </cfRule>
  </conditionalFormatting>
  <conditionalFormatting sqref="T155:V156 T157:Y158 T153:Y154">
    <cfRule type="cellIs" dxfId="563" priority="277" stopIfTrue="1" operator="equal">
      <formula>0</formula>
    </cfRule>
  </conditionalFormatting>
  <conditionalFormatting sqref="Y188">
    <cfRule type="cellIs" dxfId="562" priority="251" stopIfTrue="1" operator="equal">
      <formula>0</formula>
    </cfRule>
  </conditionalFormatting>
  <conditionalFormatting sqref="W155:X155">
    <cfRule type="cellIs" dxfId="561" priority="275" stopIfTrue="1" operator="equal">
      <formula>0</formula>
    </cfRule>
  </conditionalFormatting>
  <conditionalFormatting sqref="T190:Y190">
    <cfRule type="cellIs" dxfId="560" priority="249" stopIfTrue="1" operator="equal">
      <formula>0</formula>
    </cfRule>
  </conditionalFormatting>
  <conditionalFormatting sqref="W284:X284">
    <cfRule type="cellIs" dxfId="559" priority="112" stopIfTrue="1" operator="equal">
      <formula>0</formula>
    </cfRule>
  </conditionalFormatting>
  <conditionalFormatting sqref="Y284">
    <cfRule type="cellIs" dxfId="558" priority="113" stopIfTrue="1" operator="equal">
      <formula>0</formula>
    </cfRule>
  </conditionalFormatting>
  <conditionalFormatting sqref="T166:V166">
    <cfRule type="cellIs" dxfId="557" priority="266" stopIfTrue="1" operator="equal">
      <formula>0</formula>
    </cfRule>
  </conditionalFormatting>
  <conditionalFormatting sqref="W166:X166">
    <cfRule type="cellIs" dxfId="556" priority="264" stopIfTrue="1" operator="equal">
      <formula>0</formula>
    </cfRule>
  </conditionalFormatting>
  <conditionalFormatting sqref="Y166">
    <cfRule type="cellIs" dxfId="555" priority="265" stopIfTrue="1" operator="equal">
      <formula>0</formula>
    </cfRule>
  </conditionalFormatting>
  <conditionalFormatting sqref="W188:X188">
    <cfRule type="cellIs" dxfId="554" priority="250" stopIfTrue="1" operator="equal">
      <formula>0</formula>
    </cfRule>
  </conditionalFormatting>
  <conditionalFormatting sqref="Y202">
    <cfRule type="cellIs" dxfId="553" priority="244" stopIfTrue="1" operator="equal">
      <formula>0</formula>
    </cfRule>
  </conditionalFormatting>
  <conditionalFormatting sqref="Y204">
    <cfRule type="cellIs" dxfId="552" priority="246" stopIfTrue="1" operator="equal">
      <formula>0</formula>
    </cfRule>
  </conditionalFormatting>
  <conditionalFormatting sqref="W201:X201 W203:X203">
    <cfRule type="cellIs" dxfId="551" priority="247" stopIfTrue="1" operator="equal">
      <formula>0</formula>
    </cfRule>
  </conditionalFormatting>
  <conditionalFormatting sqref="Y201 Y203">
    <cfRule type="cellIs" dxfId="550" priority="248" stopIfTrue="1" operator="equal">
      <formula>0</formula>
    </cfRule>
  </conditionalFormatting>
  <conditionalFormatting sqref="W204:X204">
    <cfRule type="cellIs" dxfId="549" priority="245" stopIfTrue="1" operator="equal">
      <formula>0</formula>
    </cfRule>
  </conditionalFormatting>
  <conditionalFormatting sqref="W202:X202">
    <cfRule type="cellIs" dxfId="548" priority="243" stopIfTrue="1" operator="equal">
      <formula>0</formula>
    </cfRule>
  </conditionalFormatting>
  <conditionalFormatting sqref="Y206">
    <cfRule type="cellIs" dxfId="547" priority="240" stopIfTrue="1" operator="equal">
      <formula>0</formula>
    </cfRule>
  </conditionalFormatting>
  <conditionalFormatting sqref="W206:X206">
    <cfRule type="cellIs" dxfId="546" priority="239" stopIfTrue="1" operator="equal">
      <formula>0</formula>
    </cfRule>
  </conditionalFormatting>
  <conditionalFormatting sqref="W205:X205">
    <cfRule type="cellIs" dxfId="545" priority="235" stopIfTrue="1" operator="equal">
      <formula>0</formula>
    </cfRule>
  </conditionalFormatting>
  <conditionalFormatting sqref="Y205">
    <cfRule type="cellIs" dxfId="544" priority="236" stopIfTrue="1" operator="equal">
      <formula>0</formula>
    </cfRule>
  </conditionalFormatting>
  <conditionalFormatting sqref="Y195">
    <cfRule type="cellIs" dxfId="543" priority="228" stopIfTrue="1" operator="equal">
      <formula>0</formula>
    </cfRule>
  </conditionalFormatting>
  <conditionalFormatting sqref="W195:X195">
    <cfRule type="cellIs" dxfId="542" priority="227" stopIfTrue="1" operator="equal">
      <formula>0</formula>
    </cfRule>
  </conditionalFormatting>
  <conditionalFormatting sqref="W197:X197">
    <cfRule type="cellIs" dxfId="541" priority="217" stopIfTrue="1" operator="equal">
      <formula>0</formula>
    </cfRule>
  </conditionalFormatting>
  <conditionalFormatting sqref="Y191:Y193">
    <cfRule type="cellIs" dxfId="540" priority="226" stopIfTrue="1" operator="equal">
      <formula>0</formula>
    </cfRule>
  </conditionalFormatting>
  <conditionalFormatting sqref="W191:X193">
    <cfRule type="cellIs" dxfId="539" priority="225" stopIfTrue="1" operator="equal">
      <formula>0</formula>
    </cfRule>
  </conditionalFormatting>
  <conditionalFormatting sqref="W196:X196">
    <cfRule type="cellIs" dxfId="538" priority="221" stopIfTrue="1" operator="equal">
      <formula>0</formula>
    </cfRule>
  </conditionalFormatting>
  <conditionalFormatting sqref="Y196">
    <cfRule type="cellIs" dxfId="537" priority="222" stopIfTrue="1" operator="equal">
      <formula>0</formula>
    </cfRule>
  </conditionalFormatting>
  <conditionalFormatting sqref="Y197">
    <cfRule type="cellIs" dxfId="536" priority="218" stopIfTrue="1" operator="equal">
      <formula>0</formula>
    </cfRule>
  </conditionalFormatting>
  <conditionalFormatting sqref="T214:Y216 T217:V217">
    <cfRule type="cellIs" dxfId="535" priority="215" stopIfTrue="1" operator="equal">
      <formula>0</formula>
    </cfRule>
  </conditionalFormatting>
  <conditionalFormatting sqref="T216:V217">
    <cfRule type="cellIs" dxfId="534" priority="216" stopIfTrue="1" operator="equal">
      <formula>0</formula>
    </cfRule>
  </conditionalFormatting>
  <conditionalFormatting sqref="Y207:Y208">
    <cfRule type="cellIs" dxfId="533" priority="214" stopIfTrue="1" operator="equal">
      <formula>0</formula>
    </cfRule>
  </conditionalFormatting>
  <conditionalFormatting sqref="Y209">
    <cfRule type="cellIs" dxfId="532" priority="212" stopIfTrue="1" operator="equal">
      <formula>0</formula>
    </cfRule>
  </conditionalFormatting>
  <conditionalFormatting sqref="Y210">
    <cfRule type="cellIs" dxfId="531" priority="206" stopIfTrue="1" operator="equal">
      <formula>0</formula>
    </cfRule>
  </conditionalFormatting>
  <conditionalFormatting sqref="W210:X210">
    <cfRule type="cellIs" dxfId="530" priority="205" stopIfTrue="1" operator="equal">
      <formula>0</formula>
    </cfRule>
  </conditionalFormatting>
  <conditionalFormatting sqref="W207:X208">
    <cfRule type="cellIs" dxfId="529" priority="213" stopIfTrue="1" operator="equal">
      <formula>0</formula>
    </cfRule>
  </conditionalFormatting>
  <conditionalFormatting sqref="W209:X209">
    <cfRule type="cellIs" dxfId="528" priority="211" stopIfTrue="1" operator="equal">
      <formula>0</formula>
    </cfRule>
  </conditionalFormatting>
  <conditionalFormatting sqref="Y211">
    <cfRule type="cellIs" dxfId="527" priority="202" stopIfTrue="1" operator="equal">
      <formula>0</formula>
    </cfRule>
  </conditionalFormatting>
  <conditionalFormatting sqref="W211:X211">
    <cfRule type="cellIs" dxfId="526" priority="201" stopIfTrue="1" operator="equal">
      <formula>0</formula>
    </cfRule>
  </conditionalFormatting>
  <conditionalFormatting sqref="Y212:Y213">
    <cfRule type="cellIs" dxfId="525" priority="200" stopIfTrue="1" operator="equal">
      <formula>0</formula>
    </cfRule>
  </conditionalFormatting>
  <conditionalFormatting sqref="W212:X213">
    <cfRule type="cellIs" dxfId="524" priority="199" stopIfTrue="1" operator="equal">
      <formula>0</formula>
    </cfRule>
  </conditionalFormatting>
  <conditionalFormatting sqref="Y216">
    <cfRule type="cellIs" dxfId="523" priority="198" stopIfTrue="1" operator="equal">
      <formula>0</formula>
    </cfRule>
  </conditionalFormatting>
  <conditionalFormatting sqref="W216:X216">
    <cfRule type="cellIs" dxfId="522" priority="197" stopIfTrue="1" operator="equal">
      <formula>0</formula>
    </cfRule>
  </conditionalFormatting>
  <conditionalFormatting sqref="Y217">
    <cfRule type="cellIs" dxfId="521" priority="195" stopIfTrue="1" operator="equal">
      <formula>0</formula>
    </cfRule>
  </conditionalFormatting>
  <conditionalFormatting sqref="Y217">
    <cfRule type="cellIs" dxfId="520" priority="196" stopIfTrue="1" operator="equal">
      <formula>0</formula>
    </cfRule>
  </conditionalFormatting>
  <conditionalFormatting sqref="W217:X217">
    <cfRule type="cellIs" dxfId="519" priority="193" stopIfTrue="1" operator="equal">
      <formula>0</formula>
    </cfRule>
  </conditionalFormatting>
  <conditionalFormatting sqref="W217:X217">
    <cfRule type="cellIs" dxfId="518" priority="194" stopIfTrue="1" operator="equal">
      <formula>0</formula>
    </cfRule>
  </conditionalFormatting>
  <conditionalFormatting sqref="T221:Y221 T218:Y218">
    <cfRule type="cellIs" dxfId="517" priority="191" stopIfTrue="1" operator="equal">
      <formula>0</formula>
    </cfRule>
  </conditionalFormatting>
  <conditionalFormatting sqref="T218:Y218">
    <cfRule type="cellIs" dxfId="516" priority="192" stopIfTrue="1" operator="equal">
      <formula>0</formula>
    </cfRule>
  </conditionalFormatting>
  <conditionalFormatting sqref="Y223:Y224">
    <cfRule type="cellIs" dxfId="515" priority="179" stopIfTrue="1" operator="equal">
      <formula>0</formula>
    </cfRule>
  </conditionalFormatting>
  <conditionalFormatting sqref="Y219">
    <cfRule type="cellIs" dxfId="514" priority="168" stopIfTrue="1" operator="equal">
      <formula>0</formula>
    </cfRule>
  </conditionalFormatting>
  <conditionalFormatting sqref="Y223:Y224">
    <cfRule type="cellIs" dxfId="513" priority="180" stopIfTrue="1" operator="equal">
      <formula>0</formula>
    </cfRule>
  </conditionalFormatting>
  <conditionalFormatting sqref="W223:X224">
    <cfRule type="cellIs" dxfId="512" priority="177" stopIfTrue="1" operator="equal">
      <formula>0</formula>
    </cfRule>
  </conditionalFormatting>
  <conditionalFormatting sqref="W223:X224">
    <cfRule type="cellIs" dxfId="511" priority="178" stopIfTrue="1" operator="equal">
      <formula>0</formula>
    </cfRule>
  </conditionalFormatting>
  <conditionalFormatting sqref="Y222">
    <cfRule type="cellIs" dxfId="510" priority="175" stopIfTrue="1" operator="equal">
      <formula>0</formula>
    </cfRule>
  </conditionalFormatting>
  <conditionalFormatting sqref="Y222">
    <cfRule type="cellIs" dxfId="509" priority="176" stopIfTrue="1" operator="equal">
      <formula>0</formula>
    </cfRule>
  </conditionalFormatting>
  <conditionalFormatting sqref="W222:X222">
    <cfRule type="cellIs" dxfId="508" priority="173" stopIfTrue="1" operator="equal">
      <formula>0</formula>
    </cfRule>
  </conditionalFormatting>
  <conditionalFormatting sqref="W222:X222">
    <cfRule type="cellIs" dxfId="507" priority="174" stopIfTrue="1" operator="equal">
      <formula>0</formula>
    </cfRule>
  </conditionalFormatting>
  <conditionalFormatting sqref="W254:X255">
    <cfRule type="cellIs" dxfId="506" priority="146" stopIfTrue="1" operator="equal">
      <formula>0</formula>
    </cfRule>
  </conditionalFormatting>
  <conditionalFormatting sqref="W245:X245">
    <cfRule type="cellIs" dxfId="505" priority="144" stopIfTrue="1" operator="equal">
      <formula>0</formula>
    </cfRule>
  </conditionalFormatting>
  <conditionalFormatting sqref="Y219">
    <cfRule type="cellIs" dxfId="504" priority="167" stopIfTrue="1" operator="equal">
      <formula>0</formula>
    </cfRule>
  </conditionalFormatting>
  <conditionalFormatting sqref="W219:X219">
    <cfRule type="cellIs" dxfId="503" priority="165" stopIfTrue="1" operator="equal">
      <formula>0</formula>
    </cfRule>
  </conditionalFormatting>
  <conditionalFormatting sqref="W219:X219">
    <cfRule type="cellIs" dxfId="502" priority="166" stopIfTrue="1" operator="equal">
      <formula>0</formula>
    </cfRule>
  </conditionalFormatting>
  <conditionalFormatting sqref="T234:Y244 T245:V255 T226:Y226">
    <cfRule type="cellIs" dxfId="501" priority="164" stopIfTrue="1" operator="equal">
      <formula>0</formula>
    </cfRule>
  </conditionalFormatting>
  <conditionalFormatting sqref="Y228">
    <cfRule type="cellIs" dxfId="500" priority="163" stopIfTrue="1" operator="equal">
      <formula>0</formula>
    </cfRule>
  </conditionalFormatting>
  <conditionalFormatting sqref="W228:X228">
    <cfRule type="cellIs" dxfId="499" priority="162" stopIfTrue="1" operator="equal">
      <formula>0</formula>
    </cfRule>
  </conditionalFormatting>
  <conditionalFormatting sqref="Y230:Y231">
    <cfRule type="cellIs" dxfId="498" priority="161" stopIfTrue="1" operator="equal">
      <formula>0</formula>
    </cfRule>
  </conditionalFormatting>
  <conditionalFormatting sqref="W230:X231">
    <cfRule type="cellIs" dxfId="497" priority="160" stopIfTrue="1" operator="equal">
      <formula>0</formula>
    </cfRule>
  </conditionalFormatting>
  <conditionalFormatting sqref="Y227">
    <cfRule type="cellIs" dxfId="496" priority="159" stopIfTrue="1" operator="equal">
      <formula>0</formula>
    </cfRule>
  </conditionalFormatting>
  <conditionalFormatting sqref="W227:X227">
    <cfRule type="cellIs" dxfId="495" priority="158" stopIfTrue="1" operator="equal">
      <formula>0</formula>
    </cfRule>
  </conditionalFormatting>
  <conditionalFormatting sqref="Y233">
    <cfRule type="cellIs" dxfId="494" priority="153" stopIfTrue="1" operator="equal">
      <formula>0</formula>
    </cfRule>
  </conditionalFormatting>
  <conditionalFormatting sqref="W250:X253">
    <cfRule type="cellIs" dxfId="493" priority="148" stopIfTrue="1" operator="equal">
      <formula>0</formula>
    </cfRule>
  </conditionalFormatting>
  <conditionalFormatting sqref="Y254:Y255">
    <cfRule type="cellIs" dxfId="492" priority="147" stopIfTrue="1" operator="equal">
      <formula>0</formula>
    </cfRule>
  </conditionalFormatting>
  <conditionalFormatting sqref="W248:X249">
    <cfRule type="cellIs" dxfId="491" priority="142" stopIfTrue="1" operator="equal">
      <formula>0</formula>
    </cfRule>
  </conditionalFormatting>
  <conditionalFormatting sqref="W233:X233">
    <cfRule type="cellIs" dxfId="490" priority="152" stopIfTrue="1" operator="equal">
      <formula>0</formula>
    </cfRule>
  </conditionalFormatting>
  <conditionalFormatting sqref="Y246:Y247">
    <cfRule type="cellIs" dxfId="489" priority="151" stopIfTrue="1" operator="equal">
      <formula>0</formula>
    </cfRule>
  </conditionalFormatting>
  <conditionalFormatting sqref="W246:X247">
    <cfRule type="cellIs" dxfId="488" priority="150" stopIfTrue="1" operator="equal">
      <formula>0</formula>
    </cfRule>
  </conditionalFormatting>
  <conditionalFormatting sqref="Y250:Y253">
    <cfRule type="cellIs" dxfId="487" priority="149" stopIfTrue="1" operator="equal">
      <formula>0</formula>
    </cfRule>
  </conditionalFormatting>
  <conditionalFormatting sqref="Y229">
    <cfRule type="cellIs" dxfId="486" priority="141" stopIfTrue="1" operator="equal">
      <formula>0</formula>
    </cfRule>
  </conditionalFormatting>
  <conditionalFormatting sqref="W229:X229">
    <cfRule type="cellIs" dxfId="485" priority="140" stopIfTrue="1" operator="equal">
      <formula>0</formula>
    </cfRule>
  </conditionalFormatting>
  <conditionalFormatting sqref="Y256:Y257">
    <cfRule type="cellIs" dxfId="484" priority="138" stopIfTrue="1" operator="equal">
      <formula>0</formula>
    </cfRule>
  </conditionalFormatting>
  <conditionalFormatting sqref="Y258:Y259">
    <cfRule type="cellIs" dxfId="483" priority="136" stopIfTrue="1" operator="equal">
      <formula>0</formula>
    </cfRule>
  </conditionalFormatting>
  <conditionalFormatting sqref="W258:X259">
    <cfRule type="cellIs" dxfId="482" priority="135" stopIfTrue="1" operator="equal">
      <formula>0</formula>
    </cfRule>
  </conditionalFormatting>
  <conditionalFormatting sqref="Y260:Y262">
    <cfRule type="cellIs" dxfId="481" priority="134" stopIfTrue="1" operator="equal">
      <formula>0</formula>
    </cfRule>
  </conditionalFormatting>
  <conditionalFormatting sqref="W260:X262">
    <cfRule type="cellIs" dxfId="480" priority="133" stopIfTrue="1" operator="equal">
      <formula>0</formula>
    </cfRule>
  </conditionalFormatting>
  <conditionalFormatting sqref="W256:X257">
    <cfRule type="cellIs" dxfId="479" priority="137" stopIfTrue="1" operator="equal">
      <formula>0</formula>
    </cfRule>
  </conditionalFormatting>
  <conditionalFormatting sqref="T268:Y270">
    <cfRule type="cellIs" dxfId="478" priority="132" stopIfTrue="1" operator="equal">
      <formula>0</formula>
    </cfRule>
  </conditionalFormatting>
  <conditionalFormatting sqref="Y294">
    <cfRule type="cellIs" dxfId="477" priority="101" stopIfTrue="1" operator="equal">
      <formula>0</formula>
    </cfRule>
  </conditionalFormatting>
  <conditionalFormatting sqref="T286:Y286">
    <cfRule type="cellIs" dxfId="476" priority="125" stopIfTrue="1" operator="equal">
      <formula>0</formula>
    </cfRule>
  </conditionalFormatting>
  <conditionalFormatting sqref="Y283">
    <cfRule type="cellIs" dxfId="475" priority="119" stopIfTrue="1" operator="equal">
      <formula>0</formula>
    </cfRule>
  </conditionalFormatting>
  <conditionalFormatting sqref="W283:X283">
    <cfRule type="cellIs" dxfId="474" priority="118" stopIfTrue="1" operator="equal">
      <formula>0</formula>
    </cfRule>
  </conditionalFormatting>
  <conditionalFormatting sqref="Y282">
    <cfRule type="cellIs" dxfId="473" priority="117" stopIfTrue="1" operator="equal">
      <formula>0</formula>
    </cfRule>
  </conditionalFormatting>
  <conditionalFormatting sqref="W282:X282">
    <cfRule type="cellIs" dxfId="472" priority="116" stopIfTrue="1" operator="equal">
      <formula>0</formula>
    </cfRule>
  </conditionalFormatting>
  <conditionalFormatting sqref="T288:Y292">
    <cfRule type="cellIs" dxfId="471" priority="110" stopIfTrue="1" operator="equal">
      <formula>0</formula>
    </cfRule>
  </conditionalFormatting>
  <conditionalFormatting sqref="T287:Y287">
    <cfRule type="cellIs" dxfId="470" priority="111" stopIfTrue="1" operator="equal">
      <formula>0</formula>
    </cfRule>
  </conditionalFormatting>
  <conditionalFormatting sqref="W294:X294">
    <cfRule type="cellIs" dxfId="469" priority="100" stopIfTrue="1" operator="equal">
      <formula>0</formula>
    </cfRule>
  </conditionalFormatting>
  <conditionalFormatting sqref="W293:X293 W295:X295 W297:X298">
    <cfRule type="cellIs" dxfId="468" priority="106" stopIfTrue="1" operator="equal">
      <formula>0</formula>
    </cfRule>
  </conditionalFormatting>
  <conditionalFormatting sqref="Y293 Y295 Y297:Y298">
    <cfRule type="cellIs" dxfId="467" priority="107" stopIfTrue="1" operator="equal">
      <formula>0</formula>
    </cfRule>
  </conditionalFormatting>
  <conditionalFormatting sqref="Y299:Y302">
    <cfRule type="cellIs" dxfId="466" priority="105" stopIfTrue="1" operator="equal">
      <formula>0</formula>
    </cfRule>
  </conditionalFormatting>
  <conditionalFormatting sqref="W299:X302">
    <cfRule type="cellIs" dxfId="465" priority="104" stopIfTrue="1" operator="equal">
      <formula>0</formula>
    </cfRule>
  </conditionalFormatting>
  <conditionalFormatting sqref="Y296">
    <cfRule type="cellIs" dxfId="464" priority="99" stopIfTrue="1" operator="equal">
      <formula>0</formula>
    </cfRule>
  </conditionalFormatting>
  <conditionalFormatting sqref="W296:X296">
    <cfRule type="cellIs" dxfId="463" priority="98" stopIfTrue="1" operator="equal">
      <formula>0</formula>
    </cfRule>
  </conditionalFormatting>
  <conditionalFormatting sqref="Y303">
    <cfRule type="cellIs" dxfId="462" priority="97" stopIfTrue="1" operator="equal">
      <formula>0</formula>
    </cfRule>
  </conditionalFormatting>
  <conditionalFormatting sqref="W303:X303">
    <cfRule type="cellIs" dxfId="461" priority="96" stopIfTrue="1" operator="equal">
      <formula>0</formula>
    </cfRule>
  </conditionalFormatting>
  <conditionalFormatting sqref="W344:X344">
    <cfRule type="cellIs" dxfId="460" priority="78" stopIfTrue="1" operator="equal">
      <formula>0</formula>
    </cfRule>
  </conditionalFormatting>
  <conditionalFormatting sqref="Y339:Y343">
    <cfRule type="cellIs" dxfId="459" priority="82" stopIfTrue="1" operator="equal">
      <formula>0</formula>
    </cfRule>
  </conditionalFormatting>
  <conditionalFormatting sqref="W334:X334">
    <cfRule type="cellIs" dxfId="458" priority="76" stopIfTrue="1" operator="equal">
      <formula>0</formula>
    </cfRule>
  </conditionalFormatting>
  <conditionalFormatting sqref="W339:X343">
    <cfRule type="cellIs" dxfId="457" priority="81" stopIfTrue="1" operator="equal">
      <formula>0</formula>
    </cfRule>
  </conditionalFormatting>
  <conditionalFormatting sqref="Y344">
    <cfRule type="cellIs" dxfId="456" priority="79" stopIfTrue="1" operator="equal">
      <formula>0</formula>
    </cfRule>
  </conditionalFormatting>
  <conditionalFormatting sqref="Y334">
    <cfRule type="cellIs" dxfId="455" priority="77" stopIfTrue="1" operator="equal">
      <formula>0</formula>
    </cfRule>
  </conditionalFormatting>
  <conditionalFormatting sqref="Y352">
    <cfRule type="cellIs" dxfId="454" priority="64" stopIfTrue="1" operator="equal">
      <formula>0</formula>
    </cfRule>
  </conditionalFormatting>
  <conditionalFormatting sqref="W352:X352">
    <cfRule type="cellIs" dxfId="453" priority="63" stopIfTrue="1" operator="equal">
      <formula>0</formula>
    </cfRule>
  </conditionalFormatting>
  <conditionalFormatting sqref="T7:Y12">
    <cfRule type="cellIs" dxfId="452" priority="56" operator="equal">
      <formula>0</formula>
    </cfRule>
  </conditionalFormatting>
  <conditionalFormatting sqref="T375:V379">
    <cfRule type="cellIs" dxfId="451" priority="52" stopIfTrue="1" operator="equal">
      <formula>0</formula>
    </cfRule>
  </conditionalFormatting>
  <conditionalFormatting sqref="W375:X379">
    <cfRule type="cellIs" dxfId="450" priority="50" stopIfTrue="1" operator="equal">
      <formula>0</formula>
    </cfRule>
  </conditionalFormatting>
  <conditionalFormatting sqref="Y375:Y379">
    <cfRule type="cellIs" dxfId="449" priority="51" stopIfTrue="1" operator="equal">
      <formula>0</formula>
    </cfRule>
  </conditionalFormatting>
  <conditionalFormatting sqref="T107:V107">
    <cfRule type="cellIs" dxfId="448" priority="46" stopIfTrue="1" operator="equal">
      <formula>0</formula>
    </cfRule>
  </conditionalFormatting>
  <conditionalFormatting sqref="Y107">
    <cfRule type="cellIs" dxfId="447" priority="43" stopIfTrue="1" operator="equal">
      <formula>0</formula>
    </cfRule>
  </conditionalFormatting>
  <conditionalFormatting sqref="W107:X107">
    <cfRule type="cellIs" dxfId="446" priority="42" stopIfTrue="1" operator="equal">
      <formula>0</formula>
    </cfRule>
  </conditionalFormatting>
  <conditionalFormatting sqref="T404:V418">
    <cfRule type="cellIs" dxfId="445" priority="38" stopIfTrue="1" operator="equal">
      <formula>0</formula>
    </cfRule>
  </conditionalFormatting>
  <conditionalFormatting sqref="W404:X418">
    <cfRule type="cellIs" dxfId="444" priority="36" stopIfTrue="1" operator="equal">
      <formula>0</formula>
    </cfRule>
  </conditionalFormatting>
  <conditionalFormatting sqref="Y404:Y418">
    <cfRule type="cellIs" dxfId="443" priority="37" stopIfTrue="1" operator="equal">
      <formula>0</formula>
    </cfRule>
  </conditionalFormatting>
  <conditionalFormatting sqref="T419:V422">
    <cfRule type="cellIs" dxfId="442" priority="35" stopIfTrue="1" operator="equal">
      <formula>0</formula>
    </cfRule>
  </conditionalFormatting>
  <conditionalFormatting sqref="W419:X422">
    <cfRule type="cellIs" dxfId="441" priority="33" stopIfTrue="1" operator="equal">
      <formula>0</formula>
    </cfRule>
  </conditionalFormatting>
  <conditionalFormatting sqref="Y419:Y422">
    <cfRule type="cellIs" dxfId="440" priority="34" stopIfTrue="1" operator="equal">
      <formula>0</formula>
    </cfRule>
  </conditionalFormatting>
  <conditionalFormatting sqref="T423:V444">
    <cfRule type="cellIs" dxfId="439" priority="32" stopIfTrue="1" operator="equal">
      <formula>0</formula>
    </cfRule>
  </conditionalFormatting>
  <conditionalFormatting sqref="W423:X444">
    <cfRule type="cellIs" dxfId="438" priority="31" stopIfTrue="1" operator="equal">
      <formula>0</formula>
    </cfRule>
  </conditionalFormatting>
  <conditionalFormatting sqref="Y423:Y444">
    <cfRule type="cellIs" dxfId="437" priority="30" stopIfTrue="1" operator="equal">
      <formula>0</formula>
    </cfRule>
  </conditionalFormatting>
  <conditionalFormatting sqref="T423:V444">
    <cfRule type="cellIs" dxfId="436" priority="29" stopIfTrue="1" operator="equal">
      <formula>0</formula>
    </cfRule>
  </conditionalFormatting>
  <conditionalFormatting sqref="W423:X444">
    <cfRule type="cellIs" dxfId="435" priority="28" stopIfTrue="1" operator="equal">
      <formula>0</formula>
    </cfRule>
  </conditionalFormatting>
  <conditionalFormatting sqref="Y423:Y444">
    <cfRule type="cellIs" dxfId="434" priority="27" stopIfTrue="1" operator="equal">
      <formula>0</formula>
    </cfRule>
  </conditionalFormatting>
  <conditionalFormatting sqref="T454:V455">
    <cfRule type="cellIs" dxfId="433" priority="26" stopIfTrue="1" operator="equal">
      <formula>0</formula>
    </cfRule>
  </conditionalFormatting>
  <conditionalFormatting sqref="W454:X455">
    <cfRule type="cellIs" dxfId="432" priority="24" stopIfTrue="1" operator="equal">
      <formula>0</formula>
    </cfRule>
  </conditionalFormatting>
  <conditionalFormatting sqref="Y454:Y455">
    <cfRule type="cellIs" dxfId="431" priority="25" stopIfTrue="1" operator="equal">
      <formula>0</formula>
    </cfRule>
  </conditionalFormatting>
  <conditionalFormatting sqref="T456:V456">
    <cfRule type="cellIs" dxfId="430" priority="23" stopIfTrue="1" operator="equal">
      <formula>0</formula>
    </cfRule>
  </conditionalFormatting>
  <conditionalFormatting sqref="W456:X456">
    <cfRule type="cellIs" dxfId="429" priority="21" stopIfTrue="1" operator="equal">
      <formula>0</formula>
    </cfRule>
  </conditionalFormatting>
  <conditionalFormatting sqref="Y456">
    <cfRule type="cellIs" dxfId="428" priority="22" stopIfTrue="1" operator="equal">
      <formula>0</formula>
    </cfRule>
  </conditionalFormatting>
  <conditionalFormatting sqref="T457:V472">
    <cfRule type="cellIs" dxfId="427" priority="20" stopIfTrue="1" operator="equal">
      <formula>0</formula>
    </cfRule>
  </conditionalFormatting>
  <conditionalFormatting sqref="W457:X472">
    <cfRule type="cellIs" dxfId="426" priority="18" stopIfTrue="1" operator="equal">
      <formula>0</formula>
    </cfRule>
  </conditionalFormatting>
  <conditionalFormatting sqref="Y457:Y472">
    <cfRule type="cellIs" dxfId="425" priority="19" stopIfTrue="1" operator="equal">
      <formula>0</formula>
    </cfRule>
  </conditionalFormatting>
  <conditionalFormatting sqref="T473:V473">
    <cfRule type="cellIs" dxfId="424" priority="17" stopIfTrue="1" operator="equal">
      <formula>0</formula>
    </cfRule>
  </conditionalFormatting>
  <conditionalFormatting sqref="W473:X473">
    <cfRule type="cellIs" dxfId="423" priority="15" stopIfTrue="1" operator="equal">
      <formula>0</formula>
    </cfRule>
  </conditionalFormatting>
  <conditionalFormatting sqref="Y473">
    <cfRule type="cellIs" dxfId="422" priority="16" stopIfTrue="1" operator="equal">
      <formula>0</formula>
    </cfRule>
  </conditionalFormatting>
  <conditionalFormatting sqref="T474:V476">
    <cfRule type="cellIs" dxfId="421" priority="14" stopIfTrue="1" operator="equal">
      <formula>0</formula>
    </cfRule>
  </conditionalFormatting>
  <conditionalFormatting sqref="W474:X476">
    <cfRule type="cellIs" dxfId="420" priority="12" stopIfTrue="1" operator="equal">
      <formula>0</formula>
    </cfRule>
  </conditionalFormatting>
  <conditionalFormatting sqref="Y474:Y476">
    <cfRule type="cellIs" dxfId="419" priority="13" stopIfTrue="1" operator="equal">
      <formula>0</formula>
    </cfRule>
  </conditionalFormatting>
  <conditionalFormatting sqref="W445:X453">
    <cfRule type="cellIs" dxfId="418" priority="9" stopIfTrue="1" operator="equal">
      <formula>0</formula>
    </cfRule>
  </conditionalFormatting>
  <conditionalFormatting sqref="T445:V453">
    <cfRule type="cellIs" dxfId="417" priority="11" stopIfTrue="1" operator="equal">
      <formula>0</formula>
    </cfRule>
  </conditionalFormatting>
  <conditionalFormatting sqref="Y445:Y453">
    <cfRule type="cellIs" dxfId="416" priority="10" stopIfTrue="1" operator="equal">
      <formula>0</formula>
    </cfRule>
  </conditionalFormatting>
  <conditionalFormatting sqref="T403:Y403">
    <cfRule type="cellIs" dxfId="415" priority="8" stopIfTrue="1" operator="equal">
      <formula>0</formula>
    </cfRule>
  </conditionalFormatting>
  <conditionalFormatting sqref="T324:Y324 T312:Y321">
    <cfRule type="cellIs" dxfId="414" priority="7" stopIfTrue="1" operator="equal">
      <formula>0</formula>
    </cfRule>
  </conditionalFormatting>
  <conditionalFormatting sqref="W331:X331">
    <cfRule type="cellIs" dxfId="413" priority="2" stopIfTrue="1" operator="equal">
      <formula>0</formula>
    </cfRule>
  </conditionalFormatting>
  <conditionalFormatting sqref="Y331">
    <cfRule type="cellIs" dxfId="412" priority="3" stopIfTrue="1" operator="equal">
      <formula>0</formula>
    </cfRule>
  </conditionalFormatting>
  <conditionalFormatting sqref="T322:V323 T331:V331">
    <cfRule type="cellIs" dxfId="411" priority="6" stopIfTrue="1" operator="equal">
      <formula>0</formula>
    </cfRule>
  </conditionalFormatting>
  <conditionalFormatting sqref="W322:X323">
    <cfRule type="cellIs" dxfId="410" priority="4" stopIfTrue="1" operator="equal">
      <formula>0</formula>
    </cfRule>
  </conditionalFormatting>
  <conditionalFormatting sqref="Y322:Y323">
    <cfRule type="cellIs" dxfId="409" priority="5" stopIfTrue="1" operator="equal">
      <formula>0</formula>
    </cfRule>
  </conditionalFormatting>
  <conditionalFormatting sqref="T325:Y330">
    <cfRule type="cellIs" dxfId="408" priority="1" stopIfTrue="1" operator="equal">
      <formula>0</formula>
    </cfRule>
  </conditionalFormatting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A4" workbookViewId="0">
      <selection activeCell="AB12" sqref="AB12"/>
    </sheetView>
  </sheetViews>
  <sheetFormatPr defaultRowHeight="15" x14ac:dyDescent="0.25"/>
  <cols>
    <col min="1" max="1" width="5.7109375" bestFit="1" customWidth="1"/>
    <col min="2" max="2" width="23.28515625" bestFit="1" customWidth="1"/>
    <col min="3" max="3" width="5.7109375" bestFit="1" customWidth="1"/>
    <col min="4" max="4" width="12.140625" bestFit="1" customWidth="1"/>
    <col min="5" max="8" width="5.85546875" bestFit="1" customWidth="1"/>
    <col min="9" max="9" width="3.5703125" bestFit="1" customWidth="1"/>
    <col min="10" max="10" width="7.140625" bestFit="1" customWidth="1"/>
    <col min="11" max="12" width="5.85546875" bestFit="1" customWidth="1"/>
    <col min="13" max="14" width="7.5703125" bestFit="1" customWidth="1"/>
    <col min="15" max="15" width="3.5703125" bestFit="1" customWidth="1"/>
    <col min="16" max="16" width="7.140625" bestFit="1" customWidth="1"/>
    <col min="17" max="17" width="8" bestFit="1" customWidth="1"/>
    <col min="18" max="19" width="7.5703125" bestFit="1" customWidth="1"/>
    <col min="20" max="20" width="3" bestFit="1" customWidth="1"/>
    <col min="21" max="21" width="7.140625" bestFit="1" customWidth="1"/>
    <col min="22" max="22" width="8" bestFit="1" customWidth="1"/>
    <col min="23" max="24" width="7.5703125" bestFit="1" customWidth="1"/>
    <col min="25" max="25" width="3" bestFit="1" customWidth="1"/>
    <col min="26" max="26" width="7.140625" bestFit="1" customWidth="1"/>
  </cols>
  <sheetData>
    <row r="1" spans="1:26" x14ac:dyDescent="0.25">
      <c r="A1" s="651"/>
      <c r="B1" s="1195" t="s">
        <v>778</v>
      </c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</row>
    <row r="2" spans="1:26" x14ac:dyDescent="0.25">
      <c r="A2" s="652"/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7" t="s">
        <v>1002</v>
      </c>
      <c r="Q2" s="1197"/>
      <c r="R2" s="1197"/>
      <c r="S2" s="1197"/>
      <c r="T2" s="1197"/>
      <c r="U2" s="1197"/>
      <c r="V2" s="1197"/>
      <c r="W2" s="1197"/>
      <c r="X2" s="1197"/>
      <c r="Y2" s="1197"/>
      <c r="Z2" s="1197"/>
    </row>
    <row r="3" spans="1:26" ht="33" customHeight="1" x14ac:dyDescent="0.25">
      <c r="A3" s="1198" t="s">
        <v>603</v>
      </c>
      <c r="B3" s="1201" t="s">
        <v>162</v>
      </c>
      <c r="C3" s="1203" t="s">
        <v>779</v>
      </c>
      <c r="D3" s="1205" t="s">
        <v>780</v>
      </c>
      <c r="E3" s="1206"/>
      <c r="F3" s="1206"/>
      <c r="G3" s="1206"/>
      <c r="H3" s="1206"/>
      <c r="I3" s="1206"/>
      <c r="J3" s="1207"/>
      <c r="K3" s="1210" t="s">
        <v>781</v>
      </c>
      <c r="L3" s="1211"/>
      <c r="M3" s="1211"/>
      <c r="N3" s="1211"/>
      <c r="O3" s="1211"/>
      <c r="P3" s="1211"/>
      <c r="Q3" s="1211"/>
      <c r="R3" s="1211"/>
      <c r="S3" s="1211"/>
      <c r="T3" s="1211"/>
      <c r="U3" s="1211"/>
      <c r="V3" s="1211"/>
      <c r="W3" s="1211"/>
      <c r="X3" s="1211"/>
      <c r="Y3" s="1211"/>
      <c r="Z3" s="1211"/>
    </row>
    <row r="4" spans="1:26" ht="15.75" customHeight="1" x14ac:dyDescent="0.25">
      <c r="A4" s="1199"/>
      <c r="B4" s="1202"/>
      <c r="C4" s="1204"/>
      <c r="D4" s="1208"/>
      <c r="E4" s="1209"/>
      <c r="F4" s="1209"/>
      <c r="G4" s="1209"/>
      <c r="H4" s="1209"/>
      <c r="I4" s="1209"/>
      <c r="J4" s="1209"/>
      <c r="K4" s="1212" t="s">
        <v>782</v>
      </c>
      <c r="L4" s="1213"/>
      <c r="M4" s="1213"/>
      <c r="N4" s="1213"/>
      <c r="O4" s="1214"/>
      <c r="P4" s="1215"/>
      <c r="Q4" s="1216" t="s">
        <v>783</v>
      </c>
      <c r="R4" s="1217"/>
      <c r="S4" s="1217"/>
      <c r="T4" s="1217"/>
      <c r="U4" s="1218"/>
      <c r="V4" s="1216" t="s">
        <v>784</v>
      </c>
      <c r="W4" s="1217"/>
      <c r="X4" s="1217"/>
      <c r="Y4" s="1217"/>
      <c r="Z4" s="1218"/>
    </row>
    <row r="5" spans="1:26" ht="18" customHeight="1" x14ac:dyDescent="0.25">
      <c r="A5" s="1199"/>
      <c r="B5" s="1202"/>
      <c r="C5" s="1204"/>
      <c r="D5" s="1219" t="s">
        <v>785</v>
      </c>
      <c r="E5" s="1193" t="s">
        <v>786</v>
      </c>
      <c r="F5" s="1221"/>
      <c r="G5" s="1221"/>
      <c r="H5" s="1221"/>
      <c r="I5" s="1190" t="s">
        <v>787</v>
      </c>
      <c r="J5" s="1191"/>
      <c r="K5" s="1194" t="s">
        <v>100</v>
      </c>
      <c r="L5" s="1192"/>
      <c r="M5" s="1189" t="s">
        <v>786</v>
      </c>
      <c r="N5" s="1189"/>
      <c r="O5" s="1190" t="s">
        <v>787</v>
      </c>
      <c r="P5" s="1191"/>
      <c r="Q5" s="1187" t="s">
        <v>100</v>
      </c>
      <c r="R5" s="1189" t="s">
        <v>786</v>
      </c>
      <c r="S5" s="1189"/>
      <c r="T5" s="1190" t="s">
        <v>787</v>
      </c>
      <c r="U5" s="1191"/>
      <c r="V5" s="1187" t="s">
        <v>100</v>
      </c>
      <c r="W5" s="1189" t="s">
        <v>786</v>
      </c>
      <c r="X5" s="1189"/>
      <c r="Y5" s="1190" t="s">
        <v>787</v>
      </c>
      <c r="Z5" s="1191"/>
    </row>
    <row r="6" spans="1:26" ht="48.75" customHeight="1" x14ac:dyDescent="0.25">
      <c r="A6" s="1199"/>
      <c r="B6" s="1202"/>
      <c r="C6" s="1204"/>
      <c r="D6" s="1220"/>
      <c r="E6" s="1192" t="s">
        <v>788</v>
      </c>
      <c r="F6" s="1193"/>
      <c r="G6" s="1192" t="s">
        <v>789</v>
      </c>
      <c r="H6" s="1192"/>
      <c r="I6" s="1183" t="s">
        <v>116</v>
      </c>
      <c r="J6" s="1185" t="s">
        <v>175</v>
      </c>
      <c r="K6" s="1194"/>
      <c r="L6" s="1192"/>
      <c r="M6" s="1181" t="s">
        <v>790</v>
      </c>
      <c r="N6" s="1181" t="s">
        <v>791</v>
      </c>
      <c r="O6" s="1183" t="s">
        <v>116</v>
      </c>
      <c r="P6" s="1185" t="s">
        <v>175</v>
      </c>
      <c r="Q6" s="1187"/>
      <c r="R6" s="1181" t="s">
        <v>790</v>
      </c>
      <c r="S6" s="1181" t="s">
        <v>791</v>
      </c>
      <c r="T6" s="1183" t="s">
        <v>116</v>
      </c>
      <c r="U6" s="1185" t="s">
        <v>175</v>
      </c>
      <c r="V6" s="1187"/>
      <c r="W6" s="1181" t="s">
        <v>790</v>
      </c>
      <c r="X6" s="1181" t="s">
        <v>791</v>
      </c>
      <c r="Y6" s="1183" t="s">
        <v>116</v>
      </c>
      <c r="Z6" s="1185" t="s">
        <v>175</v>
      </c>
    </row>
    <row r="7" spans="1:26" ht="17.25" customHeight="1" x14ac:dyDescent="0.25">
      <c r="A7" s="1200"/>
      <c r="B7" s="1202"/>
      <c r="C7" s="1204"/>
      <c r="D7" s="1220"/>
      <c r="E7" s="653" t="s">
        <v>792</v>
      </c>
      <c r="F7" s="654" t="s">
        <v>793</v>
      </c>
      <c r="G7" s="655" t="s">
        <v>792</v>
      </c>
      <c r="H7" s="656" t="s">
        <v>793</v>
      </c>
      <c r="I7" s="1184"/>
      <c r="J7" s="1186"/>
      <c r="K7" s="657" t="s">
        <v>792</v>
      </c>
      <c r="L7" s="658" t="s">
        <v>793</v>
      </c>
      <c r="M7" s="1182"/>
      <c r="N7" s="1182"/>
      <c r="O7" s="1184"/>
      <c r="P7" s="1186"/>
      <c r="Q7" s="1188"/>
      <c r="R7" s="1182"/>
      <c r="S7" s="1182"/>
      <c r="T7" s="1184"/>
      <c r="U7" s="1186"/>
      <c r="V7" s="1188"/>
      <c r="W7" s="1182"/>
      <c r="X7" s="1182"/>
      <c r="Y7" s="1184"/>
      <c r="Z7" s="1186"/>
    </row>
    <row r="8" spans="1:26" x14ac:dyDescent="0.25">
      <c r="A8" s="659">
        <v>1</v>
      </c>
      <c r="B8" s="660">
        <v>2</v>
      </c>
      <c r="C8" s="659">
        <v>3</v>
      </c>
      <c r="D8" s="660">
        <v>4</v>
      </c>
      <c r="E8" s="659">
        <v>5</v>
      </c>
      <c r="F8" s="660">
        <v>6</v>
      </c>
      <c r="G8" s="659">
        <v>7</v>
      </c>
      <c r="H8" s="660">
        <v>8</v>
      </c>
      <c r="I8" s="659">
        <v>9</v>
      </c>
      <c r="J8" s="660">
        <v>10</v>
      </c>
      <c r="K8" s="659">
        <v>11</v>
      </c>
      <c r="L8" s="660">
        <v>12</v>
      </c>
      <c r="M8" s="659">
        <v>13</v>
      </c>
      <c r="N8" s="660">
        <v>14</v>
      </c>
      <c r="O8" s="659">
        <v>15</v>
      </c>
      <c r="P8" s="660">
        <v>16</v>
      </c>
      <c r="Q8" s="659">
        <v>17</v>
      </c>
      <c r="R8" s="660">
        <v>18</v>
      </c>
      <c r="S8" s="659">
        <v>19</v>
      </c>
      <c r="T8" s="660">
        <v>20</v>
      </c>
      <c r="U8" s="659">
        <v>21</v>
      </c>
      <c r="V8" s="660">
        <v>22</v>
      </c>
      <c r="W8" s="659">
        <v>23</v>
      </c>
      <c r="X8" s="660">
        <v>24</v>
      </c>
      <c r="Y8" s="659">
        <v>25</v>
      </c>
      <c r="Z8" s="660">
        <v>26</v>
      </c>
    </row>
    <row r="9" spans="1:26" ht="24" x14ac:dyDescent="0.25">
      <c r="A9" s="661"/>
      <c r="B9" s="662" t="s">
        <v>794</v>
      </c>
      <c r="C9" s="663" t="s">
        <v>795</v>
      </c>
      <c r="D9" s="664">
        <f>SUM(D10+D12)</f>
        <v>311</v>
      </c>
      <c r="E9" s="664">
        <f>SUM(E10+E12)</f>
        <v>274</v>
      </c>
      <c r="F9" s="665">
        <f>SUM(E9/D9*100)</f>
        <v>88.102893890675233</v>
      </c>
      <c r="G9" s="664">
        <f>SUM(G10+G12)</f>
        <v>37</v>
      </c>
      <c r="H9" s="665">
        <f>SUM(G9/D9*100)</f>
        <v>11.89710610932476</v>
      </c>
      <c r="I9" s="692">
        <f>SUM(I10+I12)</f>
        <v>248</v>
      </c>
      <c r="J9" s="664">
        <f>SUM(J10+J12)</f>
        <v>63</v>
      </c>
      <c r="K9" s="666">
        <f>SUM(K10+K12)</f>
        <v>290</v>
      </c>
      <c r="L9" s="667">
        <f>SUM(K9/D9*100)</f>
        <v>93.247588424437296</v>
      </c>
      <c r="M9" s="668">
        <f>SUM(M10+M12)</f>
        <v>274</v>
      </c>
      <c r="N9" s="668">
        <f t="shared" ref="N9:Z9" si="0">SUM(N10+N12)</f>
        <v>16</v>
      </c>
      <c r="O9" s="668"/>
      <c r="P9" s="668">
        <f>SUM(P10+P12)</f>
        <v>55</v>
      </c>
      <c r="Q9" s="668">
        <f t="shared" si="0"/>
        <v>21</v>
      </c>
      <c r="R9" s="668">
        <f t="shared" si="0"/>
        <v>0</v>
      </c>
      <c r="S9" s="668">
        <f t="shared" si="0"/>
        <v>21</v>
      </c>
      <c r="T9" s="668">
        <f t="shared" si="0"/>
        <v>13</v>
      </c>
      <c r="U9" s="668">
        <f t="shared" si="0"/>
        <v>8</v>
      </c>
      <c r="V9" s="668">
        <f t="shared" si="0"/>
        <v>0</v>
      </c>
      <c r="W9" s="668">
        <f t="shared" si="0"/>
        <v>0</v>
      </c>
      <c r="X9" s="668">
        <f t="shared" si="0"/>
        <v>0</v>
      </c>
      <c r="Y9" s="668">
        <f t="shared" si="0"/>
        <v>0</v>
      </c>
      <c r="Z9" s="668">
        <f t="shared" si="0"/>
        <v>0</v>
      </c>
    </row>
    <row r="10" spans="1:26" ht="24" x14ac:dyDescent="0.25">
      <c r="A10" s="669"/>
      <c r="B10" s="670" t="s">
        <v>796</v>
      </c>
      <c r="C10" s="671" t="s">
        <v>797</v>
      </c>
      <c r="D10" s="672">
        <f>SUM(E10+G10)</f>
        <v>311</v>
      </c>
      <c r="E10" s="672">
        <f>SUM(M10+R10+W10)</f>
        <v>274</v>
      </c>
      <c r="F10" s="673">
        <f>SUM(E10/D10*100)</f>
        <v>88.102893890675233</v>
      </c>
      <c r="G10" s="672">
        <f>SUM(N10+S10+X10)</f>
        <v>37</v>
      </c>
      <c r="H10" s="673">
        <f>SUM(G10/D10*100)</f>
        <v>11.89710610932476</v>
      </c>
      <c r="I10" s="674">
        <f>SUM(O10+T10+Y10)</f>
        <v>248</v>
      </c>
      <c r="J10" s="675">
        <f>SUM(P10+U10+Z10)</f>
        <v>63</v>
      </c>
      <c r="K10" s="676">
        <f>SUM(M10+N10)</f>
        <v>290</v>
      </c>
      <c r="L10" s="677">
        <f>SUM(K10/D10*100)</f>
        <v>93.247588424437296</v>
      </c>
      <c r="M10" s="678">
        <v>274</v>
      </c>
      <c r="N10" s="678">
        <v>16</v>
      </c>
      <c r="O10" s="678">
        <v>235</v>
      </c>
      <c r="P10" s="679">
        <v>55</v>
      </c>
      <c r="Q10" s="676">
        <f>SUM(R10+S10)</f>
        <v>21</v>
      </c>
      <c r="R10" s="678">
        <v>0</v>
      </c>
      <c r="S10" s="678">
        <v>21</v>
      </c>
      <c r="T10" s="678">
        <v>13</v>
      </c>
      <c r="U10" s="679">
        <v>8</v>
      </c>
      <c r="V10" s="676">
        <f>SUM(W10+X10)</f>
        <v>0</v>
      </c>
      <c r="W10" s="678"/>
      <c r="X10" s="678"/>
      <c r="Y10" s="678"/>
      <c r="Z10" s="679"/>
    </row>
    <row r="11" spans="1:26" ht="24" x14ac:dyDescent="0.25">
      <c r="A11" s="669"/>
      <c r="B11" s="670" t="s">
        <v>798</v>
      </c>
      <c r="C11" s="671" t="s">
        <v>799</v>
      </c>
      <c r="D11" s="672">
        <f>SUM(E11+G11)</f>
        <v>35</v>
      </c>
      <c r="E11" s="672">
        <f t="shared" ref="E11:E15" si="1">SUM(M11+R11+W11)</f>
        <v>29</v>
      </c>
      <c r="F11" s="673">
        <f t="shared" ref="F11:F15" si="2">SUM(E11/D11*100)</f>
        <v>82.857142857142861</v>
      </c>
      <c r="G11" s="672">
        <f t="shared" ref="G11:G15" si="3">SUM(N11+S11+X11)</f>
        <v>6</v>
      </c>
      <c r="H11" s="673">
        <f t="shared" ref="H11:H15" si="4">SUM(G11/D11*100)</f>
        <v>17.142857142857142</v>
      </c>
      <c r="I11" s="674">
        <f>SUM(O11+T11+Y11)</f>
        <v>32</v>
      </c>
      <c r="J11" s="675">
        <f>SUM(P11+U11+Z11)</f>
        <v>3</v>
      </c>
      <c r="K11" s="676">
        <f>SUM(M11+N11)</f>
        <v>31</v>
      </c>
      <c r="L11" s="677">
        <f>SUM(K11/D11*100)</f>
        <v>88.571428571428569</v>
      </c>
      <c r="M11" s="678">
        <v>29</v>
      </c>
      <c r="N11" s="678">
        <v>2</v>
      </c>
      <c r="O11" s="678">
        <v>29</v>
      </c>
      <c r="P11" s="679">
        <v>2</v>
      </c>
      <c r="Q11" s="676">
        <f t="shared" ref="Q11:Q15" si="5">SUM(R11+S11)</f>
        <v>4</v>
      </c>
      <c r="R11" s="678"/>
      <c r="S11" s="678">
        <v>4</v>
      </c>
      <c r="T11" s="678">
        <v>3</v>
      </c>
      <c r="U11" s="679">
        <v>1</v>
      </c>
      <c r="V11" s="676">
        <f t="shared" ref="V11:V15" si="6">SUM(W11+X11)</f>
        <v>0</v>
      </c>
      <c r="W11" s="678"/>
      <c r="X11" s="678"/>
      <c r="Y11" s="678"/>
      <c r="Z11" s="679"/>
    </row>
    <row r="12" spans="1:26" ht="36" x14ac:dyDescent="0.25">
      <c r="A12" s="669"/>
      <c r="B12" s="670" t="s">
        <v>800</v>
      </c>
      <c r="C12" s="671" t="s">
        <v>801</v>
      </c>
      <c r="D12" s="672">
        <f t="shared" ref="D12:D15" si="7">SUM(E12+G12)</f>
        <v>0</v>
      </c>
      <c r="E12" s="672">
        <f t="shared" si="1"/>
        <v>0</v>
      </c>
      <c r="F12" s="673" t="e">
        <f>SUM(E12/D12*100)</f>
        <v>#DIV/0!</v>
      </c>
      <c r="G12" s="672">
        <f t="shared" si="3"/>
        <v>0</v>
      </c>
      <c r="H12" s="673" t="e">
        <f>SUM(G12/D12*100)</f>
        <v>#DIV/0!</v>
      </c>
      <c r="I12" s="674">
        <f t="shared" ref="I12:J15" si="8">SUM(O12+T12+Y12)</f>
        <v>0</v>
      </c>
      <c r="J12" s="675">
        <f t="shared" si="8"/>
        <v>0</v>
      </c>
      <c r="K12" s="676">
        <f t="shared" ref="K12:K15" si="9">SUM(M12+N12)</f>
        <v>0</v>
      </c>
      <c r="L12" s="677" t="e">
        <f>SUM(K12/D12*100)</f>
        <v>#DIV/0!</v>
      </c>
      <c r="M12" s="678"/>
      <c r="N12" s="678"/>
      <c r="O12" s="678"/>
      <c r="P12" s="679"/>
      <c r="Q12" s="676">
        <f>SUM(R12+S12)</f>
        <v>0</v>
      </c>
      <c r="R12" s="678"/>
      <c r="S12" s="678"/>
      <c r="T12" s="678"/>
      <c r="U12" s="679"/>
      <c r="V12" s="676">
        <f>SUM(W12+X12)</f>
        <v>0</v>
      </c>
      <c r="W12" s="678"/>
      <c r="X12" s="678"/>
      <c r="Y12" s="678"/>
      <c r="Z12" s="679"/>
    </row>
    <row r="13" spans="1:26" ht="48" x14ac:dyDescent="0.25">
      <c r="A13" s="669"/>
      <c r="B13" s="670" t="s">
        <v>802</v>
      </c>
      <c r="C13" s="671" t="s">
        <v>803</v>
      </c>
      <c r="D13" s="672">
        <f t="shared" si="7"/>
        <v>309</v>
      </c>
      <c r="E13" s="672">
        <f t="shared" si="1"/>
        <v>274</v>
      </c>
      <c r="F13" s="673">
        <f t="shared" si="2"/>
        <v>88.673139158576049</v>
      </c>
      <c r="G13" s="672">
        <f t="shared" si="3"/>
        <v>35</v>
      </c>
      <c r="H13" s="673">
        <f t="shared" si="4"/>
        <v>11.326860841423949</v>
      </c>
      <c r="I13" s="674">
        <f t="shared" si="8"/>
        <v>248</v>
      </c>
      <c r="J13" s="675">
        <f t="shared" si="8"/>
        <v>61</v>
      </c>
      <c r="K13" s="676">
        <f t="shared" si="9"/>
        <v>290</v>
      </c>
      <c r="L13" s="677">
        <f t="shared" ref="L13:L15" si="10">SUM(K13/D13*100)</f>
        <v>93.851132686084142</v>
      </c>
      <c r="M13" s="678">
        <v>274</v>
      </c>
      <c r="N13" s="678">
        <v>16</v>
      </c>
      <c r="O13" s="678">
        <v>235</v>
      </c>
      <c r="P13" s="679">
        <v>55</v>
      </c>
      <c r="Q13" s="676">
        <f t="shared" si="5"/>
        <v>19</v>
      </c>
      <c r="R13" s="678"/>
      <c r="S13" s="678">
        <v>19</v>
      </c>
      <c r="T13" s="678">
        <v>13</v>
      </c>
      <c r="U13" s="679">
        <v>6</v>
      </c>
      <c r="V13" s="676">
        <f t="shared" si="6"/>
        <v>0</v>
      </c>
      <c r="W13" s="678"/>
      <c r="X13" s="678"/>
      <c r="Y13" s="678"/>
      <c r="Z13" s="679"/>
    </row>
    <row r="14" spans="1:26" ht="36" x14ac:dyDescent="0.25">
      <c r="A14" s="669"/>
      <c r="B14" s="670" t="s">
        <v>804</v>
      </c>
      <c r="C14" s="671" t="s">
        <v>805</v>
      </c>
      <c r="D14" s="672">
        <f t="shared" si="7"/>
        <v>28</v>
      </c>
      <c r="E14" s="672">
        <f t="shared" si="1"/>
        <v>27</v>
      </c>
      <c r="F14" s="673">
        <f t="shared" si="2"/>
        <v>96.428571428571431</v>
      </c>
      <c r="G14" s="672">
        <f t="shared" si="3"/>
        <v>1</v>
      </c>
      <c r="H14" s="673">
        <f t="shared" si="4"/>
        <v>3.5714285714285712</v>
      </c>
      <c r="I14" s="674">
        <f t="shared" si="8"/>
        <v>26</v>
      </c>
      <c r="J14" s="675">
        <f t="shared" si="8"/>
        <v>2</v>
      </c>
      <c r="K14" s="676">
        <f t="shared" si="9"/>
        <v>28</v>
      </c>
      <c r="L14" s="677">
        <f t="shared" si="10"/>
        <v>100</v>
      </c>
      <c r="M14" s="678">
        <v>27</v>
      </c>
      <c r="N14" s="678">
        <v>1</v>
      </c>
      <c r="O14" s="678">
        <v>26</v>
      </c>
      <c r="P14" s="679">
        <v>2</v>
      </c>
      <c r="Q14" s="676">
        <f t="shared" si="5"/>
        <v>0</v>
      </c>
      <c r="R14" s="678"/>
      <c r="S14" s="678"/>
      <c r="T14" s="678"/>
      <c r="U14" s="679"/>
      <c r="V14" s="676">
        <f t="shared" si="6"/>
        <v>0</v>
      </c>
      <c r="W14" s="678"/>
      <c r="X14" s="678"/>
      <c r="Y14" s="678"/>
      <c r="Z14" s="679"/>
    </row>
    <row r="15" spans="1:26" ht="36" x14ac:dyDescent="0.25">
      <c r="A15" s="669"/>
      <c r="B15" s="680" t="s">
        <v>806</v>
      </c>
      <c r="C15" s="681" t="s">
        <v>807</v>
      </c>
      <c r="D15" s="682">
        <f t="shared" si="7"/>
        <v>8</v>
      </c>
      <c r="E15" s="682">
        <f t="shared" si="1"/>
        <v>8</v>
      </c>
      <c r="F15" s="683">
        <f t="shared" si="2"/>
        <v>100</v>
      </c>
      <c r="G15" s="682">
        <f t="shared" si="3"/>
        <v>0</v>
      </c>
      <c r="H15" s="683">
        <f t="shared" si="4"/>
        <v>0</v>
      </c>
      <c r="I15" s="684">
        <f t="shared" si="8"/>
        <v>8</v>
      </c>
      <c r="J15" s="685">
        <f t="shared" si="8"/>
        <v>0</v>
      </c>
      <c r="K15" s="686">
        <f t="shared" si="9"/>
        <v>8</v>
      </c>
      <c r="L15" s="687">
        <f t="shared" si="10"/>
        <v>100</v>
      </c>
      <c r="M15" s="688">
        <v>8</v>
      </c>
      <c r="N15" s="688">
        <v>0</v>
      </c>
      <c r="O15" s="688">
        <v>8</v>
      </c>
      <c r="P15" s="689">
        <v>0</v>
      </c>
      <c r="Q15" s="686">
        <f t="shared" si="5"/>
        <v>0</v>
      </c>
      <c r="R15" s="688"/>
      <c r="S15" s="688"/>
      <c r="T15" s="688"/>
      <c r="U15" s="689"/>
      <c r="V15" s="686">
        <f t="shared" si="6"/>
        <v>0</v>
      </c>
      <c r="W15" s="688"/>
      <c r="X15" s="688"/>
      <c r="Y15" s="688"/>
      <c r="Z15" s="689"/>
    </row>
  </sheetData>
  <sheetProtection sheet="1" objects="1" scenarios="1"/>
  <mergeCells count="39">
    <mergeCell ref="B1:Z1"/>
    <mergeCell ref="B2:O2"/>
    <mergeCell ref="P2:Z2"/>
    <mergeCell ref="A3:A7"/>
    <mergeCell ref="B3:B7"/>
    <mergeCell ref="C3:C7"/>
    <mergeCell ref="D3:J4"/>
    <mergeCell ref="K3:Z3"/>
    <mergeCell ref="K4:P4"/>
    <mergeCell ref="Q4:U4"/>
    <mergeCell ref="N6:N7"/>
    <mergeCell ref="O6:O7"/>
    <mergeCell ref="V4:Z4"/>
    <mergeCell ref="D5:D7"/>
    <mergeCell ref="E5:H5"/>
    <mergeCell ref="I5:J5"/>
    <mergeCell ref="E6:F6"/>
    <mergeCell ref="G6:H6"/>
    <mergeCell ref="I6:I7"/>
    <mergeCell ref="J6:J7"/>
    <mergeCell ref="M6:M7"/>
    <mergeCell ref="K5:L6"/>
    <mergeCell ref="M5:N5"/>
    <mergeCell ref="X6:X7"/>
    <mergeCell ref="Y6:Y7"/>
    <mergeCell ref="Z6:Z7"/>
    <mergeCell ref="P6:P7"/>
    <mergeCell ref="R6:R7"/>
    <mergeCell ref="S6:S7"/>
    <mergeCell ref="T6:T7"/>
    <mergeCell ref="U6:U7"/>
    <mergeCell ref="W6:W7"/>
    <mergeCell ref="V5:V7"/>
    <mergeCell ref="W5:X5"/>
    <mergeCell ref="Y5:Z5"/>
    <mergeCell ref="T5:U5"/>
    <mergeCell ref="O5:P5"/>
    <mergeCell ref="Q5:Q7"/>
    <mergeCell ref="R5:S5"/>
  </mergeCells>
  <conditionalFormatting sqref="O6:P6 T6:U6 Y6:Z6 I6:J6">
    <cfRule type="cellIs" dxfId="407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9"/>
  <sheetViews>
    <sheetView workbookViewId="0">
      <pane xSplit="9" ySplit="11" topLeftCell="J561" activePane="bottomRight" state="frozen"/>
      <selection pane="topRight" activeCell="J1" sqref="J1"/>
      <selection pane="bottomLeft" activeCell="A12" sqref="A12"/>
      <selection pane="bottomRight" activeCell="Y581" sqref="Y581"/>
    </sheetView>
  </sheetViews>
  <sheetFormatPr defaultRowHeight="15" x14ac:dyDescent="0.25"/>
  <cols>
    <col min="1" max="1" width="8.85546875" style="31" customWidth="1"/>
    <col min="2" max="2" width="7.140625" style="31" customWidth="1"/>
    <col min="3" max="3" width="6.85546875" style="31" customWidth="1"/>
    <col min="4" max="4" width="17" style="31" customWidth="1"/>
    <col min="5" max="5" width="7.7109375" style="31" customWidth="1"/>
    <col min="6" max="6" width="26.5703125" style="31" customWidth="1"/>
    <col min="7" max="7" width="9.140625" style="31"/>
    <col min="8" max="8" width="45" style="31" customWidth="1"/>
    <col min="9" max="10" width="5" style="31" customWidth="1"/>
    <col min="11" max="18" width="6.42578125" style="31" customWidth="1"/>
    <col min="19" max="19" width="7.5703125" style="31" customWidth="1"/>
    <col min="20" max="20" width="5.28515625" style="31" customWidth="1"/>
    <col min="21" max="23" width="6.140625" style="31" customWidth="1"/>
  </cols>
  <sheetData>
    <row r="1" spans="1:23" ht="15.75" x14ac:dyDescent="0.25">
      <c r="A1" s="1237" t="s">
        <v>808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</row>
    <row r="2" spans="1:23" ht="15.75" x14ac:dyDescent="0.25">
      <c r="B2" s="693"/>
      <c r="C2" s="693"/>
      <c r="D2" s="693"/>
      <c r="E2" s="693"/>
      <c r="F2" s="693"/>
      <c r="G2" s="693"/>
      <c r="H2" s="693"/>
      <c r="I2" s="693"/>
      <c r="J2" s="693"/>
      <c r="S2" s="1238" t="s">
        <v>1002</v>
      </c>
      <c r="T2" s="1238"/>
      <c r="U2" s="1238"/>
      <c r="V2" s="1238"/>
      <c r="W2" s="1238"/>
    </row>
    <row r="3" spans="1:23" s="694" customFormat="1" ht="12.75" x14ac:dyDescent="0.2">
      <c r="A3" s="1239" t="s">
        <v>809</v>
      </c>
      <c r="B3" s="1239" t="s">
        <v>0</v>
      </c>
      <c r="C3" s="1239" t="s">
        <v>575</v>
      </c>
      <c r="D3" s="1239" t="s">
        <v>703</v>
      </c>
      <c r="E3" s="1242" t="s">
        <v>810</v>
      </c>
      <c r="F3" s="1242"/>
      <c r="G3" s="1242"/>
      <c r="H3" s="1242"/>
      <c r="I3" s="1243" t="s">
        <v>811</v>
      </c>
      <c r="J3" s="1243" t="s">
        <v>812</v>
      </c>
      <c r="K3" s="1246" t="s">
        <v>813</v>
      </c>
      <c r="L3" s="1246" t="s">
        <v>814</v>
      </c>
      <c r="M3" s="1232" t="s">
        <v>815</v>
      </c>
      <c r="N3" s="1235" t="s">
        <v>816</v>
      </c>
      <c r="O3" s="1235"/>
      <c r="P3" s="1235"/>
      <c r="Q3" s="1235"/>
      <c r="R3" s="1235" t="s">
        <v>817</v>
      </c>
      <c r="S3" s="1235"/>
      <c r="T3" s="1235"/>
      <c r="U3" s="1235"/>
      <c r="V3" s="1235"/>
      <c r="W3" s="1236"/>
    </row>
    <row r="4" spans="1:23" s="694" customFormat="1" ht="12.75" x14ac:dyDescent="0.2">
      <c r="A4" s="1240"/>
      <c r="B4" s="1240"/>
      <c r="C4" s="1240"/>
      <c r="D4" s="1240"/>
      <c r="E4" s="1222" t="s">
        <v>82</v>
      </c>
      <c r="F4" s="1225" t="s">
        <v>2</v>
      </c>
      <c r="G4" s="1222" t="s">
        <v>818</v>
      </c>
      <c r="H4" s="1225" t="s">
        <v>610</v>
      </c>
      <c r="I4" s="1244"/>
      <c r="J4" s="1244"/>
      <c r="K4" s="1228"/>
      <c r="L4" s="1228"/>
      <c r="M4" s="1233"/>
      <c r="N4" s="1228" t="s">
        <v>819</v>
      </c>
      <c r="O4" s="1228" t="s">
        <v>820</v>
      </c>
      <c r="P4" s="1228" t="s">
        <v>821</v>
      </c>
      <c r="Q4" s="1228" t="s">
        <v>822</v>
      </c>
      <c r="R4" s="1228" t="s">
        <v>823</v>
      </c>
      <c r="S4" s="1230"/>
      <c r="T4" s="1230"/>
      <c r="U4" s="1230"/>
      <c r="V4" s="1230"/>
      <c r="W4" s="1231"/>
    </row>
    <row r="5" spans="1:23" s="694" customFormat="1" ht="12.75" x14ac:dyDescent="0.2">
      <c r="A5" s="1240"/>
      <c r="B5" s="1240"/>
      <c r="C5" s="1240"/>
      <c r="D5" s="1240"/>
      <c r="E5" s="1223"/>
      <c r="F5" s="1226"/>
      <c r="G5" s="1223"/>
      <c r="H5" s="1226"/>
      <c r="I5" s="1244"/>
      <c r="J5" s="1244"/>
      <c r="K5" s="1228"/>
      <c r="L5" s="1228"/>
      <c r="M5" s="1233"/>
      <c r="N5" s="1228"/>
      <c r="O5" s="1228"/>
      <c r="P5" s="1228"/>
      <c r="Q5" s="1228"/>
      <c r="R5" s="1228"/>
      <c r="S5" s="1228" t="s">
        <v>824</v>
      </c>
      <c r="T5" s="1228" t="s">
        <v>825</v>
      </c>
      <c r="U5" s="1230" t="s">
        <v>826</v>
      </c>
      <c r="V5" s="1230"/>
      <c r="W5" s="1231"/>
    </row>
    <row r="6" spans="1:23" s="694" customFormat="1" ht="63" x14ac:dyDescent="0.2">
      <c r="A6" s="1241"/>
      <c r="B6" s="1241"/>
      <c r="C6" s="1241"/>
      <c r="D6" s="1241"/>
      <c r="E6" s="1224"/>
      <c r="F6" s="1227"/>
      <c r="G6" s="1224"/>
      <c r="H6" s="1227"/>
      <c r="I6" s="1245"/>
      <c r="J6" s="1245"/>
      <c r="K6" s="1229"/>
      <c r="L6" s="1229"/>
      <c r="M6" s="1234"/>
      <c r="N6" s="1229"/>
      <c r="O6" s="1229"/>
      <c r="P6" s="1229"/>
      <c r="Q6" s="1229"/>
      <c r="R6" s="1229"/>
      <c r="S6" s="1229"/>
      <c r="T6" s="1229"/>
      <c r="U6" s="695" t="s">
        <v>827</v>
      </c>
      <c r="V6" s="695" t="s">
        <v>828</v>
      </c>
      <c r="W6" s="696" t="s">
        <v>829</v>
      </c>
    </row>
    <row r="7" spans="1:23" x14ac:dyDescent="0.25">
      <c r="A7" s="697">
        <v>1</v>
      </c>
      <c r="B7" s="698">
        <v>2</v>
      </c>
      <c r="C7" s="697">
        <v>3</v>
      </c>
      <c r="D7" s="703">
        <v>4</v>
      </c>
      <c r="E7" s="698">
        <v>5</v>
      </c>
      <c r="F7" s="697">
        <v>6</v>
      </c>
      <c r="G7" s="698">
        <v>7</v>
      </c>
      <c r="H7" s="697">
        <v>8</v>
      </c>
      <c r="I7" s="698">
        <v>9</v>
      </c>
      <c r="J7" s="698">
        <v>10</v>
      </c>
      <c r="K7" s="697">
        <v>11</v>
      </c>
      <c r="L7" s="698">
        <v>12</v>
      </c>
      <c r="M7" s="697">
        <v>13</v>
      </c>
      <c r="N7" s="698">
        <v>14</v>
      </c>
      <c r="O7" s="697">
        <v>15</v>
      </c>
      <c r="P7" s="698">
        <v>16</v>
      </c>
      <c r="Q7" s="697">
        <v>17</v>
      </c>
      <c r="R7" s="698">
        <v>18</v>
      </c>
      <c r="S7" s="697">
        <v>19</v>
      </c>
      <c r="T7" s="698">
        <v>20</v>
      </c>
      <c r="U7" s="698">
        <v>21</v>
      </c>
      <c r="V7" s="697">
        <v>22</v>
      </c>
      <c r="W7" s="698">
        <v>23</v>
      </c>
    </row>
    <row r="8" spans="1:23" ht="33.75" x14ac:dyDescent="0.25">
      <c r="A8" s="94" t="s">
        <v>437</v>
      </c>
      <c r="B8" s="52" t="s">
        <v>46</v>
      </c>
      <c r="C8" s="215" t="s">
        <v>514</v>
      </c>
      <c r="D8" s="215" t="s">
        <v>598</v>
      </c>
      <c r="E8" s="105" t="s">
        <v>297</v>
      </c>
      <c r="F8" s="81" t="s">
        <v>300</v>
      </c>
      <c r="G8" s="19" t="s">
        <v>474</v>
      </c>
      <c r="H8" s="81" t="s">
        <v>475</v>
      </c>
      <c r="I8" s="49">
        <v>9</v>
      </c>
      <c r="J8" s="50" t="s">
        <v>6</v>
      </c>
      <c r="K8" s="50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700"/>
    </row>
    <row r="9" spans="1:23" ht="33.75" x14ac:dyDescent="0.25">
      <c r="A9" s="114" t="s">
        <v>437</v>
      </c>
      <c r="B9" s="49" t="s">
        <v>46</v>
      </c>
      <c r="C9" s="215" t="s">
        <v>514</v>
      </c>
      <c r="D9" s="215" t="s">
        <v>598</v>
      </c>
      <c r="E9" s="105" t="s">
        <v>297</v>
      </c>
      <c r="F9" s="81" t="s">
        <v>300</v>
      </c>
      <c r="G9" s="19" t="s">
        <v>476</v>
      </c>
      <c r="H9" s="81" t="s">
        <v>477</v>
      </c>
      <c r="I9" s="49">
        <v>9</v>
      </c>
      <c r="J9" s="49" t="s">
        <v>6</v>
      </c>
      <c r="K9" s="4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700"/>
    </row>
    <row r="10" spans="1:23" ht="33.75" x14ac:dyDescent="0.25">
      <c r="A10" s="94" t="s">
        <v>437</v>
      </c>
      <c r="B10" s="52" t="s">
        <v>46</v>
      </c>
      <c r="C10" s="215" t="s">
        <v>514</v>
      </c>
      <c r="D10" s="215" t="s">
        <v>598</v>
      </c>
      <c r="E10" s="105" t="s">
        <v>296</v>
      </c>
      <c r="F10" s="81" t="s">
        <v>7</v>
      </c>
      <c r="G10" s="19" t="s">
        <v>478</v>
      </c>
      <c r="H10" s="81" t="s">
        <v>479</v>
      </c>
      <c r="I10" s="49">
        <v>9</v>
      </c>
      <c r="J10" s="50" t="s">
        <v>6</v>
      </c>
      <c r="K10" s="50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700"/>
    </row>
    <row r="11" spans="1:23" ht="33.75" x14ac:dyDescent="0.25">
      <c r="A11" s="94" t="s">
        <v>437</v>
      </c>
      <c r="B11" s="52" t="s">
        <v>46</v>
      </c>
      <c r="C11" s="215" t="s">
        <v>514</v>
      </c>
      <c r="D11" s="215" t="s">
        <v>598</v>
      </c>
      <c r="E11" s="460" t="s">
        <v>280</v>
      </c>
      <c r="F11" s="81" t="s">
        <v>448</v>
      </c>
      <c r="G11" s="19" t="s">
        <v>627</v>
      </c>
      <c r="H11" s="81" t="s">
        <v>628</v>
      </c>
      <c r="I11" s="49">
        <v>9</v>
      </c>
      <c r="J11" s="50" t="s">
        <v>6</v>
      </c>
      <c r="K11" s="50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700"/>
    </row>
    <row r="12" spans="1:23" ht="33.75" x14ac:dyDescent="0.25">
      <c r="A12" s="94" t="s">
        <v>437</v>
      </c>
      <c r="B12" s="52" t="s">
        <v>46</v>
      </c>
      <c r="C12" s="215" t="s">
        <v>514</v>
      </c>
      <c r="D12" s="215" t="s">
        <v>598</v>
      </c>
      <c r="E12" s="105" t="s">
        <v>280</v>
      </c>
      <c r="F12" s="81" t="s">
        <v>448</v>
      </c>
      <c r="G12" s="19" t="s">
        <v>449</v>
      </c>
      <c r="H12" s="81" t="s">
        <v>450</v>
      </c>
      <c r="I12" s="49">
        <v>9</v>
      </c>
      <c r="J12" s="50" t="s">
        <v>6</v>
      </c>
      <c r="K12" s="50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700"/>
    </row>
    <row r="13" spans="1:23" ht="33.75" x14ac:dyDescent="0.25">
      <c r="A13" s="94" t="s">
        <v>437</v>
      </c>
      <c r="B13" s="52" t="s">
        <v>46</v>
      </c>
      <c r="C13" s="215" t="s">
        <v>514</v>
      </c>
      <c r="D13" s="215" t="s">
        <v>598</v>
      </c>
      <c r="E13" s="105" t="s">
        <v>285</v>
      </c>
      <c r="F13" s="81" t="s">
        <v>286</v>
      </c>
      <c r="G13" s="19" t="s">
        <v>480</v>
      </c>
      <c r="H13" s="81" t="s">
        <v>481</v>
      </c>
      <c r="I13" s="49">
        <v>9</v>
      </c>
      <c r="J13" s="50" t="s">
        <v>6</v>
      </c>
      <c r="K13" s="50"/>
      <c r="L13" s="699"/>
      <c r="M13" s="699"/>
      <c r="N13" s="699"/>
      <c r="O13" s="699"/>
      <c r="P13" s="699"/>
      <c r="Q13" s="699"/>
      <c r="R13" s="699"/>
      <c r="S13" s="699"/>
      <c r="T13" s="699"/>
      <c r="U13" s="699"/>
      <c r="V13" s="699"/>
      <c r="W13" s="700"/>
    </row>
    <row r="14" spans="1:23" x14ac:dyDescent="0.25">
      <c r="A14" s="94" t="s">
        <v>437</v>
      </c>
      <c r="B14" s="52" t="s">
        <v>46</v>
      </c>
      <c r="C14" s="215" t="s">
        <v>514</v>
      </c>
      <c r="D14" s="215" t="s">
        <v>600</v>
      </c>
      <c r="E14" s="105" t="s">
        <v>283</v>
      </c>
      <c r="F14" s="81" t="s">
        <v>5</v>
      </c>
      <c r="G14" s="19" t="s">
        <v>482</v>
      </c>
      <c r="H14" s="81" t="s">
        <v>483</v>
      </c>
      <c r="I14" s="49">
        <v>9</v>
      </c>
      <c r="J14" s="50" t="s">
        <v>6</v>
      </c>
      <c r="K14" s="50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700"/>
    </row>
    <row r="15" spans="1:23" ht="33.75" x14ac:dyDescent="0.25">
      <c r="A15" s="95" t="s">
        <v>438</v>
      </c>
      <c r="B15" s="50" t="s">
        <v>46</v>
      </c>
      <c r="C15" s="215" t="s">
        <v>514</v>
      </c>
      <c r="D15" s="215" t="s">
        <v>598</v>
      </c>
      <c r="E15" s="105" t="s">
        <v>282</v>
      </c>
      <c r="F15" s="81" t="s">
        <v>288</v>
      </c>
      <c r="G15" s="19" t="s">
        <v>484</v>
      </c>
      <c r="H15" s="81" t="s">
        <v>485</v>
      </c>
      <c r="I15" s="49">
        <v>9</v>
      </c>
      <c r="J15" s="50" t="s">
        <v>6</v>
      </c>
      <c r="K15" s="50"/>
      <c r="L15" s="699"/>
      <c r="M15" s="699"/>
      <c r="N15" s="699"/>
      <c r="O15" s="699"/>
      <c r="P15" s="699"/>
      <c r="Q15" s="699"/>
      <c r="R15" s="699"/>
      <c r="S15" s="699"/>
      <c r="T15" s="699"/>
      <c r="U15" s="699"/>
      <c r="V15" s="699"/>
      <c r="W15" s="700"/>
    </row>
    <row r="16" spans="1:23" ht="33.75" x14ac:dyDescent="0.25">
      <c r="A16" s="95" t="s">
        <v>438</v>
      </c>
      <c r="B16" s="50" t="s">
        <v>46</v>
      </c>
      <c r="C16" s="215" t="s">
        <v>514</v>
      </c>
      <c r="D16" s="215" t="s">
        <v>598</v>
      </c>
      <c r="E16" s="105" t="s">
        <v>282</v>
      </c>
      <c r="F16" s="81" t="s">
        <v>288</v>
      </c>
      <c r="G16" s="19" t="s">
        <v>486</v>
      </c>
      <c r="H16" s="81" t="s">
        <v>487</v>
      </c>
      <c r="I16" s="49">
        <v>9</v>
      </c>
      <c r="J16" s="50" t="s">
        <v>6</v>
      </c>
      <c r="K16" s="50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700"/>
    </row>
    <row r="17" spans="1:23" ht="33.75" x14ac:dyDescent="0.25">
      <c r="A17" s="95" t="s">
        <v>438</v>
      </c>
      <c r="B17" s="50" t="s">
        <v>46</v>
      </c>
      <c r="C17" s="215" t="s">
        <v>514</v>
      </c>
      <c r="D17" s="215" t="s">
        <v>598</v>
      </c>
      <c r="E17" s="105" t="s">
        <v>282</v>
      </c>
      <c r="F17" s="81" t="s">
        <v>288</v>
      </c>
      <c r="G17" s="19" t="s">
        <v>488</v>
      </c>
      <c r="H17" s="81" t="s">
        <v>489</v>
      </c>
      <c r="I17" s="49">
        <v>9</v>
      </c>
      <c r="J17" s="50" t="s">
        <v>6</v>
      </c>
      <c r="K17" s="50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700"/>
    </row>
    <row r="18" spans="1:23" ht="22.5" x14ac:dyDescent="0.25">
      <c r="A18" s="95" t="s">
        <v>438</v>
      </c>
      <c r="B18" s="50" t="s">
        <v>46</v>
      </c>
      <c r="C18" s="215" t="s">
        <v>514</v>
      </c>
      <c r="D18" s="215" t="s">
        <v>600</v>
      </c>
      <c r="E18" s="105" t="s">
        <v>315</v>
      </c>
      <c r="F18" s="81" t="s">
        <v>316</v>
      </c>
      <c r="G18" s="19" t="s">
        <v>490</v>
      </c>
      <c r="H18" s="81" t="s">
        <v>491</v>
      </c>
      <c r="I18" s="49">
        <v>9</v>
      </c>
      <c r="J18" s="50" t="s">
        <v>6</v>
      </c>
      <c r="K18" s="50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700"/>
    </row>
    <row r="19" spans="1:23" x14ac:dyDescent="0.25">
      <c r="A19" s="95" t="s">
        <v>438</v>
      </c>
      <c r="B19" s="50" t="s">
        <v>46</v>
      </c>
      <c r="C19" s="215" t="s">
        <v>514</v>
      </c>
      <c r="D19" s="215" t="s">
        <v>600</v>
      </c>
      <c r="E19" s="105" t="s">
        <v>315</v>
      </c>
      <c r="F19" s="81" t="s">
        <v>316</v>
      </c>
      <c r="G19" s="19" t="s">
        <v>492</v>
      </c>
      <c r="H19" s="81" t="s">
        <v>493</v>
      </c>
      <c r="I19" s="49">
        <v>9</v>
      </c>
      <c r="J19" s="50" t="s">
        <v>6</v>
      </c>
      <c r="K19" s="50"/>
      <c r="L19" s="699"/>
      <c r="M19" s="699"/>
      <c r="N19" s="699"/>
      <c r="O19" s="699"/>
      <c r="P19" s="699"/>
      <c r="Q19" s="699"/>
      <c r="R19" s="699"/>
      <c r="S19" s="699"/>
      <c r="T19" s="699"/>
      <c r="U19" s="699"/>
      <c r="V19" s="699"/>
      <c r="W19" s="700"/>
    </row>
    <row r="20" spans="1:23" ht="22.5" x14ac:dyDescent="0.25">
      <c r="A20" s="95" t="s">
        <v>438</v>
      </c>
      <c r="B20" s="50" t="s">
        <v>46</v>
      </c>
      <c r="C20" s="215" t="s">
        <v>514</v>
      </c>
      <c r="D20" s="215" t="s">
        <v>602</v>
      </c>
      <c r="E20" s="105" t="s">
        <v>322</v>
      </c>
      <c r="F20" s="81" t="s">
        <v>465</v>
      </c>
      <c r="G20" s="19" t="s">
        <v>629</v>
      </c>
      <c r="H20" s="81" t="s">
        <v>630</v>
      </c>
      <c r="I20" s="49">
        <v>9</v>
      </c>
      <c r="J20" s="50" t="s">
        <v>6</v>
      </c>
      <c r="K20" s="50"/>
      <c r="L20" s="699"/>
      <c r="M20" s="699"/>
      <c r="N20" s="699"/>
      <c r="O20" s="699"/>
      <c r="P20" s="699"/>
      <c r="Q20" s="699"/>
      <c r="R20" s="699"/>
      <c r="S20" s="699"/>
      <c r="T20" s="699"/>
      <c r="U20" s="699"/>
      <c r="V20" s="699"/>
      <c r="W20" s="700"/>
    </row>
    <row r="21" spans="1:23" ht="33.75" x14ac:dyDescent="0.25">
      <c r="A21" s="214" t="s">
        <v>49</v>
      </c>
      <c r="B21" s="96" t="s">
        <v>46</v>
      </c>
      <c r="C21" s="215" t="s">
        <v>515</v>
      </c>
      <c r="D21" s="215" t="s">
        <v>598</v>
      </c>
      <c r="E21" s="462" t="s">
        <v>296</v>
      </c>
      <c r="F21" s="81" t="s">
        <v>7</v>
      </c>
      <c r="G21" s="19" t="s">
        <v>213</v>
      </c>
      <c r="H21" s="81" t="s">
        <v>127</v>
      </c>
      <c r="I21" s="49">
        <v>9</v>
      </c>
      <c r="J21" s="50" t="s">
        <v>6</v>
      </c>
      <c r="K21" s="50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700"/>
    </row>
    <row r="22" spans="1:23" ht="33.75" x14ac:dyDescent="0.25">
      <c r="A22" s="214" t="s">
        <v>49</v>
      </c>
      <c r="B22" s="96" t="s">
        <v>46</v>
      </c>
      <c r="C22" s="215" t="s">
        <v>515</v>
      </c>
      <c r="D22" s="215" t="s">
        <v>598</v>
      </c>
      <c r="E22" s="116" t="s">
        <v>296</v>
      </c>
      <c r="F22" s="81" t="s">
        <v>7</v>
      </c>
      <c r="G22" s="19" t="s">
        <v>631</v>
      </c>
      <c r="H22" s="81" t="s">
        <v>632</v>
      </c>
      <c r="I22" s="49">
        <v>9</v>
      </c>
      <c r="J22" s="50" t="s">
        <v>6</v>
      </c>
      <c r="K22" s="50"/>
      <c r="L22" s="699"/>
      <c r="M22" s="699"/>
      <c r="N22" s="699"/>
      <c r="O22" s="699"/>
      <c r="P22" s="699"/>
      <c r="Q22" s="699"/>
      <c r="R22" s="699"/>
      <c r="S22" s="699"/>
      <c r="T22" s="699"/>
      <c r="U22" s="699"/>
      <c r="V22" s="699"/>
      <c r="W22" s="700"/>
    </row>
    <row r="23" spans="1:23" ht="33.75" x14ac:dyDescent="0.25">
      <c r="A23" s="214" t="s">
        <v>49</v>
      </c>
      <c r="B23" s="96" t="s">
        <v>46</v>
      </c>
      <c r="C23" s="215" t="s">
        <v>515</v>
      </c>
      <c r="D23" s="215" t="s">
        <v>598</v>
      </c>
      <c r="E23" s="116" t="s">
        <v>280</v>
      </c>
      <c r="F23" s="81" t="s">
        <v>284</v>
      </c>
      <c r="G23" s="19" t="s">
        <v>198</v>
      </c>
      <c r="H23" s="81" t="s">
        <v>181</v>
      </c>
      <c r="I23" s="51">
        <v>9</v>
      </c>
      <c r="J23" s="51" t="s">
        <v>6</v>
      </c>
      <c r="K23" s="51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700"/>
    </row>
    <row r="24" spans="1:23" ht="33.75" x14ac:dyDescent="0.25">
      <c r="A24" s="214" t="s">
        <v>49</v>
      </c>
      <c r="B24" s="96" t="s">
        <v>46</v>
      </c>
      <c r="C24" s="215" t="s">
        <v>515</v>
      </c>
      <c r="D24" s="215" t="s">
        <v>598</v>
      </c>
      <c r="E24" s="116" t="s">
        <v>280</v>
      </c>
      <c r="F24" s="81" t="s">
        <v>284</v>
      </c>
      <c r="G24" s="19" t="s">
        <v>198</v>
      </c>
      <c r="H24" s="81" t="s">
        <v>181</v>
      </c>
      <c r="I24" s="51">
        <v>11</v>
      </c>
      <c r="J24" s="51" t="s">
        <v>12</v>
      </c>
      <c r="K24" s="51"/>
      <c r="L24" s="699"/>
      <c r="M24" s="699"/>
      <c r="N24" s="699"/>
      <c r="O24" s="699"/>
      <c r="P24" s="699"/>
      <c r="Q24" s="699"/>
      <c r="R24" s="699"/>
      <c r="S24" s="699"/>
      <c r="T24" s="699"/>
      <c r="U24" s="699"/>
      <c r="V24" s="699"/>
      <c r="W24" s="700"/>
    </row>
    <row r="25" spans="1:23" ht="33.75" x14ac:dyDescent="0.25">
      <c r="A25" s="214" t="s">
        <v>49</v>
      </c>
      <c r="B25" s="96" t="s">
        <v>46</v>
      </c>
      <c r="C25" s="215" t="s">
        <v>515</v>
      </c>
      <c r="D25" s="215" t="s">
        <v>598</v>
      </c>
      <c r="E25" s="116" t="s">
        <v>285</v>
      </c>
      <c r="F25" s="81" t="s">
        <v>286</v>
      </c>
      <c r="G25" s="19" t="s">
        <v>218</v>
      </c>
      <c r="H25" s="82" t="s">
        <v>92</v>
      </c>
      <c r="I25" s="51">
        <v>9</v>
      </c>
      <c r="J25" s="51" t="s">
        <v>6</v>
      </c>
      <c r="K25" s="51"/>
      <c r="L25" s="699"/>
      <c r="M25" s="699"/>
      <c r="N25" s="699"/>
      <c r="O25" s="699"/>
      <c r="P25" s="699"/>
      <c r="Q25" s="699"/>
      <c r="R25" s="699"/>
      <c r="S25" s="699"/>
      <c r="T25" s="699"/>
      <c r="U25" s="699"/>
      <c r="V25" s="699"/>
      <c r="W25" s="700"/>
    </row>
    <row r="26" spans="1:23" ht="33.75" x14ac:dyDescent="0.25">
      <c r="A26" s="214" t="s">
        <v>49</v>
      </c>
      <c r="B26" s="96" t="s">
        <v>46</v>
      </c>
      <c r="C26" s="215" t="s">
        <v>515</v>
      </c>
      <c r="D26" s="215" t="s">
        <v>598</v>
      </c>
      <c r="E26" s="116" t="s">
        <v>281</v>
      </c>
      <c r="F26" s="81" t="s">
        <v>287</v>
      </c>
      <c r="G26" s="19" t="s">
        <v>199</v>
      </c>
      <c r="H26" s="83" t="s">
        <v>55</v>
      </c>
      <c r="I26" s="49">
        <v>9</v>
      </c>
      <c r="J26" s="50" t="s">
        <v>6</v>
      </c>
      <c r="K26" s="50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700"/>
    </row>
    <row r="27" spans="1:23" ht="33.75" x14ac:dyDescent="0.25">
      <c r="A27" s="214" t="s">
        <v>49</v>
      </c>
      <c r="B27" s="96" t="s">
        <v>46</v>
      </c>
      <c r="C27" s="215" t="s">
        <v>515</v>
      </c>
      <c r="D27" s="215" t="s">
        <v>598</v>
      </c>
      <c r="E27" s="116" t="s">
        <v>282</v>
      </c>
      <c r="F27" s="81" t="s">
        <v>288</v>
      </c>
      <c r="G27" s="19" t="s">
        <v>200</v>
      </c>
      <c r="H27" s="83" t="s">
        <v>56</v>
      </c>
      <c r="I27" s="49">
        <v>9</v>
      </c>
      <c r="J27" s="52" t="s">
        <v>6</v>
      </c>
      <c r="K27" s="52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700"/>
    </row>
    <row r="28" spans="1:23" ht="33.75" x14ac:dyDescent="0.25">
      <c r="A28" s="214" t="s">
        <v>49</v>
      </c>
      <c r="B28" s="96" t="s">
        <v>46</v>
      </c>
      <c r="C28" s="215" t="s">
        <v>515</v>
      </c>
      <c r="D28" s="215" t="s">
        <v>598</v>
      </c>
      <c r="E28" s="116" t="s">
        <v>282</v>
      </c>
      <c r="F28" s="81" t="s">
        <v>288</v>
      </c>
      <c r="G28" s="19" t="s">
        <v>200</v>
      </c>
      <c r="H28" s="82" t="s">
        <v>56</v>
      </c>
      <c r="I28" s="49">
        <v>11</v>
      </c>
      <c r="J28" s="52" t="s">
        <v>12</v>
      </c>
      <c r="K28" s="52"/>
      <c r="L28" s="699"/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700"/>
    </row>
    <row r="29" spans="1:23" ht="33.75" x14ac:dyDescent="0.25">
      <c r="A29" s="214" t="s">
        <v>49</v>
      </c>
      <c r="B29" s="96" t="s">
        <v>46</v>
      </c>
      <c r="C29" s="215" t="s">
        <v>515</v>
      </c>
      <c r="D29" s="215" t="s">
        <v>598</v>
      </c>
      <c r="E29" s="116" t="s">
        <v>282</v>
      </c>
      <c r="F29" s="81" t="s">
        <v>288</v>
      </c>
      <c r="G29" s="97" t="s">
        <v>633</v>
      </c>
      <c r="H29" s="82" t="s">
        <v>634</v>
      </c>
      <c r="I29" s="49">
        <v>9</v>
      </c>
      <c r="J29" s="52" t="s">
        <v>6</v>
      </c>
      <c r="K29" s="52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700"/>
    </row>
    <row r="30" spans="1:23" ht="33.75" x14ac:dyDescent="0.25">
      <c r="A30" s="214" t="s">
        <v>49</v>
      </c>
      <c r="B30" s="96" t="s">
        <v>46</v>
      </c>
      <c r="C30" s="215" t="s">
        <v>515</v>
      </c>
      <c r="D30" s="215" t="s">
        <v>598</v>
      </c>
      <c r="E30" s="116" t="s">
        <v>282</v>
      </c>
      <c r="F30" s="81" t="s">
        <v>288</v>
      </c>
      <c r="G30" s="97" t="s">
        <v>633</v>
      </c>
      <c r="H30" s="82" t="s">
        <v>634</v>
      </c>
      <c r="I30" s="49">
        <v>9</v>
      </c>
      <c r="J30" s="52" t="s">
        <v>12</v>
      </c>
      <c r="K30" s="52"/>
      <c r="L30" s="699"/>
      <c r="M30" s="699"/>
      <c r="N30" s="699"/>
      <c r="O30" s="699"/>
      <c r="P30" s="699"/>
      <c r="Q30" s="699"/>
      <c r="R30" s="699"/>
      <c r="S30" s="699"/>
      <c r="T30" s="699"/>
      <c r="U30" s="699"/>
      <c r="V30" s="699"/>
      <c r="W30" s="700"/>
    </row>
    <row r="31" spans="1:23" x14ac:dyDescent="0.25">
      <c r="A31" s="214" t="s">
        <v>49</v>
      </c>
      <c r="B31" s="96" t="s">
        <v>46</v>
      </c>
      <c r="C31" s="215" t="s">
        <v>515</v>
      </c>
      <c r="D31" s="215" t="s">
        <v>600</v>
      </c>
      <c r="E31" s="19" t="s">
        <v>283</v>
      </c>
      <c r="F31" s="81" t="s">
        <v>5</v>
      </c>
      <c r="G31" s="19" t="s">
        <v>194</v>
      </c>
      <c r="H31" s="85" t="s">
        <v>117</v>
      </c>
      <c r="I31" s="49">
        <v>11</v>
      </c>
      <c r="J31" s="49" t="s">
        <v>12</v>
      </c>
      <c r="K31" s="4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700"/>
    </row>
    <row r="32" spans="1:23" x14ac:dyDescent="0.25">
      <c r="A32" s="214" t="s">
        <v>49</v>
      </c>
      <c r="B32" s="96" t="s">
        <v>46</v>
      </c>
      <c r="C32" s="215" t="s">
        <v>515</v>
      </c>
      <c r="D32" s="215" t="s">
        <v>600</v>
      </c>
      <c r="E32" s="97" t="s">
        <v>283</v>
      </c>
      <c r="F32" s="81" t="s">
        <v>5</v>
      </c>
      <c r="G32" s="97" t="s">
        <v>194</v>
      </c>
      <c r="H32" s="83" t="s">
        <v>117</v>
      </c>
      <c r="I32" s="49">
        <v>9</v>
      </c>
      <c r="J32" s="52" t="s">
        <v>6</v>
      </c>
      <c r="K32" s="52"/>
      <c r="L32" s="699"/>
      <c r="M32" s="699"/>
      <c r="N32" s="699"/>
      <c r="O32" s="699"/>
      <c r="P32" s="699"/>
      <c r="Q32" s="699"/>
      <c r="R32" s="699"/>
      <c r="S32" s="699"/>
      <c r="T32" s="699"/>
      <c r="U32" s="699"/>
      <c r="V32" s="699"/>
      <c r="W32" s="700"/>
    </row>
    <row r="33" spans="1:23" x14ac:dyDescent="0.25">
      <c r="A33" s="214" t="s">
        <v>49</v>
      </c>
      <c r="B33" s="96" t="s">
        <v>46</v>
      </c>
      <c r="C33" s="215" t="s">
        <v>515</v>
      </c>
      <c r="D33" s="215" t="s">
        <v>600</v>
      </c>
      <c r="E33" s="461" t="s">
        <v>315</v>
      </c>
      <c r="F33" s="81" t="s">
        <v>316</v>
      </c>
      <c r="G33" s="387" t="s">
        <v>635</v>
      </c>
      <c r="H33" s="385" t="s">
        <v>636</v>
      </c>
      <c r="I33" s="49">
        <v>9</v>
      </c>
      <c r="J33" s="52" t="s">
        <v>6</v>
      </c>
      <c r="K33" s="52"/>
      <c r="L33" s="699"/>
      <c r="M33" s="699"/>
      <c r="N33" s="699"/>
      <c r="O33" s="699"/>
      <c r="P33" s="699"/>
      <c r="Q33" s="699"/>
      <c r="R33" s="699"/>
      <c r="S33" s="699"/>
      <c r="T33" s="699"/>
      <c r="U33" s="699"/>
      <c r="V33" s="699"/>
      <c r="W33" s="700"/>
    </row>
    <row r="34" spans="1:23" ht="33.75" x14ac:dyDescent="0.25">
      <c r="A34" s="115" t="s">
        <v>49</v>
      </c>
      <c r="B34" s="96" t="s">
        <v>46</v>
      </c>
      <c r="C34" s="215" t="s">
        <v>514</v>
      </c>
      <c r="D34" s="215" t="s">
        <v>598</v>
      </c>
      <c r="E34" s="105" t="s">
        <v>297</v>
      </c>
      <c r="F34" s="81" t="s">
        <v>300</v>
      </c>
      <c r="G34" s="19" t="s">
        <v>494</v>
      </c>
      <c r="H34" s="81" t="s">
        <v>495</v>
      </c>
      <c r="I34" s="49">
        <v>9</v>
      </c>
      <c r="J34" s="49" t="s">
        <v>6</v>
      </c>
      <c r="K34" s="4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700"/>
    </row>
    <row r="35" spans="1:23" ht="33.75" x14ac:dyDescent="0.25">
      <c r="A35" s="115" t="s">
        <v>49</v>
      </c>
      <c r="B35" s="96" t="s">
        <v>46</v>
      </c>
      <c r="C35" s="215" t="s">
        <v>584</v>
      </c>
      <c r="D35" s="215" t="s">
        <v>598</v>
      </c>
      <c r="E35" s="105" t="s">
        <v>285</v>
      </c>
      <c r="F35" s="81" t="s">
        <v>286</v>
      </c>
      <c r="G35" s="101" t="s">
        <v>507</v>
      </c>
      <c r="H35" s="81" t="s">
        <v>768</v>
      </c>
      <c r="I35" s="49">
        <v>9</v>
      </c>
      <c r="J35" s="49" t="s">
        <v>6</v>
      </c>
      <c r="K35" s="4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700"/>
    </row>
    <row r="36" spans="1:23" ht="33.75" x14ac:dyDescent="0.25">
      <c r="A36" s="95" t="s">
        <v>49</v>
      </c>
      <c r="B36" s="96" t="s">
        <v>46</v>
      </c>
      <c r="C36" s="215" t="s">
        <v>514</v>
      </c>
      <c r="D36" s="215" t="s">
        <v>598</v>
      </c>
      <c r="E36" s="105" t="s">
        <v>280</v>
      </c>
      <c r="F36" s="81" t="s">
        <v>448</v>
      </c>
      <c r="G36" s="19" t="s">
        <v>449</v>
      </c>
      <c r="H36" s="81" t="s">
        <v>450</v>
      </c>
      <c r="I36" s="49">
        <v>9</v>
      </c>
      <c r="J36" s="50" t="s">
        <v>6</v>
      </c>
      <c r="K36" s="50"/>
      <c r="L36" s="699"/>
      <c r="M36" s="699"/>
      <c r="N36" s="699"/>
      <c r="O36" s="699"/>
      <c r="P36" s="699"/>
      <c r="Q36" s="699"/>
      <c r="R36" s="699"/>
      <c r="S36" s="699"/>
      <c r="T36" s="699"/>
      <c r="U36" s="699"/>
      <c r="V36" s="699"/>
      <c r="W36" s="700"/>
    </row>
    <row r="37" spans="1:23" ht="33.75" x14ac:dyDescent="0.25">
      <c r="A37" s="95" t="s">
        <v>49</v>
      </c>
      <c r="B37" s="96" t="s">
        <v>46</v>
      </c>
      <c r="C37" s="215" t="s">
        <v>514</v>
      </c>
      <c r="D37" s="215" t="s">
        <v>598</v>
      </c>
      <c r="E37" s="105" t="s">
        <v>285</v>
      </c>
      <c r="F37" s="81" t="s">
        <v>286</v>
      </c>
      <c r="G37" s="381" t="s">
        <v>458</v>
      </c>
      <c r="H37" s="382" t="s">
        <v>594</v>
      </c>
      <c r="I37" s="49">
        <v>9</v>
      </c>
      <c r="J37" s="50" t="s">
        <v>6</v>
      </c>
      <c r="K37" s="50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700"/>
    </row>
    <row r="38" spans="1:23" ht="33.75" x14ac:dyDescent="0.25">
      <c r="A38" s="95" t="s">
        <v>49</v>
      </c>
      <c r="B38" s="96" t="s">
        <v>46</v>
      </c>
      <c r="C38" s="215" t="s">
        <v>514</v>
      </c>
      <c r="D38" s="215" t="s">
        <v>598</v>
      </c>
      <c r="E38" s="105" t="s">
        <v>285</v>
      </c>
      <c r="F38" s="81" t="s">
        <v>286</v>
      </c>
      <c r="G38" s="19" t="s">
        <v>505</v>
      </c>
      <c r="H38" s="81" t="s">
        <v>506</v>
      </c>
      <c r="I38" s="49">
        <v>9</v>
      </c>
      <c r="J38" s="50" t="s">
        <v>6</v>
      </c>
      <c r="K38" s="50"/>
      <c r="L38" s="699"/>
      <c r="M38" s="699"/>
      <c r="N38" s="699"/>
      <c r="O38" s="699"/>
      <c r="P38" s="699"/>
      <c r="Q38" s="699"/>
      <c r="R38" s="699"/>
      <c r="S38" s="699"/>
      <c r="T38" s="699"/>
      <c r="U38" s="699"/>
      <c r="V38" s="699"/>
      <c r="W38" s="700"/>
    </row>
    <row r="39" spans="1:23" ht="33.75" x14ac:dyDescent="0.25">
      <c r="A39" s="95" t="s">
        <v>49</v>
      </c>
      <c r="B39" s="96" t="s">
        <v>46</v>
      </c>
      <c r="C39" s="215" t="s">
        <v>584</v>
      </c>
      <c r="D39" s="215" t="s">
        <v>598</v>
      </c>
      <c r="E39" s="105" t="s">
        <v>297</v>
      </c>
      <c r="F39" s="81" t="s">
        <v>300</v>
      </c>
      <c r="G39" s="19" t="s">
        <v>470</v>
      </c>
      <c r="H39" s="81" t="s">
        <v>471</v>
      </c>
      <c r="I39" s="49">
        <v>9</v>
      </c>
      <c r="J39" s="50" t="s">
        <v>6</v>
      </c>
      <c r="K39" s="50"/>
      <c r="L39" s="699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700"/>
    </row>
    <row r="40" spans="1:23" ht="33.75" x14ac:dyDescent="0.25">
      <c r="A40" s="95" t="s">
        <v>49</v>
      </c>
      <c r="B40" s="96" t="s">
        <v>46</v>
      </c>
      <c r="C40" s="215" t="s">
        <v>514</v>
      </c>
      <c r="D40" s="215" t="s">
        <v>598</v>
      </c>
      <c r="E40" s="105" t="s">
        <v>285</v>
      </c>
      <c r="F40" s="81" t="s">
        <v>286</v>
      </c>
      <c r="G40" s="19" t="s">
        <v>637</v>
      </c>
      <c r="H40" s="81" t="s">
        <v>638</v>
      </c>
      <c r="I40" s="49">
        <v>9</v>
      </c>
      <c r="J40" s="50" t="s">
        <v>6</v>
      </c>
      <c r="K40" s="50"/>
      <c r="L40" s="699"/>
      <c r="M40" s="699"/>
      <c r="N40" s="699"/>
      <c r="O40" s="699"/>
      <c r="P40" s="699"/>
      <c r="Q40" s="699"/>
      <c r="R40" s="699"/>
      <c r="S40" s="699"/>
      <c r="T40" s="699"/>
      <c r="U40" s="699"/>
      <c r="V40" s="699"/>
      <c r="W40" s="700"/>
    </row>
    <row r="41" spans="1:23" ht="33.75" x14ac:dyDescent="0.25">
      <c r="A41" s="95" t="s">
        <v>49</v>
      </c>
      <c r="B41" s="96" t="s">
        <v>46</v>
      </c>
      <c r="C41" s="215" t="s">
        <v>514</v>
      </c>
      <c r="D41" s="215" t="s">
        <v>598</v>
      </c>
      <c r="E41" s="105" t="s">
        <v>508</v>
      </c>
      <c r="F41" s="81" t="s">
        <v>509</v>
      </c>
      <c r="G41" s="19" t="s">
        <v>510</v>
      </c>
      <c r="H41" s="81" t="s">
        <v>511</v>
      </c>
      <c r="I41" s="49">
        <v>9</v>
      </c>
      <c r="J41" s="50" t="s">
        <v>6</v>
      </c>
      <c r="K41" s="50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699"/>
      <c r="W41" s="700"/>
    </row>
    <row r="42" spans="1:23" ht="33.75" x14ac:dyDescent="0.25">
      <c r="A42" s="95" t="s">
        <v>49</v>
      </c>
      <c r="B42" s="96" t="s">
        <v>46</v>
      </c>
      <c r="C42" s="215" t="s">
        <v>514</v>
      </c>
      <c r="D42" s="215" t="s">
        <v>598</v>
      </c>
      <c r="E42" s="105" t="s">
        <v>289</v>
      </c>
      <c r="F42" s="81" t="s">
        <v>291</v>
      </c>
      <c r="G42" s="19" t="s">
        <v>498</v>
      </c>
      <c r="H42" s="81" t="s">
        <v>499</v>
      </c>
      <c r="I42" s="49">
        <v>9</v>
      </c>
      <c r="J42" s="50" t="s">
        <v>6</v>
      </c>
      <c r="K42" s="50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700"/>
    </row>
    <row r="43" spans="1:23" ht="33.75" x14ac:dyDescent="0.25">
      <c r="A43" s="95" t="s">
        <v>49</v>
      </c>
      <c r="B43" s="96" t="s">
        <v>46</v>
      </c>
      <c r="C43" s="215" t="s">
        <v>584</v>
      </c>
      <c r="D43" s="215" t="s">
        <v>598</v>
      </c>
      <c r="E43" s="105" t="s">
        <v>289</v>
      </c>
      <c r="F43" s="81" t="s">
        <v>291</v>
      </c>
      <c r="G43" s="19" t="s">
        <v>498</v>
      </c>
      <c r="H43" s="81" t="s">
        <v>581</v>
      </c>
      <c r="I43" s="49">
        <v>9</v>
      </c>
      <c r="J43" s="50" t="s">
        <v>6</v>
      </c>
      <c r="K43" s="50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</row>
    <row r="44" spans="1:23" ht="33.75" x14ac:dyDescent="0.25">
      <c r="A44" s="115" t="s">
        <v>49</v>
      </c>
      <c r="B44" s="96" t="s">
        <v>46</v>
      </c>
      <c r="C44" s="215" t="s">
        <v>514</v>
      </c>
      <c r="D44" s="215" t="s">
        <v>598</v>
      </c>
      <c r="E44" s="105" t="s">
        <v>282</v>
      </c>
      <c r="F44" s="81" t="s">
        <v>288</v>
      </c>
      <c r="G44" s="19" t="s">
        <v>512</v>
      </c>
      <c r="H44" s="81" t="s">
        <v>513</v>
      </c>
      <c r="I44" s="49">
        <v>9</v>
      </c>
      <c r="J44" s="49" t="s">
        <v>6</v>
      </c>
      <c r="K44" s="49"/>
      <c r="L44" s="699"/>
      <c r="M44" s="699"/>
      <c r="N44" s="699"/>
      <c r="O44" s="699"/>
      <c r="P44" s="699"/>
      <c r="Q44" s="699"/>
      <c r="R44" s="699"/>
      <c r="S44" s="699"/>
      <c r="T44" s="699"/>
      <c r="U44" s="699"/>
      <c r="V44" s="699"/>
      <c r="W44" s="700"/>
    </row>
    <row r="45" spans="1:23" ht="33.75" x14ac:dyDescent="0.25">
      <c r="A45" s="214" t="s">
        <v>44</v>
      </c>
      <c r="B45" s="96" t="s">
        <v>46</v>
      </c>
      <c r="C45" s="215" t="s">
        <v>515</v>
      </c>
      <c r="D45" s="215" t="s">
        <v>598</v>
      </c>
      <c r="E45" s="116" t="s">
        <v>282</v>
      </c>
      <c r="F45" s="81" t="s">
        <v>288</v>
      </c>
      <c r="G45" s="98" t="s">
        <v>201</v>
      </c>
      <c r="H45" s="82" t="s">
        <v>86</v>
      </c>
      <c r="I45" s="49">
        <v>11</v>
      </c>
      <c r="J45" s="52" t="s">
        <v>12</v>
      </c>
      <c r="K45" s="52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700"/>
    </row>
    <row r="46" spans="1:23" ht="33.75" x14ac:dyDescent="0.25">
      <c r="A46" s="214" t="s">
        <v>44</v>
      </c>
      <c r="B46" s="96" t="s">
        <v>46</v>
      </c>
      <c r="C46" s="215" t="s">
        <v>515</v>
      </c>
      <c r="D46" s="215" t="s">
        <v>598</v>
      </c>
      <c r="E46" s="116" t="s">
        <v>282</v>
      </c>
      <c r="F46" s="81" t="s">
        <v>288</v>
      </c>
      <c r="G46" s="98" t="s">
        <v>201</v>
      </c>
      <c r="H46" s="82" t="s">
        <v>86</v>
      </c>
      <c r="I46" s="49">
        <v>9</v>
      </c>
      <c r="J46" s="52" t="s">
        <v>6</v>
      </c>
      <c r="K46" s="52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700"/>
    </row>
    <row r="47" spans="1:23" ht="33.75" x14ac:dyDescent="0.25">
      <c r="A47" s="214" t="s">
        <v>44</v>
      </c>
      <c r="B47" s="96" t="s">
        <v>46</v>
      </c>
      <c r="C47" s="215" t="s">
        <v>515</v>
      </c>
      <c r="D47" s="215" t="s">
        <v>599</v>
      </c>
      <c r="E47" s="97" t="s">
        <v>290</v>
      </c>
      <c r="F47" s="82" t="s">
        <v>292</v>
      </c>
      <c r="G47" s="19" t="s">
        <v>202</v>
      </c>
      <c r="H47" s="81" t="s">
        <v>103</v>
      </c>
      <c r="I47" s="49">
        <v>9</v>
      </c>
      <c r="J47" s="52" t="s">
        <v>6</v>
      </c>
      <c r="K47" s="52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700"/>
    </row>
    <row r="48" spans="1:23" ht="33.75" x14ac:dyDescent="0.25">
      <c r="A48" s="214" t="s">
        <v>44</v>
      </c>
      <c r="B48" s="96" t="s">
        <v>46</v>
      </c>
      <c r="C48" s="215" t="s">
        <v>515</v>
      </c>
      <c r="D48" s="215" t="s">
        <v>599</v>
      </c>
      <c r="E48" s="97" t="s">
        <v>290</v>
      </c>
      <c r="F48" s="82" t="s">
        <v>292</v>
      </c>
      <c r="G48" s="19" t="s">
        <v>202</v>
      </c>
      <c r="H48" s="81" t="s">
        <v>103</v>
      </c>
      <c r="I48" s="49">
        <v>11</v>
      </c>
      <c r="J48" s="52" t="s">
        <v>12</v>
      </c>
      <c r="K48" s="52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700"/>
    </row>
    <row r="49" spans="1:23" ht="33.75" x14ac:dyDescent="0.25">
      <c r="A49" s="214" t="s">
        <v>44</v>
      </c>
      <c r="B49" s="96" t="s">
        <v>46</v>
      </c>
      <c r="C49" s="215" t="s">
        <v>515</v>
      </c>
      <c r="D49" s="215" t="s">
        <v>599</v>
      </c>
      <c r="E49" s="97" t="s">
        <v>290</v>
      </c>
      <c r="F49" s="82" t="s">
        <v>292</v>
      </c>
      <c r="G49" s="19" t="s">
        <v>234</v>
      </c>
      <c r="H49" s="81" t="s">
        <v>87</v>
      </c>
      <c r="I49" s="49">
        <v>9</v>
      </c>
      <c r="J49" s="52" t="s">
        <v>6</v>
      </c>
      <c r="K49" s="52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700"/>
    </row>
    <row r="50" spans="1:23" ht="33.75" x14ac:dyDescent="0.25">
      <c r="A50" s="214" t="s">
        <v>44</v>
      </c>
      <c r="B50" s="96" t="s">
        <v>46</v>
      </c>
      <c r="C50" s="215" t="s">
        <v>515</v>
      </c>
      <c r="D50" s="215" t="s">
        <v>599</v>
      </c>
      <c r="E50" s="97" t="s">
        <v>290</v>
      </c>
      <c r="F50" s="82" t="s">
        <v>292</v>
      </c>
      <c r="G50" s="19" t="s">
        <v>382</v>
      </c>
      <c r="H50" s="81" t="s">
        <v>383</v>
      </c>
      <c r="I50" s="49">
        <v>11</v>
      </c>
      <c r="J50" s="52" t="s">
        <v>12</v>
      </c>
      <c r="K50" s="52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700"/>
    </row>
    <row r="51" spans="1:23" ht="33.75" x14ac:dyDescent="0.25">
      <c r="A51" s="214" t="s">
        <v>44</v>
      </c>
      <c r="B51" s="96" t="s">
        <v>46</v>
      </c>
      <c r="C51" s="215" t="s">
        <v>515</v>
      </c>
      <c r="D51" s="215" t="s">
        <v>599</v>
      </c>
      <c r="E51" s="97" t="s">
        <v>290</v>
      </c>
      <c r="F51" s="82" t="s">
        <v>292</v>
      </c>
      <c r="G51" s="19" t="s">
        <v>382</v>
      </c>
      <c r="H51" s="81" t="s">
        <v>383</v>
      </c>
      <c r="I51" s="49">
        <v>9</v>
      </c>
      <c r="J51" s="52" t="s">
        <v>6</v>
      </c>
      <c r="K51" s="52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700"/>
    </row>
    <row r="52" spans="1:23" x14ac:dyDescent="0.25">
      <c r="A52" s="214" t="s">
        <v>44</v>
      </c>
      <c r="B52" s="96" t="s">
        <v>46</v>
      </c>
      <c r="C52" s="215" t="s">
        <v>515</v>
      </c>
      <c r="D52" s="215" t="s">
        <v>600</v>
      </c>
      <c r="E52" s="97" t="s">
        <v>283</v>
      </c>
      <c r="F52" s="82" t="s">
        <v>5</v>
      </c>
      <c r="G52" s="19" t="s">
        <v>220</v>
      </c>
      <c r="H52" s="81" t="s">
        <v>221</v>
      </c>
      <c r="I52" s="49">
        <v>11</v>
      </c>
      <c r="J52" s="52" t="s">
        <v>6</v>
      </c>
      <c r="K52" s="52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700"/>
    </row>
    <row r="53" spans="1:23" x14ac:dyDescent="0.25">
      <c r="A53" s="214" t="s">
        <v>44</v>
      </c>
      <c r="B53" s="96" t="s">
        <v>46</v>
      </c>
      <c r="C53" s="215" t="s">
        <v>515</v>
      </c>
      <c r="D53" s="215" t="s">
        <v>600</v>
      </c>
      <c r="E53" s="97" t="s">
        <v>283</v>
      </c>
      <c r="F53" s="82" t="s">
        <v>5</v>
      </c>
      <c r="G53" s="19" t="s">
        <v>220</v>
      </c>
      <c r="H53" s="81" t="s">
        <v>221</v>
      </c>
      <c r="I53" s="49">
        <v>9</v>
      </c>
      <c r="J53" s="52" t="s">
        <v>12</v>
      </c>
      <c r="K53" s="52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700"/>
    </row>
    <row r="54" spans="1:23" x14ac:dyDescent="0.25">
      <c r="A54" s="214" t="s">
        <v>44</v>
      </c>
      <c r="B54" s="96" t="s">
        <v>46</v>
      </c>
      <c r="C54" s="215" t="s">
        <v>515</v>
      </c>
      <c r="D54" s="215" t="s">
        <v>600</v>
      </c>
      <c r="E54" s="465" t="s">
        <v>283</v>
      </c>
      <c r="F54" s="82" t="s">
        <v>5</v>
      </c>
      <c r="G54" s="19" t="s">
        <v>220</v>
      </c>
      <c r="H54" s="81" t="s">
        <v>221</v>
      </c>
      <c r="I54" s="49">
        <v>9</v>
      </c>
      <c r="J54" s="52" t="s">
        <v>6</v>
      </c>
      <c r="K54" s="52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700"/>
    </row>
    <row r="55" spans="1:23" ht="33.75" x14ac:dyDescent="0.25">
      <c r="A55" s="95" t="s">
        <v>44</v>
      </c>
      <c r="B55" s="50" t="s">
        <v>46</v>
      </c>
      <c r="C55" s="215" t="s">
        <v>514</v>
      </c>
      <c r="D55" s="215" t="s">
        <v>598</v>
      </c>
      <c r="E55" s="105" t="s">
        <v>282</v>
      </c>
      <c r="F55" s="81" t="s">
        <v>288</v>
      </c>
      <c r="G55" s="19" t="s">
        <v>516</v>
      </c>
      <c r="H55" s="81" t="s">
        <v>517</v>
      </c>
      <c r="I55" s="49">
        <v>9</v>
      </c>
      <c r="J55" s="50" t="s">
        <v>6</v>
      </c>
      <c r="K55" s="50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700"/>
    </row>
    <row r="56" spans="1:23" ht="33.75" x14ac:dyDescent="0.25">
      <c r="A56" s="95" t="s">
        <v>44</v>
      </c>
      <c r="B56" s="50" t="s">
        <v>46</v>
      </c>
      <c r="C56" s="215" t="s">
        <v>514</v>
      </c>
      <c r="D56" s="215" t="s">
        <v>598</v>
      </c>
      <c r="E56" s="460" t="s">
        <v>282</v>
      </c>
      <c r="F56" s="81" t="s">
        <v>288</v>
      </c>
      <c r="G56" s="381" t="s">
        <v>639</v>
      </c>
      <c r="H56" s="382" t="s">
        <v>640</v>
      </c>
      <c r="I56" s="49">
        <v>9</v>
      </c>
      <c r="J56" s="50" t="s">
        <v>6</v>
      </c>
      <c r="K56" s="50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700"/>
    </row>
    <row r="57" spans="1:23" ht="33.75" x14ac:dyDescent="0.25">
      <c r="A57" s="95" t="s">
        <v>44</v>
      </c>
      <c r="B57" s="50" t="s">
        <v>46</v>
      </c>
      <c r="C57" s="215" t="s">
        <v>514</v>
      </c>
      <c r="D57" s="215" t="s">
        <v>599</v>
      </c>
      <c r="E57" s="105" t="s">
        <v>290</v>
      </c>
      <c r="F57" s="81" t="s">
        <v>292</v>
      </c>
      <c r="G57" s="19" t="s">
        <v>518</v>
      </c>
      <c r="H57" s="81" t="s">
        <v>519</v>
      </c>
      <c r="I57" s="49">
        <v>9</v>
      </c>
      <c r="J57" s="50" t="s">
        <v>6</v>
      </c>
      <c r="K57" s="50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700"/>
    </row>
    <row r="58" spans="1:23" ht="33.75" x14ac:dyDescent="0.25">
      <c r="A58" s="99" t="s">
        <v>439</v>
      </c>
      <c r="B58" s="50" t="s">
        <v>46</v>
      </c>
      <c r="C58" s="215" t="s">
        <v>514</v>
      </c>
      <c r="D58" s="215" t="s">
        <v>598</v>
      </c>
      <c r="E58" s="105" t="s">
        <v>280</v>
      </c>
      <c r="F58" s="81" t="s">
        <v>448</v>
      </c>
      <c r="G58" s="19" t="s">
        <v>449</v>
      </c>
      <c r="H58" s="84" t="s">
        <v>450</v>
      </c>
      <c r="I58" s="49">
        <v>9</v>
      </c>
      <c r="J58" s="50" t="s">
        <v>6</v>
      </c>
      <c r="K58" s="50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700"/>
    </row>
    <row r="59" spans="1:23" ht="33.75" x14ac:dyDescent="0.25">
      <c r="A59" s="99" t="s">
        <v>439</v>
      </c>
      <c r="B59" s="50" t="s">
        <v>46</v>
      </c>
      <c r="C59" s="215" t="s">
        <v>514</v>
      </c>
      <c r="D59" s="215" t="s">
        <v>598</v>
      </c>
      <c r="E59" s="105" t="s">
        <v>285</v>
      </c>
      <c r="F59" s="81" t="s">
        <v>286</v>
      </c>
      <c r="G59" s="19" t="s">
        <v>505</v>
      </c>
      <c r="H59" s="84" t="s">
        <v>506</v>
      </c>
      <c r="I59" s="49">
        <v>9</v>
      </c>
      <c r="J59" s="50" t="s">
        <v>6</v>
      </c>
      <c r="K59" s="50"/>
      <c r="L59" s="699"/>
      <c r="M59" s="699"/>
      <c r="N59" s="699"/>
      <c r="O59" s="699"/>
      <c r="P59" s="699"/>
      <c r="Q59" s="699"/>
      <c r="R59" s="699"/>
      <c r="S59" s="699"/>
      <c r="T59" s="699"/>
      <c r="U59" s="699"/>
      <c r="V59" s="699"/>
      <c r="W59" s="700"/>
    </row>
    <row r="60" spans="1:23" ht="33.75" x14ac:dyDescent="0.25">
      <c r="A60" s="99" t="s">
        <v>439</v>
      </c>
      <c r="B60" s="50" t="s">
        <v>46</v>
      </c>
      <c r="C60" s="215" t="s">
        <v>514</v>
      </c>
      <c r="D60" s="215" t="s">
        <v>598</v>
      </c>
      <c r="E60" s="105" t="s">
        <v>285</v>
      </c>
      <c r="F60" s="81" t="s">
        <v>286</v>
      </c>
      <c r="G60" s="19" t="s">
        <v>520</v>
      </c>
      <c r="H60" s="84" t="s">
        <v>521</v>
      </c>
      <c r="I60" s="49">
        <v>11</v>
      </c>
      <c r="J60" s="50" t="s">
        <v>6</v>
      </c>
      <c r="K60" s="50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</row>
    <row r="61" spans="1:23" ht="33.75" x14ac:dyDescent="0.25">
      <c r="A61" s="99" t="s">
        <v>439</v>
      </c>
      <c r="B61" s="50" t="s">
        <v>46</v>
      </c>
      <c r="C61" s="215" t="s">
        <v>514</v>
      </c>
      <c r="D61" s="215" t="s">
        <v>598</v>
      </c>
      <c r="E61" s="460" t="s">
        <v>285</v>
      </c>
      <c r="F61" s="81" t="s">
        <v>286</v>
      </c>
      <c r="G61" s="381" t="s">
        <v>458</v>
      </c>
      <c r="H61" s="383" t="s">
        <v>594</v>
      </c>
      <c r="I61" s="49">
        <v>9</v>
      </c>
      <c r="J61" s="50" t="s">
        <v>6</v>
      </c>
      <c r="K61" s="50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700"/>
    </row>
    <row r="62" spans="1:23" ht="33.75" x14ac:dyDescent="0.25">
      <c r="A62" s="99" t="s">
        <v>439</v>
      </c>
      <c r="B62" s="50" t="s">
        <v>46</v>
      </c>
      <c r="C62" s="215" t="s">
        <v>514</v>
      </c>
      <c r="D62" s="215" t="s">
        <v>598</v>
      </c>
      <c r="E62" s="105" t="s">
        <v>289</v>
      </c>
      <c r="F62" s="81" t="s">
        <v>291</v>
      </c>
      <c r="G62" s="19" t="s">
        <v>498</v>
      </c>
      <c r="H62" s="84" t="s">
        <v>499</v>
      </c>
      <c r="I62" s="49">
        <v>9</v>
      </c>
      <c r="J62" s="50" t="s">
        <v>6</v>
      </c>
      <c r="K62" s="50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700"/>
    </row>
    <row r="63" spans="1:23" ht="33.75" x14ac:dyDescent="0.25">
      <c r="A63" s="99" t="s">
        <v>439</v>
      </c>
      <c r="B63" s="50" t="s">
        <v>46</v>
      </c>
      <c r="C63" s="215" t="s">
        <v>514</v>
      </c>
      <c r="D63" s="215" t="s">
        <v>598</v>
      </c>
      <c r="E63" s="460" t="s">
        <v>285</v>
      </c>
      <c r="F63" s="81" t="s">
        <v>286</v>
      </c>
      <c r="G63" s="381" t="s">
        <v>637</v>
      </c>
      <c r="H63" s="383" t="s">
        <v>638</v>
      </c>
      <c r="I63" s="49">
        <v>9</v>
      </c>
      <c r="J63" s="50" t="s">
        <v>6</v>
      </c>
      <c r="K63" s="50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700"/>
    </row>
    <row r="64" spans="1:23" ht="33.75" x14ac:dyDescent="0.25">
      <c r="A64" s="99" t="s">
        <v>439</v>
      </c>
      <c r="B64" s="50" t="s">
        <v>46</v>
      </c>
      <c r="C64" s="215" t="s">
        <v>514</v>
      </c>
      <c r="D64" s="215" t="s">
        <v>598</v>
      </c>
      <c r="E64" s="460" t="s">
        <v>285</v>
      </c>
      <c r="F64" s="81" t="s">
        <v>286</v>
      </c>
      <c r="G64" s="381" t="s">
        <v>641</v>
      </c>
      <c r="H64" s="383" t="s">
        <v>642</v>
      </c>
      <c r="I64" s="49">
        <v>9</v>
      </c>
      <c r="J64" s="50" t="s">
        <v>6</v>
      </c>
      <c r="K64" s="50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700"/>
    </row>
    <row r="65" spans="1:23" ht="33.75" x14ac:dyDescent="0.25">
      <c r="A65" s="99" t="s">
        <v>439</v>
      </c>
      <c r="B65" s="50" t="s">
        <v>46</v>
      </c>
      <c r="C65" s="215" t="s">
        <v>514</v>
      </c>
      <c r="D65" s="215" t="s">
        <v>598</v>
      </c>
      <c r="E65" s="460" t="s">
        <v>285</v>
      </c>
      <c r="F65" s="81" t="s">
        <v>286</v>
      </c>
      <c r="G65" s="381" t="s">
        <v>643</v>
      </c>
      <c r="H65" s="383" t="s">
        <v>644</v>
      </c>
      <c r="I65" s="49">
        <v>9</v>
      </c>
      <c r="J65" s="50" t="s">
        <v>6</v>
      </c>
      <c r="K65" s="50"/>
      <c r="L65" s="699"/>
      <c r="M65" s="699"/>
      <c r="N65" s="699"/>
      <c r="O65" s="699"/>
      <c r="P65" s="699"/>
      <c r="Q65" s="699"/>
      <c r="R65" s="699"/>
      <c r="S65" s="699"/>
      <c r="T65" s="699"/>
      <c r="U65" s="699"/>
      <c r="V65" s="699"/>
      <c r="W65" s="700"/>
    </row>
    <row r="66" spans="1:23" ht="33.75" x14ac:dyDescent="0.25">
      <c r="A66" s="99" t="s">
        <v>439</v>
      </c>
      <c r="B66" s="50" t="s">
        <v>46</v>
      </c>
      <c r="C66" s="215" t="s">
        <v>514</v>
      </c>
      <c r="D66" s="215" t="s">
        <v>598</v>
      </c>
      <c r="E66" s="460" t="s">
        <v>285</v>
      </c>
      <c r="F66" s="81" t="s">
        <v>286</v>
      </c>
      <c r="G66" s="381" t="s">
        <v>645</v>
      </c>
      <c r="H66" s="383" t="s">
        <v>646</v>
      </c>
      <c r="I66" s="49">
        <v>9</v>
      </c>
      <c r="J66" s="50" t="s">
        <v>6</v>
      </c>
      <c r="K66" s="50"/>
      <c r="L66" s="699"/>
      <c r="M66" s="699"/>
      <c r="N66" s="699"/>
      <c r="O66" s="699"/>
      <c r="P66" s="699"/>
      <c r="Q66" s="699"/>
      <c r="R66" s="699"/>
      <c r="S66" s="699"/>
      <c r="T66" s="699"/>
      <c r="U66" s="699"/>
      <c r="V66" s="699"/>
      <c r="W66" s="700"/>
    </row>
    <row r="67" spans="1:23" x14ac:dyDescent="0.25">
      <c r="A67" s="99" t="s">
        <v>439</v>
      </c>
      <c r="B67" s="50" t="s">
        <v>46</v>
      </c>
      <c r="C67" s="215" t="s">
        <v>514</v>
      </c>
      <c r="D67" s="215" t="s">
        <v>600</v>
      </c>
      <c r="E67" s="460" t="s">
        <v>315</v>
      </c>
      <c r="F67" s="81" t="s">
        <v>316</v>
      </c>
      <c r="G67" s="381" t="s">
        <v>647</v>
      </c>
      <c r="H67" s="383" t="s">
        <v>499</v>
      </c>
      <c r="I67" s="49">
        <v>9</v>
      </c>
      <c r="J67" s="50" t="s">
        <v>6</v>
      </c>
      <c r="K67" s="50"/>
      <c r="L67" s="699"/>
      <c r="M67" s="699"/>
      <c r="N67" s="699"/>
      <c r="O67" s="699"/>
      <c r="P67" s="699"/>
      <c r="Q67" s="699"/>
      <c r="R67" s="699"/>
      <c r="S67" s="699"/>
      <c r="T67" s="699"/>
      <c r="U67" s="699"/>
      <c r="V67" s="699"/>
      <c r="W67" s="700"/>
    </row>
    <row r="68" spans="1:23" ht="33.75" x14ac:dyDescent="0.25">
      <c r="A68" s="99" t="s">
        <v>439</v>
      </c>
      <c r="B68" s="50" t="s">
        <v>46</v>
      </c>
      <c r="C68" s="215" t="s">
        <v>514</v>
      </c>
      <c r="D68" s="215" t="s">
        <v>598</v>
      </c>
      <c r="E68" s="105" t="s">
        <v>306</v>
      </c>
      <c r="F68" s="81" t="s">
        <v>20</v>
      </c>
      <c r="G68" s="19" t="s">
        <v>522</v>
      </c>
      <c r="H68" s="84" t="s">
        <v>523</v>
      </c>
      <c r="I68" s="49">
        <v>9</v>
      </c>
      <c r="J68" s="50" t="s">
        <v>6</v>
      </c>
      <c r="K68" s="50"/>
      <c r="L68" s="699"/>
      <c r="M68" s="699"/>
      <c r="N68" s="699"/>
      <c r="O68" s="699"/>
      <c r="P68" s="699"/>
      <c r="Q68" s="699"/>
      <c r="R68" s="699"/>
      <c r="S68" s="699"/>
      <c r="T68" s="699"/>
      <c r="U68" s="699"/>
      <c r="V68" s="699"/>
      <c r="W68" s="700"/>
    </row>
    <row r="69" spans="1:23" ht="33.75" x14ac:dyDescent="0.25">
      <c r="A69" s="99" t="s">
        <v>439</v>
      </c>
      <c r="B69" s="96" t="s">
        <v>46</v>
      </c>
      <c r="C69" s="215" t="s">
        <v>515</v>
      </c>
      <c r="D69" s="215" t="s">
        <v>598</v>
      </c>
      <c r="E69" s="98" t="s">
        <v>297</v>
      </c>
      <c r="F69" s="81" t="s">
        <v>300</v>
      </c>
      <c r="G69" s="19" t="s">
        <v>216</v>
      </c>
      <c r="H69" s="83" t="s">
        <v>60</v>
      </c>
      <c r="I69" s="49">
        <v>9</v>
      </c>
      <c r="J69" s="52" t="s">
        <v>6</v>
      </c>
      <c r="K69" s="52"/>
      <c r="L69" s="699"/>
      <c r="M69" s="699"/>
      <c r="N69" s="699"/>
      <c r="O69" s="699"/>
      <c r="P69" s="699"/>
      <c r="Q69" s="699"/>
      <c r="R69" s="699"/>
      <c r="S69" s="699"/>
      <c r="T69" s="699"/>
      <c r="U69" s="699"/>
      <c r="V69" s="699"/>
      <c r="W69" s="700"/>
    </row>
    <row r="70" spans="1:23" ht="33.75" x14ac:dyDescent="0.25">
      <c r="A70" s="99" t="s">
        <v>439</v>
      </c>
      <c r="B70" s="96" t="s">
        <v>46</v>
      </c>
      <c r="C70" s="215" t="s">
        <v>515</v>
      </c>
      <c r="D70" s="215" t="s">
        <v>598</v>
      </c>
      <c r="E70" s="98" t="s">
        <v>297</v>
      </c>
      <c r="F70" s="81" t="s">
        <v>300</v>
      </c>
      <c r="G70" s="19" t="s">
        <v>216</v>
      </c>
      <c r="H70" s="83" t="s">
        <v>60</v>
      </c>
      <c r="I70" s="49">
        <v>11</v>
      </c>
      <c r="J70" s="52" t="s">
        <v>12</v>
      </c>
      <c r="K70" s="52"/>
      <c r="L70" s="699"/>
      <c r="M70" s="699"/>
      <c r="N70" s="699"/>
      <c r="O70" s="699"/>
      <c r="P70" s="699"/>
      <c r="Q70" s="699"/>
      <c r="R70" s="699"/>
      <c r="S70" s="699"/>
      <c r="T70" s="699"/>
      <c r="U70" s="699"/>
      <c r="V70" s="699"/>
      <c r="W70" s="700"/>
    </row>
    <row r="71" spans="1:23" ht="33.75" x14ac:dyDescent="0.25">
      <c r="A71" s="99" t="s">
        <v>439</v>
      </c>
      <c r="B71" s="96" t="s">
        <v>46</v>
      </c>
      <c r="C71" s="215" t="s">
        <v>515</v>
      </c>
      <c r="D71" s="215" t="s">
        <v>598</v>
      </c>
      <c r="E71" s="116" t="s">
        <v>296</v>
      </c>
      <c r="F71" s="81" t="s">
        <v>7</v>
      </c>
      <c r="G71" s="19" t="s">
        <v>203</v>
      </c>
      <c r="H71" s="81" t="s">
        <v>136</v>
      </c>
      <c r="I71" s="49">
        <v>11</v>
      </c>
      <c r="J71" s="52" t="s">
        <v>12</v>
      </c>
      <c r="K71" s="52"/>
      <c r="L71" s="699"/>
      <c r="M71" s="699"/>
      <c r="N71" s="699"/>
      <c r="O71" s="699"/>
      <c r="P71" s="699"/>
      <c r="Q71" s="699"/>
      <c r="R71" s="699"/>
      <c r="S71" s="699"/>
      <c r="T71" s="699"/>
      <c r="U71" s="699"/>
      <c r="V71" s="699"/>
      <c r="W71" s="700"/>
    </row>
    <row r="72" spans="1:23" ht="33.75" x14ac:dyDescent="0.25">
      <c r="A72" s="99" t="s">
        <v>439</v>
      </c>
      <c r="B72" s="96" t="s">
        <v>46</v>
      </c>
      <c r="C72" s="215" t="s">
        <v>515</v>
      </c>
      <c r="D72" s="215" t="s">
        <v>598</v>
      </c>
      <c r="E72" s="116" t="s">
        <v>296</v>
      </c>
      <c r="F72" s="81" t="s">
        <v>7</v>
      </c>
      <c r="G72" s="19" t="s">
        <v>203</v>
      </c>
      <c r="H72" s="81" t="s">
        <v>136</v>
      </c>
      <c r="I72" s="49">
        <v>9</v>
      </c>
      <c r="J72" s="50" t="s">
        <v>6</v>
      </c>
      <c r="K72" s="50"/>
      <c r="L72" s="699"/>
      <c r="M72" s="699"/>
      <c r="N72" s="699"/>
      <c r="O72" s="699"/>
      <c r="P72" s="699"/>
      <c r="Q72" s="699"/>
      <c r="R72" s="699"/>
      <c r="S72" s="699"/>
      <c r="T72" s="699"/>
      <c r="U72" s="699"/>
      <c r="V72" s="699"/>
      <c r="W72" s="700"/>
    </row>
    <row r="73" spans="1:23" ht="33.75" x14ac:dyDescent="0.25">
      <c r="A73" s="99" t="s">
        <v>439</v>
      </c>
      <c r="B73" s="96" t="s">
        <v>46</v>
      </c>
      <c r="C73" s="215" t="s">
        <v>515</v>
      </c>
      <c r="D73" s="215" t="s">
        <v>598</v>
      </c>
      <c r="E73" s="116" t="s">
        <v>296</v>
      </c>
      <c r="F73" s="81" t="s">
        <v>7</v>
      </c>
      <c r="G73" s="98" t="s">
        <v>213</v>
      </c>
      <c r="H73" s="83" t="s">
        <v>127</v>
      </c>
      <c r="I73" s="49">
        <v>9</v>
      </c>
      <c r="J73" s="50" t="s">
        <v>6</v>
      </c>
      <c r="K73" s="50"/>
      <c r="L73" s="699"/>
      <c r="M73" s="699"/>
      <c r="N73" s="699"/>
      <c r="O73" s="699"/>
      <c r="P73" s="699"/>
      <c r="Q73" s="699"/>
      <c r="R73" s="699"/>
      <c r="S73" s="699"/>
      <c r="T73" s="699"/>
      <c r="U73" s="699"/>
      <c r="V73" s="699"/>
      <c r="W73" s="700"/>
    </row>
    <row r="74" spans="1:23" ht="33.75" x14ac:dyDescent="0.25">
      <c r="A74" s="108" t="s">
        <v>439</v>
      </c>
      <c r="B74" s="96" t="s">
        <v>46</v>
      </c>
      <c r="C74" s="215" t="s">
        <v>515</v>
      </c>
      <c r="D74" s="215" t="s">
        <v>598</v>
      </c>
      <c r="E74" s="116" t="s">
        <v>296</v>
      </c>
      <c r="F74" s="81" t="s">
        <v>7</v>
      </c>
      <c r="G74" s="19" t="s">
        <v>213</v>
      </c>
      <c r="H74" s="85" t="s">
        <v>127</v>
      </c>
      <c r="I74" s="49">
        <v>11</v>
      </c>
      <c r="J74" s="49" t="s">
        <v>6</v>
      </c>
      <c r="K74" s="49"/>
      <c r="L74" s="699"/>
      <c r="M74" s="699"/>
      <c r="N74" s="699"/>
      <c r="O74" s="699"/>
      <c r="P74" s="699"/>
      <c r="Q74" s="699"/>
      <c r="R74" s="699"/>
      <c r="S74" s="699"/>
      <c r="T74" s="699"/>
      <c r="U74" s="699"/>
      <c r="V74" s="699"/>
      <c r="W74" s="700"/>
    </row>
    <row r="75" spans="1:23" ht="33.75" x14ac:dyDescent="0.25">
      <c r="A75" s="108" t="s">
        <v>439</v>
      </c>
      <c r="B75" s="96" t="s">
        <v>46</v>
      </c>
      <c r="C75" s="215" t="s">
        <v>515</v>
      </c>
      <c r="D75" s="215" t="s">
        <v>598</v>
      </c>
      <c r="E75" s="462" t="s">
        <v>296</v>
      </c>
      <c r="F75" s="81" t="s">
        <v>7</v>
      </c>
      <c r="G75" s="125" t="s">
        <v>258</v>
      </c>
      <c r="H75" s="128" t="s">
        <v>149</v>
      </c>
      <c r="I75" s="118">
        <v>9</v>
      </c>
      <c r="J75" s="118" t="s">
        <v>6</v>
      </c>
      <c r="K75" s="118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700"/>
    </row>
    <row r="76" spans="1:23" ht="33.75" x14ac:dyDescent="0.25">
      <c r="A76" s="99" t="s">
        <v>439</v>
      </c>
      <c r="B76" s="96" t="s">
        <v>46</v>
      </c>
      <c r="C76" s="215" t="s">
        <v>515</v>
      </c>
      <c r="D76" s="215" t="s">
        <v>598</v>
      </c>
      <c r="E76" s="116" t="s">
        <v>280</v>
      </c>
      <c r="F76" s="81" t="s">
        <v>284</v>
      </c>
      <c r="G76" s="19" t="s">
        <v>198</v>
      </c>
      <c r="H76" s="81" t="s">
        <v>181</v>
      </c>
      <c r="I76" s="49">
        <v>11</v>
      </c>
      <c r="J76" s="50" t="s">
        <v>12</v>
      </c>
      <c r="K76" s="50"/>
      <c r="L76" s="699"/>
      <c r="M76" s="699"/>
      <c r="N76" s="699"/>
      <c r="O76" s="699"/>
      <c r="P76" s="699"/>
      <c r="Q76" s="699"/>
      <c r="R76" s="699"/>
      <c r="S76" s="699"/>
      <c r="T76" s="699"/>
      <c r="U76" s="699"/>
      <c r="V76" s="699"/>
      <c r="W76" s="700"/>
    </row>
    <row r="77" spans="1:23" ht="33.75" x14ac:dyDescent="0.25">
      <c r="A77" s="99" t="s">
        <v>439</v>
      </c>
      <c r="B77" s="96" t="s">
        <v>46</v>
      </c>
      <c r="C77" s="215" t="s">
        <v>515</v>
      </c>
      <c r="D77" s="215" t="s">
        <v>598</v>
      </c>
      <c r="E77" s="116" t="s">
        <v>280</v>
      </c>
      <c r="F77" s="81" t="s">
        <v>284</v>
      </c>
      <c r="G77" s="19" t="s">
        <v>198</v>
      </c>
      <c r="H77" s="81" t="s">
        <v>181</v>
      </c>
      <c r="I77" s="49">
        <v>9</v>
      </c>
      <c r="J77" s="50" t="s">
        <v>6</v>
      </c>
      <c r="K77" s="50"/>
      <c r="L77" s="699"/>
      <c r="M77" s="699"/>
      <c r="N77" s="699"/>
      <c r="O77" s="699"/>
      <c r="P77" s="699"/>
      <c r="Q77" s="699"/>
      <c r="R77" s="699"/>
      <c r="S77" s="699"/>
      <c r="T77" s="699"/>
      <c r="U77" s="699"/>
      <c r="V77" s="699"/>
      <c r="W77" s="700"/>
    </row>
    <row r="78" spans="1:23" ht="33.75" x14ac:dyDescent="0.25">
      <c r="A78" s="99" t="s">
        <v>439</v>
      </c>
      <c r="B78" s="96" t="s">
        <v>46</v>
      </c>
      <c r="C78" s="215" t="s">
        <v>515</v>
      </c>
      <c r="D78" s="215" t="s">
        <v>598</v>
      </c>
      <c r="E78" s="462" t="s">
        <v>285</v>
      </c>
      <c r="F78" s="81" t="s">
        <v>286</v>
      </c>
      <c r="G78" s="381" t="s">
        <v>648</v>
      </c>
      <c r="H78" s="382" t="s">
        <v>649</v>
      </c>
      <c r="I78" s="49">
        <v>9</v>
      </c>
      <c r="J78" s="50" t="s">
        <v>6</v>
      </c>
      <c r="K78" s="50"/>
      <c r="L78" s="699"/>
      <c r="M78" s="699"/>
      <c r="N78" s="699"/>
      <c r="O78" s="699"/>
      <c r="P78" s="699"/>
      <c r="Q78" s="699"/>
      <c r="R78" s="699"/>
      <c r="S78" s="699"/>
      <c r="T78" s="699"/>
      <c r="U78" s="699"/>
      <c r="V78" s="699"/>
      <c r="W78" s="700"/>
    </row>
    <row r="79" spans="1:23" ht="33.75" x14ac:dyDescent="0.25">
      <c r="A79" s="99" t="s">
        <v>439</v>
      </c>
      <c r="B79" s="96" t="s">
        <v>46</v>
      </c>
      <c r="C79" s="215" t="s">
        <v>515</v>
      </c>
      <c r="D79" s="215" t="s">
        <v>598</v>
      </c>
      <c r="E79" s="462" t="s">
        <v>285</v>
      </c>
      <c r="F79" s="81" t="s">
        <v>286</v>
      </c>
      <c r="G79" s="381" t="s">
        <v>650</v>
      </c>
      <c r="H79" s="382" t="s">
        <v>651</v>
      </c>
      <c r="I79" s="49">
        <v>9</v>
      </c>
      <c r="J79" s="50" t="s">
        <v>6</v>
      </c>
      <c r="K79" s="50"/>
      <c r="L79" s="699"/>
      <c r="M79" s="699"/>
      <c r="N79" s="699"/>
      <c r="O79" s="699"/>
      <c r="P79" s="699"/>
      <c r="Q79" s="699"/>
      <c r="R79" s="699"/>
      <c r="S79" s="699"/>
      <c r="T79" s="699"/>
      <c r="U79" s="699"/>
      <c r="V79" s="699"/>
      <c r="W79" s="700"/>
    </row>
    <row r="80" spans="1:23" ht="33.75" x14ac:dyDescent="0.25">
      <c r="A80" s="99" t="s">
        <v>439</v>
      </c>
      <c r="B80" s="96" t="s">
        <v>46</v>
      </c>
      <c r="C80" s="215" t="s">
        <v>515</v>
      </c>
      <c r="D80" s="215" t="s">
        <v>598</v>
      </c>
      <c r="E80" s="116" t="s">
        <v>285</v>
      </c>
      <c r="F80" s="81" t="s">
        <v>286</v>
      </c>
      <c r="G80" s="381" t="s">
        <v>652</v>
      </c>
      <c r="H80" s="382" t="s">
        <v>653</v>
      </c>
      <c r="I80" s="49">
        <v>11</v>
      </c>
      <c r="J80" s="50" t="s">
        <v>6</v>
      </c>
      <c r="K80" s="50"/>
      <c r="L80" s="699"/>
      <c r="M80" s="699"/>
      <c r="N80" s="699"/>
      <c r="O80" s="699"/>
      <c r="P80" s="699"/>
      <c r="Q80" s="699"/>
      <c r="R80" s="699"/>
      <c r="S80" s="699"/>
      <c r="T80" s="699"/>
      <c r="U80" s="699"/>
      <c r="V80" s="699"/>
      <c r="W80" s="700"/>
    </row>
    <row r="81" spans="1:23" ht="33.75" x14ac:dyDescent="0.25">
      <c r="A81" s="99" t="s">
        <v>439</v>
      </c>
      <c r="B81" s="96" t="s">
        <v>46</v>
      </c>
      <c r="C81" s="215" t="s">
        <v>515</v>
      </c>
      <c r="D81" s="215" t="s">
        <v>598</v>
      </c>
      <c r="E81" s="462" t="s">
        <v>285</v>
      </c>
      <c r="F81" s="81" t="s">
        <v>286</v>
      </c>
      <c r="G81" s="381" t="s">
        <v>654</v>
      </c>
      <c r="H81" s="382" t="s">
        <v>655</v>
      </c>
      <c r="I81" s="49">
        <v>9</v>
      </c>
      <c r="J81" s="50" t="s">
        <v>6</v>
      </c>
      <c r="K81" s="50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699"/>
      <c r="W81" s="700"/>
    </row>
    <row r="82" spans="1:23" ht="33.75" x14ac:dyDescent="0.25">
      <c r="A82" s="99" t="s">
        <v>439</v>
      </c>
      <c r="B82" s="96" t="s">
        <v>46</v>
      </c>
      <c r="C82" s="215" t="s">
        <v>515</v>
      </c>
      <c r="D82" s="215" t="s">
        <v>598</v>
      </c>
      <c r="E82" s="462" t="s">
        <v>285</v>
      </c>
      <c r="F82" s="81" t="s">
        <v>286</v>
      </c>
      <c r="G82" s="381" t="s">
        <v>656</v>
      </c>
      <c r="H82" s="382" t="s">
        <v>657</v>
      </c>
      <c r="I82" s="49">
        <v>9</v>
      </c>
      <c r="J82" s="50" t="s">
        <v>6</v>
      </c>
      <c r="K82" s="50"/>
      <c r="L82" s="699"/>
      <c r="M82" s="699"/>
      <c r="N82" s="699"/>
      <c r="O82" s="699"/>
      <c r="P82" s="699"/>
      <c r="Q82" s="699"/>
      <c r="R82" s="699"/>
      <c r="S82" s="699"/>
      <c r="T82" s="699"/>
      <c r="U82" s="699"/>
      <c r="V82" s="699"/>
      <c r="W82" s="700"/>
    </row>
    <row r="83" spans="1:23" ht="33.75" x14ac:dyDescent="0.25">
      <c r="A83" s="99" t="s">
        <v>439</v>
      </c>
      <c r="B83" s="96" t="s">
        <v>46</v>
      </c>
      <c r="C83" s="215" t="s">
        <v>515</v>
      </c>
      <c r="D83" s="215" t="s">
        <v>598</v>
      </c>
      <c r="E83" s="116" t="s">
        <v>285</v>
      </c>
      <c r="F83" s="81" t="s">
        <v>286</v>
      </c>
      <c r="G83" s="381" t="s">
        <v>656</v>
      </c>
      <c r="H83" s="382" t="s">
        <v>657</v>
      </c>
      <c r="I83" s="49">
        <v>11</v>
      </c>
      <c r="J83" s="50" t="s">
        <v>12</v>
      </c>
      <c r="K83" s="50"/>
      <c r="L83" s="699"/>
      <c r="M83" s="699"/>
      <c r="N83" s="699"/>
      <c r="O83" s="699"/>
      <c r="P83" s="699"/>
      <c r="Q83" s="699"/>
      <c r="R83" s="699"/>
      <c r="S83" s="699"/>
      <c r="T83" s="699"/>
      <c r="U83" s="699"/>
      <c r="V83" s="699"/>
      <c r="W83" s="700"/>
    </row>
    <row r="84" spans="1:23" ht="33.75" x14ac:dyDescent="0.25">
      <c r="A84" s="99" t="s">
        <v>439</v>
      </c>
      <c r="B84" s="96" t="s">
        <v>46</v>
      </c>
      <c r="C84" s="215" t="s">
        <v>515</v>
      </c>
      <c r="D84" s="215" t="s">
        <v>598</v>
      </c>
      <c r="E84" s="462" t="s">
        <v>285</v>
      </c>
      <c r="F84" s="81" t="s">
        <v>286</v>
      </c>
      <c r="G84" s="381" t="s">
        <v>658</v>
      </c>
      <c r="H84" s="382" t="s">
        <v>659</v>
      </c>
      <c r="I84" s="49">
        <v>9</v>
      </c>
      <c r="J84" s="50" t="s">
        <v>6</v>
      </c>
      <c r="K84" s="50"/>
      <c r="L84" s="699"/>
      <c r="M84" s="699"/>
      <c r="N84" s="699"/>
      <c r="O84" s="699"/>
      <c r="P84" s="699"/>
      <c r="Q84" s="699"/>
      <c r="R84" s="699"/>
      <c r="S84" s="699"/>
      <c r="T84" s="699"/>
      <c r="U84" s="699"/>
      <c r="V84" s="699"/>
      <c r="W84" s="700"/>
    </row>
    <row r="85" spans="1:23" ht="33.75" x14ac:dyDescent="0.25">
      <c r="A85" s="99" t="s">
        <v>439</v>
      </c>
      <c r="B85" s="96" t="s">
        <v>46</v>
      </c>
      <c r="C85" s="215" t="s">
        <v>515</v>
      </c>
      <c r="D85" s="215" t="s">
        <v>598</v>
      </c>
      <c r="E85" s="116" t="s">
        <v>285</v>
      </c>
      <c r="F85" s="81" t="s">
        <v>286</v>
      </c>
      <c r="G85" s="19" t="s">
        <v>217</v>
      </c>
      <c r="H85" s="81" t="s">
        <v>85</v>
      </c>
      <c r="I85" s="49">
        <v>9</v>
      </c>
      <c r="J85" s="50" t="s">
        <v>6</v>
      </c>
      <c r="K85" s="50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700"/>
    </row>
    <row r="86" spans="1:23" ht="33.75" x14ac:dyDescent="0.25">
      <c r="A86" s="99" t="s">
        <v>439</v>
      </c>
      <c r="B86" s="96" t="s">
        <v>46</v>
      </c>
      <c r="C86" s="215" t="s">
        <v>515</v>
      </c>
      <c r="D86" s="215" t="s">
        <v>598</v>
      </c>
      <c r="E86" s="116" t="s">
        <v>285</v>
      </c>
      <c r="F86" s="81" t="s">
        <v>286</v>
      </c>
      <c r="G86" s="19" t="s">
        <v>218</v>
      </c>
      <c r="H86" s="81" t="s">
        <v>14</v>
      </c>
      <c r="I86" s="49">
        <v>11</v>
      </c>
      <c r="J86" s="50" t="s">
        <v>12</v>
      </c>
      <c r="K86" s="50"/>
      <c r="L86" s="699"/>
      <c r="M86" s="699"/>
      <c r="N86" s="699"/>
      <c r="O86" s="699"/>
      <c r="P86" s="699"/>
      <c r="Q86" s="699"/>
      <c r="R86" s="699"/>
      <c r="S86" s="699"/>
      <c r="T86" s="699"/>
      <c r="U86" s="699"/>
      <c r="V86" s="699"/>
      <c r="W86" s="700"/>
    </row>
    <row r="87" spans="1:23" ht="33.75" x14ac:dyDescent="0.25">
      <c r="A87" s="99" t="s">
        <v>439</v>
      </c>
      <c r="B87" s="96" t="s">
        <v>46</v>
      </c>
      <c r="C87" s="215" t="s">
        <v>515</v>
      </c>
      <c r="D87" s="215" t="s">
        <v>598</v>
      </c>
      <c r="E87" s="116" t="s">
        <v>285</v>
      </c>
      <c r="F87" s="81" t="s">
        <v>286</v>
      </c>
      <c r="G87" s="19" t="s">
        <v>218</v>
      </c>
      <c r="H87" s="81" t="s">
        <v>14</v>
      </c>
      <c r="I87" s="49">
        <v>9</v>
      </c>
      <c r="J87" s="50" t="s">
        <v>6</v>
      </c>
      <c r="K87" s="50"/>
      <c r="L87" s="699"/>
      <c r="M87" s="699"/>
      <c r="N87" s="699"/>
      <c r="O87" s="699"/>
      <c r="P87" s="699"/>
      <c r="Q87" s="699"/>
      <c r="R87" s="699"/>
      <c r="S87" s="699"/>
      <c r="T87" s="699"/>
      <c r="U87" s="699"/>
      <c r="V87" s="699"/>
      <c r="W87" s="700"/>
    </row>
    <row r="88" spans="1:23" ht="33.75" x14ac:dyDescent="0.25">
      <c r="A88" s="99" t="s">
        <v>439</v>
      </c>
      <c r="B88" s="96" t="s">
        <v>46</v>
      </c>
      <c r="C88" s="215" t="s">
        <v>515</v>
      </c>
      <c r="D88" s="215" t="s">
        <v>598</v>
      </c>
      <c r="E88" s="116" t="s">
        <v>281</v>
      </c>
      <c r="F88" s="81" t="s">
        <v>287</v>
      </c>
      <c r="G88" s="19" t="s">
        <v>326</v>
      </c>
      <c r="H88" s="81" t="s">
        <v>106</v>
      </c>
      <c r="I88" s="49">
        <v>9</v>
      </c>
      <c r="J88" s="50" t="s">
        <v>6</v>
      </c>
      <c r="K88" s="50"/>
      <c r="L88" s="699"/>
      <c r="M88" s="699"/>
      <c r="N88" s="699"/>
      <c r="O88" s="699"/>
      <c r="P88" s="699"/>
      <c r="Q88" s="699"/>
      <c r="R88" s="699"/>
      <c r="S88" s="699"/>
      <c r="T88" s="699"/>
      <c r="U88" s="699"/>
      <c r="V88" s="699"/>
      <c r="W88" s="700"/>
    </row>
    <row r="89" spans="1:23" ht="33.75" x14ac:dyDescent="0.25">
      <c r="A89" s="99" t="s">
        <v>439</v>
      </c>
      <c r="B89" s="96" t="s">
        <v>46</v>
      </c>
      <c r="C89" s="215" t="s">
        <v>515</v>
      </c>
      <c r="D89" s="215" t="s">
        <v>598</v>
      </c>
      <c r="E89" s="116" t="s">
        <v>281</v>
      </c>
      <c r="F89" s="81" t="s">
        <v>287</v>
      </c>
      <c r="G89" s="98" t="s">
        <v>219</v>
      </c>
      <c r="H89" s="81" t="s">
        <v>107</v>
      </c>
      <c r="I89" s="49">
        <v>9</v>
      </c>
      <c r="J89" s="50" t="s">
        <v>6</v>
      </c>
      <c r="K89" s="50"/>
      <c r="L89" s="699"/>
      <c r="M89" s="699"/>
      <c r="N89" s="699"/>
      <c r="O89" s="699"/>
      <c r="P89" s="699"/>
      <c r="Q89" s="699"/>
      <c r="R89" s="699"/>
      <c r="S89" s="699"/>
      <c r="T89" s="699"/>
      <c r="U89" s="699"/>
      <c r="V89" s="699"/>
      <c r="W89" s="700"/>
    </row>
    <row r="90" spans="1:23" ht="33.75" x14ac:dyDescent="0.25">
      <c r="A90" s="99" t="s">
        <v>439</v>
      </c>
      <c r="B90" s="96" t="s">
        <v>46</v>
      </c>
      <c r="C90" s="215" t="s">
        <v>515</v>
      </c>
      <c r="D90" s="215" t="s">
        <v>598</v>
      </c>
      <c r="E90" s="116" t="s">
        <v>281</v>
      </c>
      <c r="F90" s="81" t="s">
        <v>287</v>
      </c>
      <c r="G90" s="19" t="s">
        <v>199</v>
      </c>
      <c r="H90" s="81" t="s">
        <v>55</v>
      </c>
      <c r="I90" s="49">
        <v>11</v>
      </c>
      <c r="J90" s="50" t="s">
        <v>12</v>
      </c>
      <c r="K90" s="50"/>
      <c r="L90" s="699"/>
      <c r="M90" s="699"/>
      <c r="N90" s="699"/>
      <c r="O90" s="699"/>
      <c r="P90" s="699"/>
      <c r="Q90" s="699"/>
      <c r="R90" s="699"/>
      <c r="S90" s="699"/>
      <c r="T90" s="699"/>
      <c r="U90" s="699"/>
      <c r="V90" s="699"/>
      <c r="W90" s="700"/>
    </row>
    <row r="91" spans="1:23" ht="33.75" x14ac:dyDescent="0.25">
      <c r="A91" s="99" t="s">
        <v>439</v>
      </c>
      <c r="B91" s="96" t="s">
        <v>46</v>
      </c>
      <c r="C91" s="215" t="s">
        <v>515</v>
      </c>
      <c r="D91" s="215" t="s">
        <v>598</v>
      </c>
      <c r="E91" s="116" t="s">
        <v>281</v>
      </c>
      <c r="F91" s="81" t="s">
        <v>287</v>
      </c>
      <c r="G91" s="19" t="s">
        <v>199</v>
      </c>
      <c r="H91" s="81" t="s">
        <v>55</v>
      </c>
      <c r="I91" s="49">
        <v>9</v>
      </c>
      <c r="J91" s="50" t="s">
        <v>6</v>
      </c>
      <c r="K91" s="50"/>
      <c r="L91" s="699"/>
      <c r="M91" s="699"/>
      <c r="N91" s="699"/>
      <c r="O91" s="699"/>
      <c r="P91" s="699"/>
      <c r="Q91" s="699"/>
      <c r="R91" s="699"/>
      <c r="S91" s="699"/>
      <c r="T91" s="699"/>
      <c r="U91" s="699"/>
      <c r="V91" s="699"/>
      <c r="W91" s="700"/>
    </row>
    <row r="92" spans="1:23" ht="33.75" x14ac:dyDescent="0.25">
      <c r="A92" s="99" t="s">
        <v>439</v>
      </c>
      <c r="B92" s="96" t="s">
        <v>46</v>
      </c>
      <c r="C92" s="215" t="s">
        <v>515</v>
      </c>
      <c r="D92" s="215" t="s">
        <v>598</v>
      </c>
      <c r="E92" s="116" t="s">
        <v>306</v>
      </c>
      <c r="F92" s="81" t="s">
        <v>20</v>
      </c>
      <c r="G92" s="19" t="s">
        <v>223</v>
      </c>
      <c r="H92" s="81" t="s">
        <v>108</v>
      </c>
      <c r="I92" s="49">
        <v>9</v>
      </c>
      <c r="J92" s="50" t="s">
        <v>6</v>
      </c>
      <c r="K92" s="50"/>
      <c r="L92" s="699"/>
      <c r="M92" s="699"/>
      <c r="N92" s="699"/>
      <c r="O92" s="699"/>
      <c r="P92" s="699"/>
      <c r="Q92" s="699"/>
      <c r="R92" s="699"/>
      <c r="S92" s="699"/>
      <c r="T92" s="699"/>
      <c r="U92" s="699"/>
      <c r="V92" s="699"/>
      <c r="W92" s="700"/>
    </row>
    <row r="93" spans="1:23" ht="33.75" x14ac:dyDescent="0.25">
      <c r="A93" s="99" t="s">
        <v>439</v>
      </c>
      <c r="B93" s="96" t="s">
        <v>46</v>
      </c>
      <c r="C93" s="215" t="s">
        <v>515</v>
      </c>
      <c r="D93" s="215" t="s">
        <v>598</v>
      </c>
      <c r="E93" s="116" t="s">
        <v>306</v>
      </c>
      <c r="F93" s="81" t="s">
        <v>20</v>
      </c>
      <c r="G93" s="19" t="s">
        <v>223</v>
      </c>
      <c r="H93" s="81" t="s">
        <v>108</v>
      </c>
      <c r="I93" s="49">
        <v>11</v>
      </c>
      <c r="J93" s="50" t="s">
        <v>12</v>
      </c>
      <c r="K93" s="50"/>
      <c r="L93" s="699"/>
      <c r="M93" s="699"/>
      <c r="N93" s="699"/>
      <c r="O93" s="699"/>
      <c r="P93" s="699"/>
      <c r="Q93" s="699"/>
      <c r="R93" s="699"/>
      <c r="S93" s="699"/>
      <c r="T93" s="699"/>
      <c r="U93" s="699"/>
      <c r="V93" s="699"/>
      <c r="W93" s="700"/>
    </row>
    <row r="94" spans="1:23" ht="33.75" x14ac:dyDescent="0.25">
      <c r="A94" s="99" t="s">
        <v>439</v>
      </c>
      <c r="B94" s="96" t="s">
        <v>46</v>
      </c>
      <c r="C94" s="215" t="s">
        <v>515</v>
      </c>
      <c r="D94" s="215" t="s">
        <v>598</v>
      </c>
      <c r="E94" s="116" t="s">
        <v>307</v>
      </c>
      <c r="F94" s="81" t="s">
        <v>308</v>
      </c>
      <c r="G94" s="19" t="s">
        <v>263</v>
      </c>
      <c r="H94" s="81" t="s">
        <v>59</v>
      </c>
      <c r="I94" s="49">
        <v>9</v>
      </c>
      <c r="J94" s="50" t="s">
        <v>6</v>
      </c>
      <c r="K94" s="50"/>
      <c r="L94" s="699"/>
      <c r="M94" s="699"/>
      <c r="N94" s="699"/>
      <c r="O94" s="699"/>
      <c r="P94" s="699"/>
      <c r="Q94" s="699"/>
      <c r="R94" s="699"/>
      <c r="S94" s="699"/>
      <c r="T94" s="699"/>
      <c r="U94" s="699"/>
      <c r="V94" s="699"/>
      <c r="W94" s="700"/>
    </row>
    <row r="95" spans="1:23" x14ac:dyDescent="0.25">
      <c r="A95" s="108" t="s">
        <v>439</v>
      </c>
      <c r="B95" s="96" t="s">
        <v>46</v>
      </c>
      <c r="C95" s="215" t="s">
        <v>515</v>
      </c>
      <c r="D95" s="215" t="s">
        <v>600</v>
      </c>
      <c r="E95" s="19" t="s">
        <v>283</v>
      </c>
      <c r="F95" s="85" t="s">
        <v>5</v>
      </c>
      <c r="G95" s="19" t="s">
        <v>194</v>
      </c>
      <c r="H95" s="85" t="s">
        <v>117</v>
      </c>
      <c r="I95" s="49">
        <v>11</v>
      </c>
      <c r="J95" s="49" t="s">
        <v>12</v>
      </c>
      <c r="K95" s="49"/>
      <c r="L95" s="699"/>
      <c r="M95" s="699"/>
      <c r="N95" s="699"/>
      <c r="O95" s="699"/>
      <c r="P95" s="699"/>
      <c r="Q95" s="699"/>
      <c r="R95" s="699"/>
      <c r="S95" s="699"/>
      <c r="T95" s="699"/>
      <c r="U95" s="699"/>
      <c r="V95" s="699"/>
      <c r="W95" s="700"/>
    </row>
    <row r="96" spans="1:23" x14ac:dyDescent="0.25">
      <c r="A96" s="108" t="s">
        <v>439</v>
      </c>
      <c r="B96" s="96" t="s">
        <v>46</v>
      </c>
      <c r="C96" s="215" t="s">
        <v>515</v>
      </c>
      <c r="D96" s="215" t="s">
        <v>600</v>
      </c>
      <c r="E96" s="19" t="s">
        <v>283</v>
      </c>
      <c r="F96" s="85" t="s">
        <v>5</v>
      </c>
      <c r="G96" s="19" t="s">
        <v>194</v>
      </c>
      <c r="H96" s="85" t="s">
        <v>117</v>
      </c>
      <c r="I96" s="49">
        <v>9</v>
      </c>
      <c r="J96" s="49" t="s">
        <v>6</v>
      </c>
      <c r="K96" s="49"/>
      <c r="L96" s="699"/>
      <c r="M96" s="699"/>
      <c r="N96" s="699"/>
      <c r="O96" s="699"/>
      <c r="P96" s="699"/>
      <c r="Q96" s="699"/>
      <c r="R96" s="699"/>
      <c r="S96" s="699"/>
      <c r="T96" s="699"/>
      <c r="U96" s="699"/>
      <c r="V96" s="699"/>
      <c r="W96" s="700"/>
    </row>
    <row r="97" spans="1:23" x14ac:dyDescent="0.25">
      <c r="A97" s="108" t="s">
        <v>439</v>
      </c>
      <c r="B97" s="96" t="s">
        <v>46</v>
      </c>
      <c r="C97" s="215" t="s">
        <v>515</v>
      </c>
      <c r="D97" s="215" t="s">
        <v>600</v>
      </c>
      <c r="E97" s="19" t="s">
        <v>283</v>
      </c>
      <c r="F97" s="85" t="s">
        <v>5</v>
      </c>
      <c r="G97" s="19" t="s">
        <v>220</v>
      </c>
      <c r="H97" s="81" t="s">
        <v>221</v>
      </c>
      <c r="I97" s="49">
        <v>9</v>
      </c>
      <c r="J97" s="49" t="s">
        <v>6</v>
      </c>
      <c r="K97" s="49"/>
      <c r="L97" s="699"/>
      <c r="M97" s="699"/>
      <c r="N97" s="699"/>
      <c r="O97" s="699"/>
      <c r="P97" s="699"/>
      <c r="Q97" s="699"/>
      <c r="R97" s="699"/>
      <c r="S97" s="699"/>
      <c r="T97" s="699"/>
      <c r="U97" s="699"/>
      <c r="V97" s="699"/>
      <c r="W97" s="700"/>
    </row>
    <row r="98" spans="1:23" x14ac:dyDescent="0.25">
      <c r="A98" s="108" t="s">
        <v>439</v>
      </c>
      <c r="B98" s="96" t="s">
        <v>46</v>
      </c>
      <c r="C98" s="215" t="s">
        <v>515</v>
      </c>
      <c r="D98" s="215" t="s">
        <v>600</v>
      </c>
      <c r="E98" s="19" t="s">
        <v>283</v>
      </c>
      <c r="F98" s="85" t="s">
        <v>5</v>
      </c>
      <c r="G98" s="19" t="s">
        <v>220</v>
      </c>
      <c r="H98" s="81" t="s">
        <v>221</v>
      </c>
      <c r="I98" s="49">
        <v>11</v>
      </c>
      <c r="J98" s="49" t="s">
        <v>12</v>
      </c>
      <c r="K98" s="49"/>
      <c r="L98" s="699"/>
      <c r="M98" s="699"/>
      <c r="N98" s="699"/>
      <c r="O98" s="699"/>
      <c r="P98" s="699"/>
      <c r="Q98" s="699"/>
      <c r="R98" s="699"/>
      <c r="S98" s="699"/>
      <c r="T98" s="699"/>
      <c r="U98" s="699"/>
      <c r="V98" s="699"/>
      <c r="W98" s="700"/>
    </row>
    <row r="99" spans="1:23" x14ac:dyDescent="0.25">
      <c r="A99" s="108" t="s">
        <v>439</v>
      </c>
      <c r="B99" s="96" t="s">
        <v>46</v>
      </c>
      <c r="C99" s="215" t="s">
        <v>515</v>
      </c>
      <c r="D99" s="215" t="s">
        <v>600</v>
      </c>
      <c r="E99" s="19" t="s">
        <v>283</v>
      </c>
      <c r="F99" s="85" t="s">
        <v>5</v>
      </c>
      <c r="G99" s="19" t="s">
        <v>220</v>
      </c>
      <c r="H99" s="81" t="s">
        <v>221</v>
      </c>
      <c r="I99" s="49">
        <v>11</v>
      </c>
      <c r="J99" s="49" t="s">
        <v>6</v>
      </c>
      <c r="K99" s="4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700"/>
    </row>
    <row r="100" spans="1:23" ht="33.75" x14ac:dyDescent="0.25">
      <c r="A100" s="214" t="s">
        <v>370</v>
      </c>
      <c r="B100" s="96" t="s">
        <v>46</v>
      </c>
      <c r="C100" s="215" t="s">
        <v>515</v>
      </c>
      <c r="D100" s="215" t="s">
        <v>598</v>
      </c>
      <c r="E100" s="116" t="s">
        <v>296</v>
      </c>
      <c r="F100" s="81" t="s">
        <v>7</v>
      </c>
      <c r="G100" s="19" t="s">
        <v>224</v>
      </c>
      <c r="H100" s="81" t="s">
        <v>134</v>
      </c>
      <c r="I100" s="49">
        <v>9</v>
      </c>
      <c r="J100" s="50" t="s">
        <v>6</v>
      </c>
      <c r="K100" s="50"/>
      <c r="L100" s="699"/>
      <c r="M100" s="699"/>
      <c r="N100" s="699"/>
      <c r="O100" s="699"/>
      <c r="P100" s="699"/>
      <c r="Q100" s="699"/>
      <c r="R100" s="699"/>
      <c r="S100" s="699"/>
      <c r="T100" s="699"/>
      <c r="U100" s="699"/>
      <c r="V100" s="699"/>
      <c r="W100" s="700"/>
    </row>
    <row r="101" spans="1:23" ht="33.75" x14ac:dyDescent="0.25">
      <c r="A101" s="214" t="s">
        <v>370</v>
      </c>
      <c r="B101" s="96" t="s">
        <v>46</v>
      </c>
      <c r="C101" s="215" t="s">
        <v>515</v>
      </c>
      <c r="D101" s="215" t="s">
        <v>598</v>
      </c>
      <c r="E101" s="116" t="s">
        <v>296</v>
      </c>
      <c r="F101" s="81" t="s">
        <v>7</v>
      </c>
      <c r="G101" s="19" t="s">
        <v>631</v>
      </c>
      <c r="H101" s="81" t="s">
        <v>632</v>
      </c>
      <c r="I101" s="49">
        <v>9</v>
      </c>
      <c r="J101" s="50" t="s">
        <v>6</v>
      </c>
      <c r="K101" s="50"/>
      <c r="L101" s="699"/>
      <c r="M101" s="699"/>
      <c r="N101" s="699"/>
      <c r="O101" s="699"/>
      <c r="P101" s="699"/>
      <c r="Q101" s="699"/>
      <c r="R101" s="699"/>
      <c r="S101" s="699"/>
      <c r="T101" s="699"/>
      <c r="U101" s="699"/>
      <c r="V101" s="699"/>
      <c r="W101" s="700"/>
    </row>
    <row r="102" spans="1:23" ht="33.75" x14ac:dyDescent="0.25">
      <c r="A102" s="214" t="s">
        <v>370</v>
      </c>
      <c r="B102" s="96" t="s">
        <v>46</v>
      </c>
      <c r="C102" s="215" t="s">
        <v>515</v>
      </c>
      <c r="D102" s="215" t="s">
        <v>598</v>
      </c>
      <c r="E102" s="116" t="s">
        <v>301</v>
      </c>
      <c r="F102" s="81" t="s">
        <v>302</v>
      </c>
      <c r="G102" s="19" t="s">
        <v>225</v>
      </c>
      <c r="H102" s="81" t="s">
        <v>226</v>
      </c>
      <c r="I102" s="49">
        <v>9</v>
      </c>
      <c r="J102" s="50" t="s">
        <v>6</v>
      </c>
      <c r="K102" s="50"/>
      <c r="L102" s="699"/>
      <c r="M102" s="699"/>
      <c r="N102" s="699"/>
      <c r="O102" s="699"/>
      <c r="P102" s="699"/>
      <c r="Q102" s="699"/>
      <c r="R102" s="699"/>
      <c r="S102" s="699"/>
      <c r="T102" s="699"/>
      <c r="U102" s="699"/>
      <c r="V102" s="699"/>
      <c r="W102" s="700"/>
    </row>
    <row r="103" spans="1:23" ht="33.75" x14ac:dyDescent="0.25">
      <c r="A103" s="214" t="s">
        <v>370</v>
      </c>
      <c r="B103" s="96" t="s">
        <v>46</v>
      </c>
      <c r="C103" s="215" t="s">
        <v>515</v>
      </c>
      <c r="D103" s="215" t="s">
        <v>598</v>
      </c>
      <c r="E103" s="462" t="s">
        <v>347</v>
      </c>
      <c r="F103" s="81" t="s">
        <v>348</v>
      </c>
      <c r="G103" s="19" t="s">
        <v>352</v>
      </c>
      <c r="H103" s="81" t="s">
        <v>143</v>
      </c>
      <c r="I103" s="49">
        <v>9</v>
      </c>
      <c r="J103" s="50" t="s">
        <v>6</v>
      </c>
      <c r="K103" s="50"/>
      <c r="L103" s="699"/>
      <c r="M103" s="699"/>
      <c r="N103" s="699"/>
      <c r="O103" s="699"/>
      <c r="P103" s="699"/>
      <c r="Q103" s="699"/>
      <c r="R103" s="699"/>
      <c r="S103" s="699"/>
      <c r="T103" s="699"/>
      <c r="U103" s="699"/>
      <c r="V103" s="699"/>
      <c r="W103" s="700"/>
    </row>
    <row r="104" spans="1:23" ht="33.75" x14ac:dyDescent="0.25">
      <c r="A104" s="214" t="s">
        <v>370</v>
      </c>
      <c r="B104" s="96" t="s">
        <v>46</v>
      </c>
      <c r="C104" s="215" t="s">
        <v>515</v>
      </c>
      <c r="D104" s="215" t="s">
        <v>598</v>
      </c>
      <c r="E104" s="116" t="s">
        <v>347</v>
      </c>
      <c r="F104" s="81" t="s">
        <v>348</v>
      </c>
      <c r="G104" s="19" t="s">
        <v>352</v>
      </c>
      <c r="H104" s="81" t="s">
        <v>143</v>
      </c>
      <c r="I104" s="49">
        <v>11</v>
      </c>
      <c r="J104" s="50" t="s">
        <v>12</v>
      </c>
      <c r="K104" s="50"/>
      <c r="L104" s="699"/>
      <c r="M104" s="699"/>
      <c r="N104" s="699"/>
      <c r="O104" s="699"/>
      <c r="P104" s="699"/>
      <c r="Q104" s="699"/>
      <c r="R104" s="699"/>
      <c r="S104" s="699"/>
      <c r="T104" s="699"/>
      <c r="U104" s="699"/>
      <c r="V104" s="699"/>
      <c r="W104" s="700"/>
    </row>
    <row r="105" spans="1:23" ht="33.75" x14ac:dyDescent="0.25">
      <c r="A105" s="214" t="s">
        <v>370</v>
      </c>
      <c r="B105" s="96" t="s">
        <v>46</v>
      </c>
      <c r="C105" s="215" t="s">
        <v>515</v>
      </c>
      <c r="D105" s="215" t="s">
        <v>598</v>
      </c>
      <c r="E105" s="116" t="s">
        <v>309</v>
      </c>
      <c r="F105" s="81" t="s">
        <v>310</v>
      </c>
      <c r="G105" s="19" t="s">
        <v>227</v>
      </c>
      <c r="H105" s="81" t="s">
        <v>155</v>
      </c>
      <c r="I105" s="49">
        <v>9</v>
      </c>
      <c r="J105" s="50" t="s">
        <v>6</v>
      </c>
      <c r="K105" s="50"/>
      <c r="L105" s="699"/>
      <c r="M105" s="699"/>
      <c r="N105" s="699"/>
      <c r="O105" s="699"/>
      <c r="P105" s="699"/>
      <c r="Q105" s="699"/>
      <c r="R105" s="699"/>
      <c r="S105" s="699"/>
      <c r="T105" s="699"/>
      <c r="U105" s="699"/>
      <c r="V105" s="699"/>
      <c r="W105" s="700"/>
    </row>
    <row r="106" spans="1:23" x14ac:dyDescent="0.25">
      <c r="A106" s="214" t="s">
        <v>370</v>
      </c>
      <c r="B106" s="96" t="s">
        <v>46</v>
      </c>
      <c r="C106" s="215" t="s">
        <v>515</v>
      </c>
      <c r="D106" s="215" t="s">
        <v>600</v>
      </c>
      <c r="E106" s="98" t="s">
        <v>283</v>
      </c>
      <c r="F106" s="83" t="s">
        <v>5</v>
      </c>
      <c r="G106" s="19" t="s">
        <v>194</v>
      </c>
      <c r="H106" s="83" t="s">
        <v>117</v>
      </c>
      <c r="I106" s="49">
        <v>9</v>
      </c>
      <c r="J106" s="49" t="s">
        <v>6</v>
      </c>
      <c r="K106" s="49"/>
      <c r="L106" s="699"/>
      <c r="M106" s="699"/>
      <c r="N106" s="699"/>
      <c r="O106" s="699"/>
      <c r="P106" s="699"/>
      <c r="Q106" s="699"/>
      <c r="R106" s="699"/>
      <c r="S106" s="699"/>
      <c r="T106" s="699"/>
      <c r="U106" s="699"/>
      <c r="V106" s="699"/>
      <c r="W106" s="700"/>
    </row>
    <row r="107" spans="1:23" x14ac:dyDescent="0.25">
      <c r="A107" s="214" t="s">
        <v>370</v>
      </c>
      <c r="B107" s="96" t="s">
        <v>46</v>
      </c>
      <c r="C107" s="215" t="s">
        <v>515</v>
      </c>
      <c r="D107" s="215" t="s">
        <v>600</v>
      </c>
      <c r="E107" s="19" t="s">
        <v>283</v>
      </c>
      <c r="F107" s="85" t="s">
        <v>5</v>
      </c>
      <c r="G107" s="19" t="s">
        <v>194</v>
      </c>
      <c r="H107" s="85" t="s">
        <v>117</v>
      </c>
      <c r="I107" s="49">
        <v>11</v>
      </c>
      <c r="J107" s="49" t="s">
        <v>6</v>
      </c>
      <c r="K107" s="49"/>
      <c r="L107" s="699"/>
      <c r="M107" s="699"/>
      <c r="N107" s="699"/>
      <c r="O107" s="699"/>
      <c r="P107" s="699"/>
      <c r="Q107" s="699"/>
      <c r="R107" s="699"/>
      <c r="S107" s="699"/>
      <c r="T107" s="699"/>
      <c r="U107" s="699"/>
      <c r="V107" s="699"/>
      <c r="W107" s="700"/>
    </row>
    <row r="108" spans="1:23" x14ac:dyDescent="0.25">
      <c r="A108" s="214" t="s">
        <v>370</v>
      </c>
      <c r="B108" s="96" t="s">
        <v>46</v>
      </c>
      <c r="C108" s="215" t="s">
        <v>515</v>
      </c>
      <c r="D108" s="215" t="s">
        <v>600</v>
      </c>
      <c r="E108" s="98" t="s">
        <v>283</v>
      </c>
      <c r="F108" s="83" t="s">
        <v>5</v>
      </c>
      <c r="G108" s="19" t="s">
        <v>194</v>
      </c>
      <c r="H108" s="83" t="s">
        <v>117</v>
      </c>
      <c r="I108" s="49">
        <v>11</v>
      </c>
      <c r="J108" s="50" t="s">
        <v>12</v>
      </c>
      <c r="K108" s="50"/>
      <c r="L108" s="699"/>
      <c r="M108" s="699"/>
      <c r="N108" s="699"/>
      <c r="O108" s="699"/>
      <c r="P108" s="699"/>
      <c r="Q108" s="699"/>
      <c r="R108" s="699"/>
      <c r="S108" s="699"/>
      <c r="T108" s="699"/>
      <c r="U108" s="699"/>
      <c r="V108" s="699"/>
      <c r="W108" s="700"/>
    </row>
    <row r="109" spans="1:23" x14ac:dyDescent="0.25">
      <c r="A109" s="214" t="s">
        <v>370</v>
      </c>
      <c r="B109" s="96" t="s">
        <v>46</v>
      </c>
      <c r="C109" s="215" t="s">
        <v>515</v>
      </c>
      <c r="D109" s="215" t="s">
        <v>600</v>
      </c>
      <c r="E109" s="19" t="s">
        <v>283</v>
      </c>
      <c r="F109" s="85" t="s">
        <v>5</v>
      </c>
      <c r="G109" s="19" t="s">
        <v>229</v>
      </c>
      <c r="H109" s="81" t="s">
        <v>133</v>
      </c>
      <c r="I109" s="49">
        <v>9</v>
      </c>
      <c r="J109" s="49" t="s">
        <v>6</v>
      </c>
      <c r="K109" s="49"/>
      <c r="L109" s="699"/>
      <c r="M109" s="699"/>
      <c r="N109" s="699"/>
      <c r="O109" s="699"/>
      <c r="P109" s="699"/>
      <c r="Q109" s="699"/>
      <c r="R109" s="699"/>
      <c r="S109" s="699"/>
      <c r="T109" s="699"/>
      <c r="U109" s="699"/>
      <c r="V109" s="699"/>
      <c r="W109" s="700"/>
    </row>
    <row r="110" spans="1:23" x14ac:dyDescent="0.25">
      <c r="A110" s="214" t="s">
        <v>370</v>
      </c>
      <c r="B110" s="96" t="s">
        <v>46</v>
      </c>
      <c r="C110" s="215" t="s">
        <v>515</v>
      </c>
      <c r="D110" s="215" t="s">
        <v>600</v>
      </c>
      <c r="E110" s="98" t="s">
        <v>283</v>
      </c>
      <c r="F110" s="83" t="s">
        <v>5</v>
      </c>
      <c r="G110" s="19" t="s">
        <v>229</v>
      </c>
      <c r="H110" s="81" t="s">
        <v>133</v>
      </c>
      <c r="I110" s="49">
        <v>9</v>
      </c>
      <c r="J110" s="50" t="s">
        <v>6</v>
      </c>
      <c r="K110" s="50"/>
      <c r="L110" s="699"/>
      <c r="M110" s="699"/>
      <c r="N110" s="699"/>
      <c r="O110" s="699"/>
      <c r="P110" s="699"/>
      <c r="Q110" s="699"/>
      <c r="R110" s="699"/>
      <c r="S110" s="699"/>
      <c r="T110" s="699"/>
      <c r="U110" s="699"/>
      <c r="V110" s="699"/>
      <c r="W110" s="700"/>
    </row>
    <row r="111" spans="1:23" x14ac:dyDescent="0.25">
      <c r="A111" s="214" t="s">
        <v>370</v>
      </c>
      <c r="B111" s="96" t="s">
        <v>46</v>
      </c>
      <c r="C111" s="215" t="s">
        <v>515</v>
      </c>
      <c r="D111" s="215" t="s">
        <v>600</v>
      </c>
      <c r="E111" s="116" t="s">
        <v>283</v>
      </c>
      <c r="F111" s="81" t="s">
        <v>5</v>
      </c>
      <c r="G111" s="19" t="s">
        <v>220</v>
      </c>
      <c r="H111" s="81" t="s">
        <v>228</v>
      </c>
      <c r="I111" s="49">
        <v>9</v>
      </c>
      <c r="J111" s="50" t="s">
        <v>6</v>
      </c>
      <c r="K111" s="50"/>
      <c r="L111" s="699"/>
      <c r="M111" s="699"/>
      <c r="N111" s="699"/>
      <c r="O111" s="699"/>
      <c r="P111" s="699"/>
      <c r="Q111" s="699"/>
      <c r="R111" s="699"/>
      <c r="S111" s="699"/>
      <c r="T111" s="699"/>
      <c r="U111" s="699"/>
      <c r="V111" s="699"/>
      <c r="W111" s="700"/>
    </row>
    <row r="112" spans="1:23" ht="22.5" x14ac:dyDescent="0.25">
      <c r="A112" s="214" t="s">
        <v>370</v>
      </c>
      <c r="B112" s="96" t="s">
        <v>46</v>
      </c>
      <c r="C112" s="215" t="s">
        <v>515</v>
      </c>
      <c r="D112" s="215" t="s">
        <v>600</v>
      </c>
      <c r="E112" s="19" t="s">
        <v>283</v>
      </c>
      <c r="F112" s="85" t="s">
        <v>5</v>
      </c>
      <c r="G112" s="19" t="s">
        <v>222</v>
      </c>
      <c r="H112" s="81" t="s">
        <v>113</v>
      </c>
      <c r="I112" s="49">
        <v>11</v>
      </c>
      <c r="J112" s="49" t="s">
        <v>12</v>
      </c>
      <c r="K112" s="49"/>
      <c r="L112" s="699"/>
      <c r="M112" s="699"/>
      <c r="N112" s="699"/>
      <c r="O112" s="699"/>
      <c r="P112" s="699"/>
      <c r="Q112" s="699"/>
      <c r="R112" s="699"/>
      <c r="S112" s="699"/>
      <c r="T112" s="699"/>
      <c r="U112" s="699"/>
      <c r="V112" s="699"/>
      <c r="W112" s="700"/>
    </row>
    <row r="113" spans="1:23" ht="22.5" x14ac:dyDescent="0.25">
      <c r="A113" s="214" t="s">
        <v>370</v>
      </c>
      <c r="B113" s="96" t="s">
        <v>46</v>
      </c>
      <c r="C113" s="215" t="s">
        <v>515</v>
      </c>
      <c r="D113" s="215" t="s">
        <v>600</v>
      </c>
      <c r="E113" s="98" t="s">
        <v>283</v>
      </c>
      <c r="F113" s="83" t="s">
        <v>5</v>
      </c>
      <c r="G113" s="19" t="s">
        <v>222</v>
      </c>
      <c r="H113" s="81" t="s">
        <v>113</v>
      </c>
      <c r="I113" s="49">
        <v>9</v>
      </c>
      <c r="J113" s="50" t="s">
        <v>6</v>
      </c>
      <c r="K113" s="50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700"/>
    </row>
    <row r="114" spans="1:23" ht="22.5" x14ac:dyDescent="0.25">
      <c r="A114" s="214" t="s">
        <v>370</v>
      </c>
      <c r="B114" s="96" t="s">
        <v>46</v>
      </c>
      <c r="C114" s="215" t="s">
        <v>515</v>
      </c>
      <c r="D114" s="215" t="s">
        <v>600</v>
      </c>
      <c r="E114" s="19" t="s">
        <v>327</v>
      </c>
      <c r="F114" s="85" t="s">
        <v>328</v>
      </c>
      <c r="G114" s="19" t="s">
        <v>329</v>
      </c>
      <c r="H114" s="81" t="s">
        <v>78</v>
      </c>
      <c r="I114" s="49">
        <v>9</v>
      </c>
      <c r="J114" s="49" t="s">
        <v>6</v>
      </c>
      <c r="K114" s="49"/>
      <c r="L114" s="699"/>
      <c r="M114" s="699"/>
      <c r="N114" s="699"/>
      <c r="O114" s="699"/>
      <c r="P114" s="699"/>
      <c r="Q114" s="699"/>
      <c r="R114" s="699"/>
      <c r="S114" s="699"/>
      <c r="T114" s="699"/>
      <c r="U114" s="699"/>
      <c r="V114" s="699"/>
      <c r="W114" s="700"/>
    </row>
    <row r="115" spans="1:23" x14ac:dyDescent="0.25">
      <c r="A115" s="214" t="s">
        <v>370</v>
      </c>
      <c r="B115" s="96" t="s">
        <v>46</v>
      </c>
      <c r="C115" s="215" t="s">
        <v>515</v>
      </c>
      <c r="D115" s="215" t="s">
        <v>600</v>
      </c>
      <c r="E115" s="116" t="s">
        <v>315</v>
      </c>
      <c r="F115" s="81" t="s">
        <v>316</v>
      </c>
      <c r="G115" s="19" t="s">
        <v>230</v>
      </c>
      <c r="H115" s="81" t="s">
        <v>156</v>
      </c>
      <c r="I115" s="49">
        <v>9</v>
      </c>
      <c r="J115" s="50" t="s">
        <v>6</v>
      </c>
      <c r="K115" s="50"/>
      <c r="L115" s="699"/>
      <c r="M115" s="699"/>
      <c r="N115" s="699"/>
      <c r="O115" s="699"/>
      <c r="P115" s="699"/>
      <c r="Q115" s="699"/>
      <c r="R115" s="699"/>
      <c r="S115" s="699"/>
      <c r="T115" s="699"/>
      <c r="U115" s="699"/>
      <c r="V115" s="699"/>
      <c r="W115" s="700"/>
    </row>
    <row r="116" spans="1:23" x14ac:dyDescent="0.25">
      <c r="A116" s="214" t="s">
        <v>370</v>
      </c>
      <c r="B116" s="96" t="s">
        <v>46</v>
      </c>
      <c r="C116" s="215" t="s">
        <v>515</v>
      </c>
      <c r="D116" s="215" t="s">
        <v>600</v>
      </c>
      <c r="E116" s="116" t="s">
        <v>315</v>
      </c>
      <c r="F116" s="81" t="s">
        <v>316</v>
      </c>
      <c r="G116" s="19" t="s">
        <v>230</v>
      </c>
      <c r="H116" s="81" t="s">
        <v>156</v>
      </c>
      <c r="I116" s="49">
        <v>11</v>
      </c>
      <c r="J116" s="50" t="s">
        <v>12</v>
      </c>
      <c r="K116" s="50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700"/>
    </row>
    <row r="117" spans="1:23" x14ac:dyDescent="0.25">
      <c r="A117" s="214" t="s">
        <v>370</v>
      </c>
      <c r="B117" s="96" t="s">
        <v>46</v>
      </c>
      <c r="C117" s="215" t="s">
        <v>515</v>
      </c>
      <c r="D117" s="215" t="s">
        <v>600</v>
      </c>
      <c r="E117" s="116" t="s">
        <v>315</v>
      </c>
      <c r="F117" s="81" t="s">
        <v>316</v>
      </c>
      <c r="G117" s="19" t="s">
        <v>231</v>
      </c>
      <c r="H117" s="81" t="s">
        <v>62</v>
      </c>
      <c r="I117" s="49">
        <v>9</v>
      </c>
      <c r="J117" s="50" t="s">
        <v>6</v>
      </c>
      <c r="K117" s="50"/>
      <c r="L117" s="699"/>
      <c r="M117" s="699"/>
      <c r="N117" s="699"/>
      <c r="O117" s="699"/>
      <c r="P117" s="699"/>
      <c r="Q117" s="699"/>
      <c r="R117" s="699"/>
      <c r="S117" s="699"/>
      <c r="T117" s="699"/>
      <c r="U117" s="699"/>
      <c r="V117" s="699"/>
      <c r="W117" s="700"/>
    </row>
    <row r="118" spans="1:23" x14ac:dyDescent="0.25">
      <c r="A118" s="214" t="s">
        <v>370</v>
      </c>
      <c r="B118" s="96" t="s">
        <v>46</v>
      </c>
      <c r="C118" s="215" t="s">
        <v>515</v>
      </c>
      <c r="D118" s="215" t="s">
        <v>600</v>
      </c>
      <c r="E118" s="116" t="s">
        <v>315</v>
      </c>
      <c r="F118" s="81" t="s">
        <v>316</v>
      </c>
      <c r="G118" s="19" t="s">
        <v>368</v>
      </c>
      <c r="H118" s="81" t="s">
        <v>367</v>
      </c>
      <c r="I118" s="49">
        <v>9</v>
      </c>
      <c r="J118" s="49" t="s">
        <v>6</v>
      </c>
      <c r="K118" s="49"/>
      <c r="L118" s="699"/>
      <c r="M118" s="699"/>
      <c r="N118" s="699"/>
      <c r="O118" s="699"/>
      <c r="P118" s="699"/>
      <c r="Q118" s="699"/>
      <c r="R118" s="699"/>
      <c r="S118" s="699"/>
      <c r="T118" s="699"/>
      <c r="U118" s="699"/>
      <c r="V118" s="699"/>
      <c r="W118" s="700"/>
    </row>
    <row r="119" spans="1:23" x14ac:dyDescent="0.25">
      <c r="A119" s="214" t="s">
        <v>370</v>
      </c>
      <c r="B119" s="96" t="s">
        <v>46</v>
      </c>
      <c r="C119" s="215" t="s">
        <v>515</v>
      </c>
      <c r="D119" s="215" t="s">
        <v>600</v>
      </c>
      <c r="E119" s="462" t="s">
        <v>315</v>
      </c>
      <c r="F119" s="81" t="s">
        <v>316</v>
      </c>
      <c r="G119" s="19" t="s">
        <v>276</v>
      </c>
      <c r="H119" s="81" t="s">
        <v>21</v>
      </c>
      <c r="I119" s="49">
        <v>9</v>
      </c>
      <c r="J119" s="50" t="s">
        <v>6</v>
      </c>
      <c r="K119" s="50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700"/>
    </row>
    <row r="120" spans="1:23" x14ac:dyDescent="0.25">
      <c r="A120" s="214" t="s">
        <v>370</v>
      </c>
      <c r="B120" s="96" t="s">
        <v>46</v>
      </c>
      <c r="C120" s="215" t="s">
        <v>515</v>
      </c>
      <c r="D120" s="215" t="s">
        <v>600</v>
      </c>
      <c r="E120" s="116" t="s">
        <v>315</v>
      </c>
      <c r="F120" s="81" t="s">
        <v>316</v>
      </c>
      <c r="G120" s="19" t="s">
        <v>232</v>
      </c>
      <c r="H120" s="81" t="s">
        <v>61</v>
      </c>
      <c r="I120" s="49">
        <v>9</v>
      </c>
      <c r="J120" s="49" t="s">
        <v>6</v>
      </c>
      <c r="K120" s="49"/>
      <c r="L120" s="699"/>
      <c r="M120" s="699"/>
      <c r="N120" s="699"/>
      <c r="O120" s="699"/>
      <c r="P120" s="699"/>
      <c r="Q120" s="699"/>
      <c r="R120" s="699"/>
      <c r="S120" s="699"/>
      <c r="T120" s="699"/>
      <c r="U120" s="699"/>
      <c r="V120" s="699"/>
      <c r="W120" s="700"/>
    </row>
    <row r="121" spans="1:23" x14ac:dyDescent="0.25">
      <c r="A121" s="214" t="s">
        <v>370</v>
      </c>
      <c r="B121" s="96" t="s">
        <v>46</v>
      </c>
      <c r="C121" s="215" t="s">
        <v>515</v>
      </c>
      <c r="D121" s="215" t="s">
        <v>601</v>
      </c>
      <c r="E121" s="116" t="s">
        <v>319</v>
      </c>
      <c r="F121" s="81" t="s">
        <v>359</v>
      </c>
      <c r="G121" s="19" t="s">
        <v>233</v>
      </c>
      <c r="H121" s="81" t="s">
        <v>80</v>
      </c>
      <c r="I121" s="49">
        <v>11</v>
      </c>
      <c r="J121" s="50" t="s">
        <v>6</v>
      </c>
      <c r="K121" s="50"/>
      <c r="L121" s="699"/>
      <c r="M121" s="699"/>
      <c r="N121" s="699"/>
      <c r="O121" s="699"/>
      <c r="P121" s="699"/>
      <c r="Q121" s="699"/>
      <c r="R121" s="699"/>
      <c r="S121" s="699"/>
      <c r="T121" s="699"/>
      <c r="U121" s="699"/>
      <c r="V121" s="699"/>
      <c r="W121" s="700"/>
    </row>
    <row r="122" spans="1:23" x14ac:dyDescent="0.25">
      <c r="A122" s="214" t="s">
        <v>370</v>
      </c>
      <c r="B122" s="96" t="s">
        <v>46</v>
      </c>
      <c r="C122" s="215" t="s">
        <v>515</v>
      </c>
      <c r="D122" s="215" t="s">
        <v>601</v>
      </c>
      <c r="E122" s="116" t="s">
        <v>319</v>
      </c>
      <c r="F122" s="81" t="s">
        <v>359</v>
      </c>
      <c r="G122" s="19" t="s">
        <v>233</v>
      </c>
      <c r="H122" s="81" t="s">
        <v>80</v>
      </c>
      <c r="I122" s="49">
        <v>11</v>
      </c>
      <c r="J122" s="50" t="s">
        <v>12</v>
      </c>
      <c r="K122" s="50"/>
      <c r="L122" s="699"/>
      <c r="M122" s="699"/>
      <c r="N122" s="699"/>
      <c r="O122" s="699"/>
      <c r="P122" s="699"/>
      <c r="Q122" s="699"/>
      <c r="R122" s="699"/>
      <c r="S122" s="699"/>
      <c r="T122" s="699"/>
      <c r="U122" s="699"/>
      <c r="V122" s="699"/>
      <c r="W122" s="700"/>
    </row>
    <row r="123" spans="1:23" ht="22.5" x14ac:dyDescent="0.25">
      <c r="A123" s="214" t="s">
        <v>370</v>
      </c>
      <c r="B123" s="96" t="s">
        <v>46</v>
      </c>
      <c r="C123" s="215" t="s">
        <v>515</v>
      </c>
      <c r="D123" s="215" t="s">
        <v>602</v>
      </c>
      <c r="E123" s="105" t="s">
        <v>322</v>
      </c>
      <c r="F123" s="81" t="s">
        <v>465</v>
      </c>
      <c r="G123" s="19" t="s">
        <v>277</v>
      </c>
      <c r="H123" s="81" t="s">
        <v>132</v>
      </c>
      <c r="I123" s="49">
        <v>9</v>
      </c>
      <c r="J123" s="50" t="s">
        <v>6</v>
      </c>
      <c r="K123" s="50"/>
      <c r="L123" s="699"/>
      <c r="M123" s="699"/>
      <c r="N123" s="699"/>
      <c r="O123" s="699"/>
      <c r="P123" s="699"/>
      <c r="Q123" s="699"/>
      <c r="R123" s="699"/>
      <c r="S123" s="699"/>
      <c r="T123" s="699"/>
      <c r="U123" s="699"/>
      <c r="V123" s="699"/>
      <c r="W123" s="700"/>
    </row>
    <row r="124" spans="1:23" x14ac:dyDescent="0.25">
      <c r="A124" s="95" t="s">
        <v>370</v>
      </c>
      <c r="B124" s="50" t="s">
        <v>46</v>
      </c>
      <c r="C124" s="215" t="s">
        <v>514</v>
      </c>
      <c r="D124" s="215" t="s">
        <v>600</v>
      </c>
      <c r="E124" s="105" t="s">
        <v>283</v>
      </c>
      <c r="F124" s="81" t="s">
        <v>5</v>
      </c>
      <c r="G124" s="19" t="s">
        <v>482</v>
      </c>
      <c r="H124" s="81" t="s">
        <v>483</v>
      </c>
      <c r="I124" s="49">
        <v>9</v>
      </c>
      <c r="J124" s="50" t="s">
        <v>6</v>
      </c>
      <c r="K124" s="50"/>
      <c r="L124" s="699"/>
      <c r="M124" s="699"/>
      <c r="N124" s="699"/>
      <c r="O124" s="699"/>
      <c r="P124" s="699"/>
      <c r="Q124" s="699"/>
      <c r="R124" s="699"/>
      <c r="S124" s="699"/>
      <c r="T124" s="699"/>
      <c r="U124" s="699"/>
      <c r="V124" s="699"/>
      <c r="W124" s="700"/>
    </row>
    <row r="125" spans="1:23" x14ac:dyDescent="0.25">
      <c r="A125" s="95" t="s">
        <v>370</v>
      </c>
      <c r="B125" s="50" t="s">
        <v>46</v>
      </c>
      <c r="C125" s="215" t="s">
        <v>514</v>
      </c>
      <c r="D125" s="215" t="s">
        <v>600</v>
      </c>
      <c r="E125" s="105" t="s">
        <v>315</v>
      </c>
      <c r="F125" s="81" t="s">
        <v>316</v>
      </c>
      <c r="G125" s="19" t="s">
        <v>524</v>
      </c>
      <c r="H125" s="81" t="s">
        <v>525</v>
      </c>
      <c r="I125" s="49">
        <v>11</v>
      </c>
      <c r="J125" s="50" t="s">
        <v>6</v>
      </c>
      <c r="K125" s="50"/>
      <c r="L125" s="699"/>
      <c r="M125" s="699"/>
      <c r="N125" s="699"/>
      <c r="O125" s="699"/>
      <c r="P125" s="699"/>
      <c r="Q125" s="699"/>
      <c r="R125" s="699"/>
      <c r="S125" s="699"/>
      <c r="T125" s="699"/>
      <c r="U125" s="699"/>
      <c r="V125" s="699"/>
      <c r="W125" s="700"/>
    </row>
    <row r="126" spans="1:23" ht="33.75" x14ac:dyDescent="0.25">
      <c r="A126" s="95" t="s">
        <v>370</v>
      </c>
      <c r="B126" s="50" t="s">
        <v>46</v>
      </c>
      <c r="C126" s="215" t="s">
        <v>584</v>
      </c>
      <c r="D126" s="215" t="s">
        <v>598</v>
      </c>
      <c r="E126" s="105" t="s">
        <v>297</v>
      </c>
      <c r="F126" s="81" t="s">
        <v>300</v>
      </c>
      <c r="G126" s="19" t="s">
        <v>468</v>
      </c>
      <c r="H126" s="81" t="s">
        <v>469</v>
      </c>
      <c r="I126" s="49">
        <v>9</v>
      </c>
      <c r="J126" s="50" t="s">
        <v>6</v>
      </c>
      <c r="K126" s="50"/>
      <c r="L126" s="699"/>
      <c r="M126" s="699"/>
      <c r="N126" s="699"/>
      <c r="O126" s="699"/>
      <c r="P126" s="699"/>
      <c r="Q126" s="699"/>
      <c r="R126" s="699"/>
      <c r="S126" s="699"/>
      <c r="T126" s="699"/>
      <c r="U126" s="699"/>
      <c r="V126" s="699"/>
      <c r="W126" s="700"/>
    </row>
    <row r="127" spans="1:23" ht="33.75" x14ac:dyDescent="0.25">
      <c r="A127" s="95" t="s">
        <v>370</v>
      </c>
      <c r="B127" s="50" t="s">
        <v>46</v>
      </c>
      <c r="C127" s="215" t="s">
        <v>514</v>
      </c>
      <c r="D127" s="215" t="s">
        <v>598</v>
      </c>
      <c r="E127" s="105" t="s">
        <v>297</v>
      </c>
      <c r="F127" s="81" t="s">
        <v>300</v>
      </c>
      <c r="G127" s="19" t="s">
        <v>494</v>
      </c>
      <c r="H127" s="81" t="s">
        <v>495</v>
      </c>
      <c r="I127" s="49">
        <v>9</v>
      </c>
      <c r="J127" s="50" t="s">
        <v>6</v>
      </c>
      <c r="K127" s="50"/>
      <c r="L127" s="699"/>
      <c r="M127" s="699"/>
      <c r="N127" s="699"/>
      <c r="O127" s="699"/>
      <c r="P127" s="699"/>
      <c r="Q127" s="699"/>
      <c r="R127" s="699"/>
      <c r="S127" s="699"/>
      <c r="T127" s="699"/>
      <c r="U127" s="699"/>
      <c r="V127" s="699"/>
      <c r="W127" s="700"/>
    </row>
    <row r="128" spans="1:23" ht="33.75" x14ac:dyDescent="0.25">
      <c r="A128" s="95" t="s">
        <v>370</v>
      </c>
      <c r="B128" s="50" t="s">
        <v>46</v>
      </c>
      <c r="C128" s="215" t="s">
        <v>584</v>
      </c>
      <c r="D128" s="215" t="s">
        <v>598</v>
      </c>
      <c r="E128" s="105" t="s">
        <v>297</v>
      </c>
      <c r="F128" s="81" t="s">
        <v>300</v>
      </c>
      <c r="G128" s="19" t="s">
        <v>451</v>
      </c>
      <c r="H128" s="81" t="s">
        <v>452</v>
      </c>
      <c r="I128" s="49">
        <v>9</v>
      </c>
      <c r="J128" s="50" t="s">
        <v>6</v>
      </c>
      <c r="K128" s="50"/>
      <c r="L128" s="699"/>
      <c r="M128" s="699"/>
      <c r="N128" s="699"/>
      <c r="O128" s="699"/>
      <c r="P128" s="699"/>
      <c r="Q128" s="699"/>
      <c r="R128" s="699"/>
      <c r="S128" s="699"/>
      <c r="T128" s="699"/>
      <c r="U128" s="699"/>
      <c r="V128" s="699"/>
      <c r="W128" s="700"/>
    </row>
    <row r="129" spans="1:23" ht="33.75" x14ac:dyDescent="0.25">
      <c r="A129" s="95" t="s">
        <v>370</v>
      </c>
      <c r="B129" s="50" t="s">
        <v>46</v>
      </c>
      <c r="C129" s="215" t="s">
        <v>584</v>
      </c>
      <c r="D129" s="215" t="s">
        <v>598</v>
      </c>
      <c r="E129" s="105" t="s">
        <v>297</v>
      </c>
      <c r="F129" s="81" t="s">
        <v>300</v>
      </c>
      <c r="G129" s="19" t="s">
        <v>470</v>
      </c>
      <c r="H129" s="81" t="s">
        <v>471</v>
      </c>
      <c r="I129" s="49">
        <v>9</v>
      </c>
      <c r="J129" s="50" t="s">
        <v>6</v>
      </c>
      <c r="K129" s="50"/>
      <c r="L129" s="699"/>
      <c r="M129" s="699"/>
      <c r="N129" s="699"/>
      <c r="O129" s="699"/>
      <c r="P129" s="699"/>
      <c r="Q129" s="699"/>
      <c r="R129" s="699"/>
      <c r="S129" s="699"/>
      <c r="T129" s="699"/>
      <c r="U129" s="699"/>
      <c r="V129" s="699"/>
      <c r="W129" s="700"/>
    </row>
    <row r="130" spans="1:23" ht="33.75" x14ac:dyDescent="0.25">
      <c r="A130" s="95" t="s">
        <v>370</v>
      </c>
      <c r="B130" s="50" t="s">
        <v>46</v>
      </c>
      <c r="C130" s="215" t="s">
        <v>514</v>
      </c>
      <c r="D130" s="215" t="s">
        <v>598</v>
      </c>
      <c r="E130" s="105" t="s">
        <v>297</v>
      </c>
      <c r="F130" s="81" t="s">
        <v>300</v>
      </c>
      <c r="G130" s="19" t="s">
        <v>660</v>
      </c>
      <c r="H130" s="81" t="s">
        <v>661</v>
      </c>
      <c r="I130" s="49">
        <v>9</v>
      </c>
      <c r="J130" s="50" t="s">
        <v>6</v>
      </c>
      <c r="K130" s="50"/>
      <c r="L130" s="699"/>
      <c r="M130" s="699"/>
      <c r="N130" s="699"/>
      <c r="O130" s="699"/>
      <c r="P130" s="699"/>
      <c r="Q130" s="699"/>
      <c r="R130" s="699"/>
      <c r="S130" s="699"/>
      <c r="T130" s="699"/>
      <c r="U130" s="699"/>
      <c r="V130" s="699"/>
      <c r="W130" s="700"/>
    </row>
    <row r="131" spans="1:23" ht="33.75" x14ac:dyDescent="0.25">
      <c r="A131" s="95" t="s">
        <v>370</v>
      </c>
      <c r="B131" s="50" t="s">
        <v>46</v>
      </c>
      <c r="C131" s="215" t="s">
        <v>514</v>
      </c>
      <c r="D131" s="215" t="s">
        <v>598</v>
      </c>
      <c r="E131" s="105" t="s">
        <v>296</v>
      </c>
      <c r="F131" s="81" t="s">
        <v>7</v>
      </c>
      <c r="G131" s="19" t="s">
        <v>496</v>
      </c>
      <c r="H131" s="81" t="s">
        <v>497</v>
      </c>
      <c r="I131" s="49">
        <v>9</v>
      </c>
      <c r="J131" s="50" t="s">
        <v>6</v>
      </c>
      <c r="K131" s="50"/>
      <c r="L131" s="699"/>
      <c r="M131" s="699"/>
      <c r="N131" s="699"/>
      <c r="O131" s="699"/>
      <c r="P131" s="699"/>
      <c r="Q131" s="699"/>
      <c r="R131" s="699"/>
      <c r="S131" s="699"/>
      <c r="T131" s="699"/>
      <c r="U131" s="699"/>
      <c r="V131" s="699"/>
      <c r="W131" s="700"/>
    </row>
    <row r="132" spans="1:23" x14ac:dyDescent="0.25">
      <c r="A132" s="95" t="s">
        <v>370</v>
      </c>
      <c r="B132" s="50" t="s">
        <v>46</v>
      </c>
      <c r="C132" s="215" t="s">
        <v>514</v>
      </c>
      <c r="D132" s="215" t="s">
        <v>600</v>
      </c>
      <c r="E132" s="460" t="s">
        <v>315</v>
      </c>
      <c r="F132" s="81" t="s">
        <v>316</v>
      </c>
      <c r="G132" s="19" t="s">
        <v>563</v>
      </c>
      <c r="H132" s="81" t="s">
        <v>564</v>
      </c>
      <c r="I132" s="49">
        <v>9</v>
      </c>
      <c r="J132" s="50" t="s">
        <v>6</v>
      </c>
      <c r="K132" s="50"/>
      <c r="L132" s="699"/>
      <c r="M132" s="699"/>
      <c r="N132" s="699"/>
      <c r="O132" s="699"/>
      <c r="P132" s="699"/>
      <c r="Q132" s="699"/>
      <c r="R132" s="699"/>
      <c r="S132" s="699"/>
      <c r="T132" s="699"/>
      <c r="U132" s="699"/>
      <c r="V132" s="699"/>
      <c r="W132" s="700"/>
    </row>
    <row r="133" spans="1:23" x14ac:dyDescent="0.25">
      <c r="A133" s="95" t="s">
        <v>370</v>
      </c>
      <c r="B133" s="50" t="s">
        <v>46</v>
      </c>
      <c r="C133" s="215" t="s">
        <v>514</v>
      </c>
      <c r="D133" s="215" t="s">
        <v>600</v>
      </c>
      <c r="E133" s="460" t="s">
        <v>315</v>
      </c>
      <c r="F133" s="81" t="s">
        <v>316</v>
      </c>
      <c r="G133" s="381" t="s">
        <v>647</v>
      </c>
      <c r="H133" s="382" t="s">
        <v>499</v>
      </c>
      <c r="I133" s="49">
        <v>9</v>
      </c>
      <c r="J133" s="50" t="s">
        <v>6</v>
      </c>
      <c r="K133" s="50"/>
      <c r="L133" s="699"/>
      <c r="M133" s="699"/>
      <c r="N133" s="699"/>
      <c r="O133" s="699"/>
      <c r="P133" s="699"/>
      <c r="Q133" s="699"/>
      <c r="R133" s="699"/>
      <c r="S133" s="699"/>
      <c r="T133" s="699"/>
      <c r="U133" s="699"/>
      <c r="V133" s="699"/>
      <c r="W133" s="700"/>
    </row>
    <row r="134" spans="1:23" ht="22.5" x14ac:dyDescent="0.25">
      <c r="A134" s="95" t="s">
        <v>370</v>
      </c>
      <c r="B134" s="50" t="s">
        <v>46</v>
      </c>
      <c r="C134" s="215" t="s">
        <v>514</v>
      </c>
      <c r="D134" s="215" t="s">
        <v>602</v>
      </c>
      <c r="E134" s="105" t="s">
        <v>322</v>
      </c>
      <c r="F134" s="81" t="s">
        <v>465</v>
      </c>
      <c r="G134" s="19" t="s">
        <v>629</v>
      </c>
      <c r="H134" s="81" t="s">
        <v>630</v>
      </c>
      <c r="I134" s="49">
        <v>9</v>
      </c>
      <c r="J134" s="50" t="s">
        <v>6</v>
      </c>
      <c r="K134" s="50"/>
      <c r="L134" s="699"/>
      <c r="M134" s="699"/>
      <c r="N134" s="699"/>
      <c r="O134" s="699"/>
      <c r="P134" s="699"/>
      <c r="Q134" s="699"/>
      <c r="R134" s="699"/>
      <c r="S134" s="699"/>
      <c r="T134" s="699"/>
      <c r="U134" s="699"/>
      <c r="V134" s="699"/>
      <c r="W134" s="700"/>
    </row>
    <row r="135" spans="1:23" ht="33.75" x14ac:dyDescent="0.25">
      <c r="A135" s="95" t="s">
        <v>370</v>
      </c>
      <c r="B135" s="50" t="s">
        <v>46</v>
      </c>
      <c r="C135" s="215" t="s">
        <v>514</v>
      </c>
      <c r="D135" s="215" t="s">
        <v>598</v>
      </c>
      <c r="E135" s="105" t="s">
        <v>289</v>
      </c>
      <c r="F135" s="81" t="s">
        <v>291</v>
      </c>
      <c r="G135" s="19" t="s">
        <v>498</v>
      </c>
      <c r="H135" s="81" t="s">
        <v>499</v>
      </c>
      <c r="I135" s="49">
        <v>9</v>
      </c>
      <c r="J135" s="50" t="s">
        <v>6</v>
      </c>
      <c r="K135" s="50"/>
      <c r="L135" s="699"/>
      <c r="M135" s="699"/>
      <c r="N135" s="699"/>
      <c r="O135" s="699"/>
      <c r="P135" s="699"/>
      <c r="Q135" s="699"/>
      <c r="R135" s="699"/>
      <c r="S135" s="699"/>
      <c r="T135" s="699"/>
      <c r="U135" s="699"/>
      <c r="V135" s="699"/>
      <c r="W135" s="700"/>
    </row>
    <row r="136" spans="1:23" ht="33.75" x14ac:dyDescent="0.25">
      <c r="A136" s="95" t="s">
        <v>370</v>
      </c>
      <c r="B136" s="50" t="s">
        <v>46</v>
      </c>
      <c r="C136" s="215" t="s">
        <v>584</v>
      </c>
      <c r="D136" s="215" t="s">
        <v>598</v>
      </c>
      <c r="E136" s="105" t="s">
        <v>289</v>
      </c>
      <c r="F136" s="81" t="s">
        <v>291</v>
      </c>
      <c r="G136" s="19" t="s">
        <v>498</v>
      </c>
      <c r="H136" s="81" t="s">
        <v>581</v>
      </c>
      <c r="I136" s="49">
        <v>9</v>
      </c>
      <c r="J136" s="50" t="s">
        <v>6</v>
      </c>
      <c r="K136" s="50"/>
      <c r="L136" s="699"/>
      <c r="M136" s="699"/>
      <c r="N136" s="699"/>
      <c r="O136" s="699"/>
      <c r="P136" s="699"/>
      <c r="Q136" s="699"/>
      <c r="R136" s="699"/>
      <c r="S136" s="699"/>
      <c r="T136" s="699"/>
      <c r="U136" s="699"/>
      <c r="V136" s="699"/>
      <c r="W136" s="700"/>
    </row>
    <row r="137" spans="1:23" ht="33.75" x14ac:dyDescent="0.25">
      <c r="A137" s="95" t="s">
        <v>370</v>
      </c>
      <c r="B137" s="50" t="s">
        <v>46</v>
      </c>
      <c r="C137" s="215" t="s">
        <v>584</v>
      </c>
      <c r="D137" s="215" t="s">
        <v>598</v>
      </c>
      <c r="E137" s="105" t="s">
        <v>289</v>
      </c>
      <c r="F137" s="81" t="s">
        <v>291</v>
      </c>
      <c r="G137" s="19" t="s">
        <v>552</v>
      </c>
      <c r="H137" s="81" t="s">
        <v>553</v>
      </c>
      <c r="I137" s="49">
        <v>9</v>
      </c>
      <c r="J137" s="50" t="s">
        <v>6</v>
      </c>
      <c r="K137" s="50"/>
      <c r="L137" s="699"/>
      <c r="M137" s="699"/>
      <c r="N137" s="699"/>
      <c r="O137" s="699"/>
      <c r="P137" s="699"/>
      <c r="Q137" s="699"/>
      <c r="R137" s="699"/>
      <c r="S137" s="699"/>
      <c r="T137" s="699"/>
      <c r="U137" s="699"/>
      <c r="V137" s="699"/>
      <c r="W137" s="700"/>
    </row>
    <row r="138" spans="1:23" ht="33.75" x14ac:dyDescent="0.25">
      <c r="A138" s="95" t="s">
        <v>370</v>
      </c>
      <c r="B138" s="50" t="s">
        <v>46</v>
      </c>
      <c r="C138" s="215" t="s">
        <v>584</v>
      </c>
      <c r="D138" s="215" t="s">
        <v>598</v>
      </c>
      <c r="E138" s="105" t="s">
        <v>309</v>
      </c>
      <c r="F138" s="81" t="s">
        <v>310</v>
      </c>
      <c r="G138" s="19" t="s">
        <v>500</v>
      </c>
      <c r="H138" s="81" t="s">
        <v>501</v>
      </c>
      <c r="I138" s="49">
        <v>9</v>
      </c>
      <c r="J138" s="50" t="s">
        <v>6</v>
      </c>
      <c r="K138" s="50"/>
      <c r="L138" s="699"/>
      <c r="M138" s="699"/>
      <c r="N138" s="699"/>
      <c r="O138" s="699"/>
      <c r="P138" s="699"/>
      <c r="Q138" s="699"/>
      <c r="R138" s="699"/>
      <c r="S138" s="699"/>
      <c r="T138" s="699"/>
      <c r="U138" s="699"/>
      <c r="V138" s="699"/>
      <c r="W138" s="700"/>
    </row>
    <row r="139" spans="1:23" ht="33.75" x14ac:dyDescent="0.25">
      <c r="A139" s="95" t="s">
        <v>370</v>
      </c>
      <c r="B139" s="50" t="s">
        <v>46</v>
      </c>
      <c r="C139" s="215" t="s">
        <v>584</v>
      </c>
      <c r="D139" s="215" t="s">
        <v>598</v>
      </c>
      <c r="E139" s="105" t="s">
        <v>309</v>
      </c>
      <c r="F139" s="81" t="s">
        <v>310</v>
      </c>
      <c r="G139" s="19" t="s">
        <v>502</v>
      </c>
      <c r="H139" s="81" t="s">
        <v>503</v>
      </c>
      <c r="I139" s="49">
        <v>9</v>
      </c>
      <c r="J139" s="50" t="s">
        <v>6</v>
      </c>
      <c r="K139" s="50"/>
      <c r="L139" s="699"/>
      <c r="M139" s="699"/>
      <c r="N139" s="699"/>
      <c r="O139" s="699"/>
      <c r="P139" s="699"/>
      <c r="Q139" s="699"/>
      <c r="R139" s="699"/>
      <c r="S139" s="699"/>
      <c r="T139" s="699"/>
      <c r="U139" s="699"/>
      <c r="V139" s="699"/>
      <c r="W139" s="700"/>
    </row>
    <row r="140" spans="1:23" x14ac:dyDescent="0.25">
      <c r="A140" s="95" t="s">
        <v>370</v>
      </c>
      <c r="B140" s="50" t="s">
        <v>46</v>
      </c>
      <c r="C140" s="215" t="s">
        <v>584</v>
      </c>
      <c r="D140" s="215"/>
      <c r="E140" s="105"/>
      <c r="F140" s="81"/>
      <c r="G140" s="19"/>
      <c r="H140" s="81" t="s">
        <v>662</v>
      </c>
      <c r="I140" s="49"/>
      <c r="J140" s="50"/>
      <c r="K140" s="50"/>
      <c r="L140" s="699"/>
      <c r="M140" s="699"/>
      <c r="N140" s="699"/>
      <c r="O140" s="699"/>
      <c r="P140" s="699"/>
      <c r="Q140" s="699"/>
      <c r="R140" s="699"/>
      <c r="S140" s="699"/>
      <c r="T140" s="699"/>
      <c r="U140" s="699"/>
      <c r="V140" s="699"/>
      <c r="W140" s="700"/>
    </row>
    <row r="141" spans="1:23" ht="33.75" x14ac:dyDescent="0.25">
      <c r="A141" s="95" t="s">
        <v>370</v>
      </c>
      <c r="B141" s="50" t="s">
        <v>46</v>
      </c>
      <c r="C141" s="215" t="s">
        <v>584</v>
      </c>
      <c r="D141" s="215" t="s">
        <v>599</v>
      </c>
      <c r="E141" s="105" t="s">
        <v>290</v>
      </c>
      <c r="F141" s="81" t="s">
        <v>292</v>
      </c>
      <c r="G141" s="19" t="s">
        <v>472</v>
      </c>
      <c r="H141" s="81" t="s">
        <v>504</v>
      </c>
      <c r="I141" s="49">
        <v>9</v>
      </c>
      <c r="J141" s="50" t="s">
        <v>6</v>
      </c>
      <c r="K141" s="50"/>
      <c r="L141" s="699"/>
      <c r="M141" s="699"/>
      <c r="N141" s="699"/>
      <c r="O141" s="699"/>
      <c r="P141" s="699"/>
      <c r="Q141" s="699"/>
      <c r="R141" s="699"/>
      <c r="S141" s="699"/>
      <c r="T141" s="699"/>
      <c r="U141" s="699"/>
      <c r="V141" s="699"/>
      <c r="W141" s="700"/>
    </row>
    <row r="142" spans="1:23" ht="33.75" x14ac:dyDescent="0.25">
      <c r="A142" s="214" t="s">
        <v>114</v>
      </c>
      <c r="B142" s="96" t="s">
        <v>46</v>
      </c>
      <c r="C142" s="215" t="s">
        <v>515</v>
      </c>
      <c r="D142" s="215" t="s">
        <v>599</v>
      </c>
      <c r="E142" s="97" t="s">
        <v>290</v>
      </c>
      <c r="F142" s="82" t="s">
        <v>292</v>
      </c>
      <c r="G142" s="19" t="s">
        <v>234</v>
      </c>
      <c r="H142" s="85" t="s">
        <v>87</v>
      </c>
      <c r="I142" s="49">
        <v>9</v>
      </c>
      <c r="J142" s="50" t="s">
        <v>12</v>
      </c>
      <c r="K142" s="50"/>
      <c r="L142" s="699"/>
      <c r="M142" s="699"/>
      <c r="N142" s="699"/>
      <c r="O142" s="699"/>
      <c r="P142" s="699"/>
      <c r="Q142" s="699"/>
      <c r="R142" s="699"/>
      <c r="S142" s="699"/>
      <c r="T142" s="699"/>
      <c r="U142" s="699"/>
      <c r="V142" s="699"/>
      <c r="W142" s="700"/>
    </row>
    <row r="143" spans="1:23" ht="33.75" x14ac:dyDescent="0.25">
      <c r="A143" s="214" t="s">
        <v>114</v>
      </c>
      <c r="B143" s="96" t="s">
        <v>46</v>
      </c>
      <c r="C143" s="215" t="s">
        <v>515</v>
      </c>
      <c r="D143" s="215" t="s">
        <v>599</v>
      </c>
      <c r="E143" s="97" t="s">
        <v>290</v>
      </c>
      <c r="F143" s="82" t="s">
        <v>292</v>
      </c>
      <c r="G143" s="19" t="s">
        <v>234</v>
      </c>
      <c r="H143" s="85" t="s">
        <v>87</v>
      </c>
      <c r="I143" s="49">
        <v>11</v>
      </c>
      <c r="J143" s="50" t="s">
        <v>12</v>
      </c>
      <c r="K143" s="50"/>
      <c r="L143" s="699"/>
      <c r="M143" s="699"/>
      <c r="N143" s="699"/>
      <c r="O143" s="699"/>
      <c r="P143" s="699"/>
      <c r="Q143" s="699"/>
      <c r="R143" s="699"/>
      <c r="S143" s="699"/>
      <c r="T143" s="699"/>
      <c r="U143" s="699"/>
      <c r="V143" s="699"/>
      <c r="W143" s="700"/>
    </row>
    <row r="144" spans="1:23" ht="33.75" x14ac:dyDescent="0.25">
      <c r="A144" s="214" t="s">
        <v>114</v>
      </c>
      <c r="B144" s="96" t="s">
        <v>46</v>
      </c>
      <c r="C144" s="215" t="s">
        <v>515</v>
      </c>
      <c r="D144" s="215" t="s">
        <v>599</v>
      </c>
      <c r="E144" s="97" t="s">
        <v>290</v>
      </c>
      <c r="F144" s="82" t="s">
        <v>292</v>
      </c>
      <c r="G144" s="19" t="s">
        <v>234</v>
      </c>
      <c r="H144" s="85" t="s">
        <v>87</v>
      </c>
      <c r="I144" s="49">
        <v>9</v>
      </c>
      <c r="J144" s="50" t="s">
        <v>6</v>
      </c>
      <c r="K144" s="50"/>
      <c r="L144" s="699"/>
      <c r="M144" s="699"/>
      <c r="N144" s="699"/>
      <c r="O144" s="699"/>
      <c r="P144" s="699"/>
      <c r="Q144" s="699"/>
      <c r="R144" s="699"/>
      <c r="S144" s="699"/>
      <c r="T144" s="699"/>
      <c r="U144" s="699"/>
      <c r="V144" s="699"/>
      <c r="W144" s="700"/>
    </row>
    <row r="145" spans="1:23" ht="33.75" x14ac:dyDescent="0.25">
      <c r="A145" s="214" t="s">
        <v>114</v>
      </c>
      <c r="B145" s="96" t="s">
        <v>46</v>
      </c>
      <c r="C145" s="215" t="s">
        <v>515</v>
      </c>
      <c r="D145" s="215" t="s">
        <v>599</v>
      </c>
      <c r="E145" s="97" t="s">
        <v>290</v>
      </c>
      <c r="F145" s="82" t="s">
        <v>292</v>
      </c>
      <c r="G145" s="19" t="s">
        <v>235</v>
      </c>
      <c r="H145" s="81" t="s">
        <v>109</v>
      </c>
      <c r="I145" s="49">
        <v>9</v>
      </c>
      <c r="J145" s="52" t="s">
        <v>6</v>
      </c>
      <c r="K145" s="52"/>
      <c r="L145" s="699"/>
      <c r="M145" s="699"/>
      <c r="N145" s="699"/>
      <c r="O145" s="699"/>
      <c r="P145" s="699"/>
      <c r="Q145" s="699"/>
      <c r="R145" s="699"/>
      <c r="S145" s="699"/>
      <c r="T145" s="699"/>
      <c r="U145" s="699"/>
      <c r="V145" s="699"/>
      <c r="W145" s="700"/>
    </row>
    <row r="146" spans="1:23" ht="33.75" x14ac:dyDescent="0.25">
      <c r="A146" s="214" t="s">
        <v>114</v>
      </c>
      <c r="B146" s="96" t="s">
        <v>46</v>
      </c>
      <c r="C146" s="215" t="s">
        <v>515</v>
      </c>
      <c r="D146" s="215" t="s">
        <v>599</v>
      </c>
      <c r="E146" s="97" t="s">
        <v>290</v>
      </c>
      <c r="F146" s="82" t="s">
        <v>292</v>
      </c>
      <c r="G146" s="19" t="s">
        <v>235</v>
      </c>
      <c r="H146" s="81" t="s">
        <v>109</v>
      </c>
      <c r="I146" s="49">
        <v>11</v>
      </c>
      <c r="J146" s="52" t="s">
        <v>12</v>
      </c>
      <c r="K146" s="52"/>
      <c r="L146" s="699"/>
      <c r="M146" s="699"/>
      <c r="N146" s="699"/>
      <c r="O146" s="699"/>
      <c r="P146" s="699"/>
      <c r="Q146" s="699"/>
      <c r="R146" s="699"/>
      <c r="S146" s="699"/>
      <c r="T146" s="699"/>
      <c r="U146" s="699"/>
      <c r="V146" s="699"/>
      <c r="W146" s="700"/>
    </row>
    <row r="147" spans="1:23" ht="33.75" x14ac:dyDescent="0.25">
      <c r="A147" s="353" t="s">
        <v>114</v>
      </c>
      <c r="B147" s="354" t="s">
        <v>46</v>
      </c>
      <c r="C147" s="335" t="s">
        <v>515</v>
      </c>
      <c r="D147" s="215" t="s">
        <v>598</v>
      </c>
      <c r="E147" s="116" t="s">
        <v>282</v>
      </c>
      <c r="F147" s="81" t="s">
        <v>288</v>
      </c>
      <c r="G147" s="19" t="s">
        <v>200</v>
      </c>
      <c r="H147" s="336" t="s">
        <v>56</v>
      </c>
      <c r="I147" s="338">
        <v>11</v>
      </c>
      <c r="J147" s="338" t="s">
        <v>12</v>
      </c>
      <c r="K147" s="338"/>
      <c r="L147" s="699"/>
      <c r="M147" s="699"/>
      <c r="N147" s="699"/>
      <c r="O147" s="699"/>
      <c r="P147" s="699"/>
      <c r="Q147" s="699"/>
      <c r="R147" s="699"/>
      <c r="S147" s="699"/>
      <c r="T147" s="699"/>
      <c r="U147" s="699"/>
      <c r="V147" s="699"/>
      <c r="W147" s="700"/>
    </row>
    <row r="148" spans="1:23" ht="33.75" x14ac:dyDescent="0.25">
      <c r="A148" s="95" t="s">
        <v>114</v>
      </c>
      <c r="B148" s="50" t="s">
        <v>46</v>
      </c>
      <c r="C148" s="215" t="s">
        <v>514</v>
      </c>
      <c r="D148" s="215" t="s">
        <v>598</v>
      </c>
      <c r="E148" s="105" t="s">
        <v>285</v>
      </c>
      <c r="F148" s="81" t="s">
        <v>286</v>
      </c>
      <c r="G148" s="381" t="s">
        <v>458</v>
      </c>
      <c r="H148" s="382" t="s">
        <v>594</v>
      </c>
      <c r="I148" s="49">
        <v>9</v>
      </c>
      <c r="J148" s="50" t="s">
        <v>6</v>
      </c>
      <c r="K148" s="50"/>
      <c r="L148" s="699"/>
      <c r="M148" s="699"/>
      <c r="N148" s="699"/>
      <c r="O148" s="699"/>
      <c r="P148" s="699"/>
      <c r="Q148" s="699"/>
      <c r="R148" s="699"/>
      <c r="S148" s="699"/>
      <c r="T148" s="699"/>
      <c r="U148" s="699"/>
      <c r="V148" s="699"/>
      <c r="W148" s="700"/>
    </row>
    <row r="149" spans="1:23" ht="33.75" x14ac:dyDescent="0.25">
      <c r="A149" s="95" t="s">
        <v>114</v>
      </c>
      <c r="B149" s="50" t="s">
        <v>46</v>
      </c>
      <c r="C149" s="215" t="s">
        <v>514</v>
      </c>
      <c r="D149" s="215" t="s">
        <v>598</v>
      </c>
      <c r="E149" s="105" t="s">
        <v>285</v>
      </c>
      <c r="F149" s="81" t="s">
        <v>286</v>
      </c>
      <c r="G149" s="19" t="s">
        <v>526</v>
      </c>
      <c r="H149" s="81" t="s">
        <v>527</v>
      </c>
      <c r="I149" s="49">
        <v>9</v>
      </c>
      <c r="J149" s="50" t="s">
        <v>6</v>
      </c>
      <c r="K149" s="50"/>
      <c r="L149" s="699"/>
      <c r="M149" s="699"/>
      <c r="N149" s="699"/>
      <c r="O149" s="699"/>
      <c r="P149" s="699"/>
      <c r="Q149" s="699"/>
      <c r="R149" s="699"/>
      <c r="S149" s="699"/>
      <c r="T149" s="699"/>
      <c r="U149" s="699"/>
      <c r="V149" s="699"/>
      <c r="W149" s="700"/>
    </row>
    <row r="150" spans="1:23" ht="33.75" x14ac:dyDescent="0.25">
      <c r="A150" s="95" t="s">
        <v>114</v>
      </c>
      <c r="B150" s="50" t="s">
        <v>46</v>
      </c>
      <c r="C150" s="215" t="s">
        <v>514</v>
      </c>
      <c r="D150" s="215" t="s">
        <v>598</v>
      </c>
      <c r="E150" s="105" t="s">
        <v>285</v>
      </c>
      <c r="F150" s="81" t="s">
        <v>286</v>
      </c>
      <c r="G150" s="19" t="s">
        <v>528</v>
      </c>
      <c r="H150" s="81" t="s">
        <v>529</v>
      </c>
      <c r="I150" s="49">
        <v>9</v>
      </c>
      <c r="J150" s="50" t="s">
        <v>6</v>
      </c>
      <c r="K150" s="50"/>
      <c r="L150" s="699"/>
      <c r="M150" s="699"/>
      <c r="N150" s="699"/>
      <c r="O150" s="699"/>
      <c r="P150" s="699"/>
      <c r="Q150" s="699"/>
      <c r="R150" s="699"/>
      <c r="S150" s="699"/>
      <c r="T150" s="699"/>
      <c r="U150" s="699"/>
      <c r="V150" s="699"/>
      <c r="W150" s="700"/>
    </row>
    <row r="151" spans="1:23" ht="33.75" x14ac:dyDescent="0.25">
      <c r="A151" s="95" t="s">
        <v>114</v>
      </c>
      <c r="B151" s="50" t="s">
        <v>46</v>
      </c>
      <c r="C151" s="215" t="s">
        <v>514</v>
      </c>
      <c r="D151" s="215" t="s">
        <v>598</v>
      </c>
      <c r="E151" s="105" t="s">
        <v>282</v>
      </c>
      <c r="F151" s="81" t="s">
        <v>288</v>
      </c>
      <c r="G151" s="19" t="s">
        <v>516</v>
      </c>
      <c r="H151" s="81" t="s">
        <v>517</v>
      </c>
      <c r="I151" s="49">
        <v>9</v>
      </c>
      <c r="J151" s="50" t="s">
        <v>6</v>
      </c>
      <c r="K151" s="50"/>
      <c r="L151" s="699"/>
      <c r="M151" s="699"/>
      <c r="N151" s="699"/>
      <c r="O151" s="699"/>
      <c r="P151" s="699"/>
      <c r="Q151" s="699"/>
      <c r="R151" s="699"/>
      <c r="S151" s="699"/>
      <c r="T151" s="699"/>
      <c r="U151" s="699"/>
      <c r="V151" s="699"/>
      <c r="W151" s="700"/>
    </row>
    <row r="152" spans="1:23" ht="33.75" x14ac:dyDescent="0.25">
      <c r="A152" s="95" t="s">
        <v>114</v>
      </c>
      <c r="B152" s="50" t="s">
        <v>46</v>
      </c>
      <c r="C152" s="215" t="s">
        <v>514</v>
      </c>
      <c r="D152" s="215" t="s">
        <v>598</v>
      </c>
      <c r="E152" s="105" t="s">
        <v>282</v>
      </c>
      <c r="F152" s="81" t="s">
        <v>288</v>
      </c>
      <c r="G152" s="19" t="s">
        <v>530</v>
      </c>
      <c r="H152" s="81" t="s">
        <v>531</v>
      </c>
      <c r="I152" s="49">
        <v>9</v>
      </c>
      <c r="J152" s="50" t="s">
        <v>6</v>
      </c>
      <c r="K152" s="50"/>
      <c r="L152" s="699"/>
      <c r="M152" s="699"/>
      <c r="N152" s="699"/>
      <c r="O152" s="699"/>
      <c r="P152" s="699"/>
      <c r="Q152" s="699"/>
      <c r="R152" s="699"/>
      <c r="S152" s="699"/>
      <c r="T152" s="699"/>
      <c r="U152" s="699"/>
      <c r="V152" s="699"/>
      <c r="W152" s="700"/>
    </row>
    <row r="153" spans="1:23" ht="33.75" x14ac:dyDescent="0.25">
      <c r="A153" s="95" t="s">
        <v>114</v>
      </c>
      <c r="B153" s="50" t="s">
        <v>46</v>
      </c>
      <c r="C153" s="215" t="s">
        <v>514</v>
      </c>
      <c r="D153" s="215" t="s">
        <v>598</v>
      </c>
      <c r="E153" s="105" t="s">
        <v>282</v>
      </c>
      <c r="F153" s="81" t="s">
        <v>288</v>
      </c>
      <c r="G153" s="19" t="s">
        <v>532</v>
      </c>
      <c r="H153" s="81" t="s">
        <v>533</v>
      </c>
      <c r="I153" s="49">
        <v>9</v>
      </c>
      <c r="J153" s="50" t="s">
        <v>6</v>
      </c>
      <c r="K153" s="50"/>
      <c r="L153" s="699"/>
      <c r="M153" s="699"/>
      <c r="N153" s="699"/>
      <c r="O153" s="699"/>
      <c r="P153" s="699"/>
      <c r="Q153" s="699"/>
      <c r="R153" s="699"/>
      <c r="S153" s="699"/>
      <c r="T153" s="699"/>
      <c r="U153" s="699"/>
      <c r="V153" s="699"/>
      <c r="W153" s="700"/>
    </row>
    <row r="154" spans="1:23" ht="33.75" x14ac:dyDescent="0.25">
      <c r="A154" s="95" t="s">
        <v>114</v>
      </c>
      <c r="B154" s="50" t="s">
        <v>46</v>
      </c>
      <c r="C154" s="215" t="s">
        <v>514</v>
      </c>
      <c r="D154" s="215" t="s">
        <v>598</v>
      </c>
      <c r="E154" s="460" t="s">
        <v>282</v>
      </c>
      <c r="F154" s="81" t="s">
        <v>288</v>
      </c>
      <c r="G154" s="19" t="s">
        <v>512</v>
      </c>
      <c r="H154" s="81" t="s">
        <v>513</v>
      </c>
      <c r="I154" s="49">
        <v>9</v>
      </c>
      <c r="J154" s="50" t="s">
        <v>6</v>
      </c>
      <c r="K154" s="50"/>
      <c r="L154" s="699"/>
      <c r="M154" s="699"/>
      <c r="N154" s="699"/>
      <c r="O154" s="699"/>
      <c r="P154" s="699"/>
      <c r="Q154" s="699"/>
      <c r="R154" s="699"/>
      <c r="S154" s="699"/>
      <c r="T154" s="699"/>
      <c r="U154" s="699"/>
      <c r="V154" s="699"/>
      <c r="W154" s="700"/>
    </row>
    <row r="155" spans="1:23" ht="33.75" x14ac:dyDescent="0.25">
      <c r="A155" s="95" t="s">
        <v>114</v>
      </c>
      <c r="B155" s="50" t="s">
        <v>46</v>
      </c>
      <c r="C155" s="215" t="s">
        <v>514</v>
      </c>
      <c r="D155" s="215" t="s">
        <v>598</v>
      </c>
      <c r="E155" s="460" t="s">
        <v>282</v>
      </c>
      <c r="F155" s="81" t="s">
        <v>288</v>
      </c>
      <c r="G155" s="381" t="s">
        <v>639</v>
      </c>
      <c r="H155" s="382" t="s">
        <v>640</v>
      </c>
      <c r="I155" s="49">
        <v>9</v>
      </c>
      <c r="J155" s="50" t="s">
        <v>6</v>
      </c>
      <c r="K155" s="50"/>
      <c r="L155" s="699"/>
      <c r="M155" s="699"/>
      <c r="N155" s="699"/>
      <c r="O155" s="699"/>
      <c r="P155" s="699"/>
      <c r="Q155" s="699"/>
      <c r="R155" s="699"/>
      <c r="S155" s="699"/>
      <c r="T155" s="699"/>
      <c r="U155" s="699"/>
      <c r="V155" s="699"/>
      <c r="W155" s="700"/>
    </row>
    <row r="156" spans="1:23" ht="33.75" x14ac:dyDescent="0.25">
      <c r="A156" s="95" t="s">
        <v>114</v>
      </c>
      <c r="B156" s="50" t="s">
        <v>46</v>
      </c>
      <c r="C156" s="215" t="s">
        <v>514</v>
      </c>
      <c r="D156" s="215" t="s">
        <v>599</v>
      </c>
      <c r="E156" s="105" t="s">
        <v>290</v>
      </c>
      <c r="F156" s="81" t="s">
        <v>292</v>
      </c>
      <c r="G156" s="19" t="s">
        <v>534</v>
      </c>
      <c r="H156" s="81" t="s">
        <v>535</v>
      </c>
      <c r="I156" s="49">
        <v>9</v>
      </c>
      <c r="J156" s="50" t="s">
        <v>6</v>
      </c>
      <c r="K156" s="50"/>
      <c r="L156" s="699"/>
      <c r="M156" s="699"/>
      <c r="N156" s="699"/>
      <c r="O156" s="699"/>
      <c r="P156" s="699"/>
      <c r="Q156" s="699"/>
      <c r="R156" s="699"/>
      <c r="S156" s="699"/>
      <c r="T156" s="699"/>
      <c r="U156" s="699"/>
      <c r="V156" s="699"/>
      <c r="W156" s="700"/>
    </row>
    <row r="157" spans="1:23" ht="33.75" x14ac:dyDescent="0.25">
      <c r="A157" s="95" t="s">
        <v>114</v>
      </c>
      <c r="B157" s="50" t="s">
        <v>46</v>
      </c>
      <c r="C157" s="215" t="s">
        <v>514</v>
      </c>
      <c r="D157" s="215" t="s">
        <v>599</v>
      </c>
      <c r="E157" s="105" t="s">
        <v>290</v>
      </c>
      <c r="F157" s="81" t="s">
        <v>292</v>
      </c>
      <c r="G157" s="19" t="s">
        <v>587</v>
      </c>
      <c r="H157" s="81" t="s">
        <v>585</v>
      </c>
      <c r="I157" s="49">
        <v>9</v>
      </c>
      <c r="J157" s="50" t="s">
        <v>6</v>
      </c>
      <c r="K157" s="50"/>
      <c r="L157" s="699"/>
      <c r="M157" s="699"/>
      <c r="N157" s="699"/>
      <c r="O157" s="699"/>
      <c r="P157" s="699"/>
      <c r="Q157" s="699"/>
      <c r="R157" s="699"/>
      <c r="S157" s="699"/>
      <c r="T157" s="699"/>
      <c r="U157" s="699"/>
      <c r="V157" s="699"/>
      <c r="W157" s="700"/>
    </row>
    <row r="158" spans="1:23" ht="33.75" x14ac:dyDescent="0.25">
      <c r="A158" s="95" t="s">
        <v>114</v>
      </c>
      <c r="B158" s="50" t="s">
        <v>46</v>
      </c>
      <c r="C158" s="215" t="s">
        <v>514</v>
      </c>
      <c r="D158" s="215" t="s">
        <v>599</v>
      </c>
      <c r="E158" s="105" t="s">
        <v>290</v>
      </c>
      <c r="F158" s="81" t="s">
        <v>292</v>
      </c>
      <c r="G158" s="19" t="s">
        <v>536</v>
      </c>
      <c r="H158" s="81" t="s">
        <v>537</v>
      </c>
      <c r="I158" s="49">
        <v>9</v>
      </c>
      <c r="J158" s="50" t="s">
        <v>6</v>
      </c>
      <c r="K158" s="50"/>
      <c r="L158" s="699"/>
      <c r="M158" s="699"/>
      <c r="N158" s="699"/>
      <c r="O158" s="699"/>
      <c r="P158" s="699"/>
      <c r="Q158" s="699"/>
      <c r="R158" s="699"/>
      <c r="S158" s="699"/>
      <c r="T158" s="699"/>
      <c r="U158" s="699"/>
      <c r="V158" s="699"/>
      <c r="W158" s="700"/>
    </row>
    <row r="159" spans="1:23" ht="33.75" x14ac:dyDescent="0.25">
      <c r="A159" s="214" t="s">
        <v>39</v>
      </c>
      <c r="B159" s="96" t="s">
        <v>46</v>
      </c>
      <c r="C159" s="215" t="s">
        <v>515</v>
      </c>
      <c r="D159" s="215" t="s">
        <v>598</v>
      </c>
      <c r="E159" s="97" t="s">
        <v>297</v>
      </c>
      <c r="F159" s="81" t="s">
        <v>300</v>
      </c>
      <c r="G159" s="19" t="s">
        <v>240</v>
      </c>
      <c r="H159" s="81" t="s">
        <v>63</v>
      </c>
      <c r="I159" s="49">
        <v>9</v>
      </c>
      <c r="J159" s="49" t="s">
        <v>6</v>
      </c>
      <c r="K159" s="49"/>
      <c r="L159" s="699"/>
      <c r="M159" s="699"/>
      <c r="N159" s="699"/>
      <c r="O159" s="699"/>
      <c r="P159" s="699"/>
      <c r="Q159" s="699"/>
      <c r="R159" s="699"/>
      <c r="S159" s="699"/>
      <c r="T159" s="699"/>
      <c r="U159" s="699"/>
      <c r="V159" s="699"/>
      <c r="W159" s="700"/>
    </row>
    <row r="160" spans="1:23" ht="33.75" x14ac:dyDescent="0.25">
      <c r="A160" s="214" t="s">
        <v>39</v>
      </c>
      <c r="B160" s="96" t="s">
        <v>46</v>
      </c>
      <c r="C160" s="215" t="s">
        <v>515</v>
      </c>
      <c r="D160" s="215" t="s">
        <v>598</v>
      </c>
      <c r="E160" s="97" t="s">
        <v>297</v>
      </c>
      <c r="F160" s="81" t="s">
        <v>300</v>
      </c>
      <c r="G160" s="19" t="s">
        <v>240</v>
      </c>
      <c r="H160" s="81" t="s">
        <v>63</v>
      </c>
      <c r="I160" s="49">
        <v>9</v>
      </c>
      <c r="J160" s="49" t="s">
        <v>12</v>
      </c>
      <c r="K160" s="49"/>
      <c r="L160" s="699"/>
      <c r="M160" s="699"/>
      <c r="N160" s="699"/>
      <c r="O160" s="699"/>
      <c r="P160" s="699"/>
      <c r="Q160" s="699"/>
      <c r="R160" s="699"/>
      <c r="S160" s="699"/>
      <c r="T160" s="699"/>
      <c r="U160" s="699"/>
      <c r="V160" s="699"/>
      <c r="W160" s="700"/>
    </row>
    <row r="161" spans="1:23" ht="33.75" x14ac:dyDescent="0.25">
      <c r="A161" s="214" t="s">
        <v>39</v>
      </c>
      <c r="B161" s="96" t="s">
        <v>46</v>
      </c>
      <c r="C161" s="215" t="s">
        <v>515</v>
      </c>
      <c r="D161" s="215" t="s">
        <v>598</v>
      </c>
      <c r="E161" s="97" t="s">
        <v>297</v>
      </c>
      <c r="F161" s="81" t="s">
        <v>300</v>
      </c>
      <c r="G161" s="19" t="s">
        <v>663</v>
      </c>
      <c r="H161" s="81" t="s">
        <v>664</v>
      </c>
      <c r="I161" s="49">
        <v>9</v>
      </c>
      <c r="J161" s="49" t="s">
        <v>6</v>
      </c>
      <c r="K161" s="49"/>
      <c r="L161" s="699"/>
      <c r="M161" s="699"/>
      <c r="N161" s="699"/>
      <c r="O161" s="699"/>
      <c r="P161" s="699"/>
      <c r="Q161" s="699"/>
      <c r="R161" s="699"/>
      <c r="S161" s="699"/>
      <c r="T161" s="699"/>
      <c r="U161" s="699"/>
      <c r="V161" s="699"/>
      <c r="W161" s="700"/>
    </row>
    <row r="162" spans="1:23" ht="33.75" x14ac:dyDescent="0.25">
      <c r="A162" s="214" t="s">
        <v>39</v>
      </c>
      <c r="B162" s="96" t="s">
        <v>46</v>
      </c>
      <c r="C162" s="215" t="s">
        <v>515</v>
      </c>
      <c r="D162" s="215" t="s">
        <v>598</v>
      </c>
      <c r="E162" s="97" t="s">
        <v>297</v>
      </c>
      <c r="F162" s="81" t="s">
        <v>300</v>
      </c>
      <c r="G162" s="19" t="s">
        <v>331</v>
      </c>
      <c r="H162" s="85" t="s">
        <v>66</v>
      </c>
      <c r="I162" s="49">
        <v>9</v>
      </c>
      <c r="J162" s="49" t="s">
        <v>6</v>
      </c>
      <c r="K162" s="49"/>
      <c r="L162" s="699"/>
      <c r="M162" s="699"/>
      <c r="N162" s="699"/>
      <c r="O162" s="699"/>
      <c r="P162" s="699"/>
      <c r="Q162" s="699"/>
      <c r="R162" s="699"/>
      <c r="S162" s="699"/>
      <c r="T162" s="699"/>
      <c r="U162" s="699"/>
      <c r="V162" s="699"/>
      <c r="W162" s="700"/>
    </row>
    <row r="163" spans="1:23" ht="33.75" x14ac:dyDescent="0.25">
      <c r="A163" s="214" t="s">
        <v>39</v>
      </c>
      <c r="B163" s="96" t="s">
        <v>46</v>
      </c>
      <c r="C163" s="215" t="s">
        <v>515</v>
      </c>
      <c r="D163" s="215" t="s">
        <v>598</v>
      </c>
      <c r="E163" s="19" t="s">
        <v>297</v>
      </c>
      <c r="F163" s="81" t="s">
        <v>300</v>
      </c>
      <c r="G163" s="19" t="s">
        <v>272</v>
      </c>
      <c r="H163" s="85" t="s">
        <v>273</v>
      </c>
      <c r="I163" s="49">
        <v>9</v>
      </c>
      <c r="J163" s="49" t="s">
        <v>6</v>
      </c>
      <c r="K163" s="49"/>
      <c r="L163" s="699"/>
      <c r="M163" s="699"/>
      <c r="N163" s="699"/>
      <c r="O163" s="699"/>
      <c r="P163" s="699"/>
      <c r="Q163" s="699"/>
      <c r="R163" s="699"/>
      <c r="S163" s="699"/>
      <c r="T163" s="699"/>
      <c r="U163" s="699"/>
      <c r="V163" s="699"/>
      <c r="W163" s="700"/>
    </row>
    <row r="164" spans="1:23" ht="33.75" x14ac:dyDescent="0.25">
      <c r="A164" s="214" t="s">
        <v>39</v>
      </c>
      <c r="B164" s="96" t="s">
        <v>46</v>
      </c>
      <c r="C164" s="215" t="s">
        <v>515</v>
      </c>
      <c r="D164" s="215" t="s">
        <v>598</v>
      </c>
      <c r="E164" s="97" t="s">
        <v>297</v>
      </c>
      <c r="F164" s="81" t="s">
        <v>300</v>
      </c>
      <c r="G164" s="19" t="s">
        <v>272</v>
      </c>
      <c r="H164" s="85" t="s">
        <v>273</v>
      </c>
      <c r="I164" s="49">
        <v>9</v>
      </c>
      <c r="J164" s="50" t="s">
        <v>12</v>
      </c>
      <c r="K164" s="50"/>
      <c r="L164" s="699"/>
      <c r="M164" s="699"/>
      <c r="N164" s="699"/>
      <c r="O164" s="699"/>
      <c r="P164" s="699"/>
      <c r="Q164" s="699"/>
      <c r="R164" s="699"/>
      <c r="S164" s="699"/>
      <c r="T164" s="699"/>
      <c r="U164" s="699"/>
      <c r="V164" s="699"/>
      <c r="W164" s="700"/>
    </row>
    <row r="165" spans="1:23" ht="33.75" x14ac:dyDescent="0.25">
      <c r="A165" s="214" t="s">
        <v>39</v>
      </c>
      <c r="B165" s="96" t="s">
        <v>46</v>
      </c>
      <c r="C165" s="215" t="s">
        <v>515</v>
      </c>
      <c r="D165" s="215" t="s">
        <v>598</v>
      </c>
      <c r="E165" s="465" t="s">
        <v>297</v>
      </c>
      <c r="F165" s="81" t="s">
        <v>300</v>
      </c>
      <c r="G165" s="19" t="s">
        <v>665</v>
      </c>
      <c r="H165" s="85" t="s">
        <v>666</v>
      </c>
      <c r="I165" s="49">
        <v>9</v>
      </c>
      <c r="J165" s="50" t="s">
        <v>6</v>
      </c>
      <c r="K165" s="50"/>
      <c r="L165" s="699"/>
      <c r="M165" s="699"/>
      <c r="N165" s="699"/>
      <c r="O165" s="699"/>
      <c r="P165" s="699"/>
      <c r="Q165" s="699"/>
      <c r="R165" s="699"/>
      <c r="S165" s="699"/>
      <c r="T165" s="699"/>
      <c r="U165" s="699"/>
      <c r="V165" s="699"/>
      <c r="W165" s="700"/>
    </row>
    <row r="166" spans="1:23" ht="33.75" x14ac:dyDescent="0.25">
      <c r="A166" s="214" t="s">
        <v>39</v>
      </c>
      <c r="B166" s="96" t="s">
        <v>46</v>
      </c>
      <c r="C166" s="215" t="s">
        <v>515</v>
      </c>
      <c r="D166" s="215" t="s">
        <v>598</v>
      </c>
      <c r="E166" s="97" t="s">
        <v>297</v>
      </c>
      <c r="F166" s="81" t="s">
        <v>300</v>
      </c>
      <c r="G166" s="19" t="s">
        <v>665</v>
      </c>
      <c r="H166" s="85" t="s">
        <v>666</v>
      </c>
      <c r="I166" s="49">
        <v>9</v>
      </c>
      <c r="J166" s="50" t="s">
        <v>12</v>
      </c>
      <c r="K166" s="50"/>
      <c r="L166" s="699"/>
      <c r="M166" s="699"/>
      <c r="N166" s="699"/>
      <c r="O166" s="699"/>
      <c r="P166" s="699"/>
      <c r="Q166" s="699"/>
      <c r="R166" s="699"/>
      <c r="S166" s="699"/>
      <c r="T166" s="699"/>
      <c r="U166" s="699"/>
      <c r="V166" s="699"/>
      <c r="W166" s="700"/>
    </row>
    <row r="167" spans="1:23" ht="33.75" x14ac:dyDescent="0.25">
      <c r="A167" s="214" t="s">
        <v>39</v>
      </c>
      <c r="B167" s="96" t="s">
        <v>46</v>
      </c>
      <c r="C167" s="215" t="s">
        <v>515</v>
      </c>
      <c r="D167" s="215" t="s">
        <v>598</v>
      </c>
      <c r="E167" s="116" t="s">
        <v>296</v>
      </c>
      <c r="F167" s="81" t="s">
        <v>7</v>
      </c>
      <c r="G167" s="19" t="s">
        <v>224</v>
      </c>
      <c r="H167" s="85" t="s">
        <v>134</v>
      </c>
      <c r="I167" s="49">
        <v>9</v>
      </c>
      <c r="J167" s="50" t="s">
        <v>6</v>
      </c>
      <c r="K167" s="50"/>
      <c r="L167" s="699"/>
      <c r="M167" s="699"/>
      <c r="N167" s="699"/>
      <c r="O167" s="699"/>
      <c r="P167" s="699"/>
      <c r="Q167" s="699"/>
      <c r="R167" s="699"/>
      <c r="S167" s="699"/>
      <c r="T167" s="699"/>
      <c r="U167" s="699"/>
      <c r="V167" s="699"/>
      <c r="W167" s="700"/>
    </row>
    <row r="168" spans="1:23" ht="33.75" x14ac:dyDescent="0.25">
      <c r="A168" s="214" t="s">
        <v>39</v>
      </c>
      <c r="B168" s="96" t="s">
        <v>46</v>
      </c>
      <c r="C168" s="215" t="s">
        <v>515</v>
      </c>
      <c r="D168" s="215" t="s">
        <v>598</v>
      </c>
      <c r="E168" s="462" t="s">
        <v>296</v>
      </c>
      <c r="F168" s="81" t="s">
        <v>7</v>
      </c>
      <c r="G168" s="381" t="s">
        <v>631</v>
      </c>
      <c r="H168" s="389" t="s">
        <v>632</v>
      </c>
      <c r="I168" s="49">
        <v>9</v>
      </c>
      <c r="J168" s="50" t="s">
        <v>6</v>
      </c>
      <c r="K168" s="50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700"/>
    </row>
    <row r="169" spans="1:23" ht="33.75" x14ac:dyDescent="0.25">
      <c r="A169" s="214" t="s">
        <v>39</v>
      </c>
      <c r="B169" s="96" t="s">
        <v>46</v>
      </c>
      <c r="C169" s="215" t="s">
        <v>515</v>
      </c>
      <c r="D169" s="215" t="s">
        <v>598</v>
      </c>
      <c r="E169" s="116" t="s">
        <v>282</v>
      </c>
      <c r="F169" s="81" t="s">
        <v>288</v>
      </c>
      <c r="G169" s="19" t="s">
        <v>200</v>
      </c>
      <c r="H169" s="85" t="s">
        <v>56</v>
      </c>
      <c r="I169" s="49">
        <v>9</v>
      </c>
      <c r="J169" s="50" t="s">
        <v>6</v>
      </c>
      <c r="K169" s="50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700"/>
    </row>
    <row r="170" spans="1:23" ht="33.75" x14ac:dyDescent="0.25">
      <c r="A170" s="214" t="s">
        <v>39</v>
      </c>
      <c r="B170" s="96" t="s">
        <v>46</v>
      </c>
      <c r="C170" s="215" t="s">
        <v>515</v>
      </c>
      <c r="D170" s="215" t="s">
        <v>598</v>
      </c>
      <c r="E170" s="116" t="s">
        <v>282</v>
      </c>
      <c r="F170" s="81" t="s">
        <v>288</v>
      </c>
      <c r="G170" s="19" t="s">
        <v>200</v>
      </c>
      <c r="H170" s="85" t="s">
        <v>56</v>
      </c>
      <c r="I170" s="49">
        <v>9</v>
      </c>
      <c r="J170" s="50" t="s">
        <v>12</v>
      </c>
      <c r="K170" s="50"/>
      <c r="L170" s="699"/>
      <c r="M170" s="699"/>
      <c r="N170" s="699"/>
      <c r="O170" s="699"/>
      <c r="P170" s="699"/>
      <c r="Q170" s="699"/>
      <c r="R170" s="699"/>
      <c r="S170" s="699"/>
      <c r="T170" s="699"/>
      <c r="U170" s="699"/>
      <c r="V170" s="699"/>
      <c r="W170" s="700"/>
    </row>
    <row r="171" spans="1:23" ht="33.75" x14ac:dyDescent="0.25">
      <c r="A171" s="214" t="s">
        <v>39</v>
      </c>
      <c r="B171" s="96" t="s">
        <v>46</v>
      </c>
      <c r="C171" s="215" t="s">
        <v>515</v>
      </c>
      <c r="D171" s="215" t="s">
        <v>598</v>
      </c>
      <c r="E171" s="116" t="s">
        <v>282</v>
      </c>
      <c r="F171" s="81" t="s">
        <v>288</v>
      </c>
      <c r="G171" s="19" t="s">
        <v>201</v>
      </c>
      <c r="H171" s="85" t="s">
        <v>86</v>
      </c>
      <c r="I171" s="49">
        <v>9</v>
      </c>
      <c r="J171" s="50" t="s">
        <v>6</v>
      </c>
      <c r="K171" s="50"/>
      <c r="L171" s="699"/>
      <c r="M171" s="699"/>
      <c r="N171" s="699"/>
      <c r="O171" s="699"/>
      <c r="P171" s="699"/>
      <c r="Q171" s="699"/>
      <c r="R171" s="699"/>
      <c r="S171" s="699"/>
      <c r="T171" s="699"/>
      <c r="U171" s="699"/>
      <c r="V171" s="699"/>
      <c r="W171" s="700"/>
    </row>
    <row r="172" spans="1:23" ht="33.75" x14ac:dyDescent="0.25">
      <c r="A172" s="214" t="s">
        <v>39</v>
      </c>
      <c r="B172" s="96" t="s">
        <v>46</v>
      </c>
      <c r="C172" s="215" t="s">
        <v>515</v>
      </c>
      <c r="D172" s="215" t="s">
        <v>598</v>
      </c>
      <c r="E172" s="116" t="s">
        <v>282</v>
      </c>
      <c r="F172" s="81" t="s">
        <v>288</v>
      </c>
      <c r="G172" s="19" t="s">
        <v>633</v>
      </c>
      <c r="H172" s="85" t="s">
        <v>634</v>
      </c>
      <c r="I172" s="49">
        <v>9</v>
      </c>
      <c r="J172" s="50" t="s">
        <v>6</v>
      </c>
      <c r="K172" s="50"/>
      <c r="L172" s="699"/>
      <c r="M172" s="699"/>
      <c r="N172" s="699"/>
      <c r="O172" s="699"/>
      <c r="P172" s="699"/>
      <c r="Q172" s="699"/>
      <c r="R172" s="699"/>
      <c r="S172" s="699"/>
      <c r="T172" s="699"/>
      <c r="U172" s="699"/>
      <c r="V172" s="699"/>
      <c r="W172" s="700"/>
    </row>
    <row r="173" spans="1:23" ht="33.75" x14ac:dyDescent="0.25">
      <c r="A173" s="214" t="s">
        <v>39</v>
      </c>
      <c r="B173" s="96" t="s">
        <v>46</v>
      </c>
      <c r="C173" s="215" t="s">
        <v>515</v>
      </c>
      <c r="D173" s="215" t="s">
        <v>598</v>
      </c>
      <c r="E173" s="116" t="s">
        <v>282</v>
      </c>
      <c r="F173" s="81" t="s">
        <v>288</v>
      </c>
      <c r="G173" s="19" t="s">
        <v>633</v>
      </c>
      <c r="H173" s="85" t="s">
        <v>634</v>
      </c>
      <c r="I173" s="49">
        <v>9</v>
      </c>
      <c r="J173" s="50" t="s">
        <v>12</v>
      </c>
      <c r="K173" s="50"/>
      <c r="L173" s="699"/>
      <c r="M173" s="699"/>
      <c r="N173" s="699"/>
      <c r="O173" s="699"/>
      <c r="P173" s="699"/>
      <c r="Q173" s="699"/>
      <c r="R173" s="699"/>
      <c r="S173" s="699"/>
      <c r="T173" s="699"/>
      <c r="U173" s="699"/>
      <c r="V173" s="699"/>
      <c r="W173" s="700"/>
    </row>
    <row r="174" spans="1:23" x14ac:dyDescent="0.25">
      <c r="A174" s="214" t="s">
        <v>39</v>
      </c>
      <c r="B174" s="96" t="s">
        <v>46</v>
      </c>
      <c r="C174" s="215" t="s">
        <v>515</v>
      </c>
      <c r="D174" s="215" t="s">
        <v>600</v>
      </c>
      <c r="E174" s="97" t="s">
        <v>283</v>
      </c>
      <c r="F174" s="82" t="s">
        <v>5</v>
      </c>
      <c r="G174" s="19" t="s">
        <v>194</v>
      </c>
      <c r="H174" s="83" t="s">
        <v>117</v>
      </c>
      <c r="I174" s="49">
        <v>9</v>
      </c>
      <c r="J174" s="50" t="s">
        <v>6</v>
      </c>
      <c r="K174" s="50"/>
      <c r="L174" s="699"/>
      <c r="M174" s="699"/>
      <c r="N174" s="699"/>
      <c r="O174" s="699"/>
      <c r="P174" s="699"/>
      <c r="Q174" s="699"/>
      <c r="R174" s="699"/>
      <c r="S174" s="699"/>
      <c r="T174" s="699"/>
      <c r="U174" s="699"/>
      <c r="V174" s="699"/>
      <c r="W174" s="700"/>
    </row>
    <row r="175" spans="1:23" x14ac:dyDescent="0.25">
      <c r="A175" s="214" t="s">
        <v>39</v>
      </c>
      <c r="B175" s="96" t="s">
        <v>46</v>
      </c>
      <c r="C175" s="215" t="s">
        <v>515</v>
      </c>
      <c r="D175" s="215" t="s">
        <v>600</v>
      </c>
      <c r="E175" s="97" t="s">
        <v>283</v>
      </c>
      <c r="F175" s="82" t="s">
        <v>5</v>
      </c>
      <c r="G175" s="19" t="s">
        <v>194</v>
      </c>
      <c r="H175" s="83" t="s">
        <v>117</v>
      </c>
      <c r="I175" s="49">
        <v>9</v>
      </c>
      <c r="J175" s="50" t="s">
        <v>12</v>
      </c>
      <c r="K175" s="50"/>
      <c r="L175" s="699"/>
      <c r="M175" s="699"/>
      <c r="N175" s="699"/>
      <c r="O175" s="699"/>
      <c r="P175" s="699"/>
      <c r="Q175" s="699"/>
      <c r="R175" s="699"/>
      <c r="S175" s="699"/>
      <c r="T175" s="699"/>
      <c r="U175" s="699"/>
      <c r="V175" s="699"/>
      <c r="W175" s="700"/>
    </row>
    <row r="176" spans="1:23" ht="33.75" x14ac:dyDescent="0.25">
      <c r="A176" s="214" t="s">
        <v>121</v>
      </c>
      <c r="B176" s="96" t="s">
        <v>46</v>
      </c>
      <c r="C176" s="215" t="s">
        <v>515</v>
      </c>
      <c r="D176" s="215" t="s">
        <v>598</v>
      </c>
      <c r="E176" s="116" t="s">
        <v>281</v>
      </c>
      <c r="F176" s="81" t="s">
        <v>287</v>
      </c>
      <c r="G176" s="19" t="s">
        <v>199</v>
      </c>
      <c r="H176" s="81" t="s">
        <v>55</v>
      </c>
      <c r="I176" s="49">
        <v>9</v>
      </c>
      <c r="J176" s="50" t="s">
        <v>6</v>
      </c>
      <c r="K176" s="50"/>
      <c r="L176" s="699"/>
      <c r="M176" s="699"/>
      <c r="N176" s="699"/>
      <c r="O176" s="699"/>
      <c r="P176" s="699"/>
      <c r="Q176" s="699"/>
      <c r="R176" s="699"/>
      <c r="S176" s="699"/>
      <c r="T176" s="699"/>
      <c r="U176" s="699"/>
      <c r="V176" s="699"/>
      <c r="W176" s="700"/>
    </row>
    <row r="177" spans="1:23" ht="33.75" x14ac:dyDescent="0.25">
      <c r="A177" s="214" t="s">
        <v>121</v>
      </c>
      <c r="B177" s="96" t="s">
        <v>46</v>
      </c>
      <c r="C177" s="215" t="s">
        <v>515</v>
      </c>
      <c r="D177" s="215" t="s">
        <v>598</v>
      </c>
      <c r="E177" s="116" t="s">
        <v>281</v>
      </c>
      <c r="F177" s="81" t="s">
        <v>287</v>
      </c>
      <c r="G177" s="19" t="s">
        <v>199</v>
      </c>
      <c r="H177" s="81" t="s">
        <v>55</v>
      </c>
      <c r="I177" s="49">
        <v>11</v>
      </c>
      <c r="J177" s="50" t="s">
        <v>12</v>
      </c>
      <c r="K177" s="50"/>
      <c r="L177" s="699"/>
      <c r="M177" s="699"/>
      <c r="N177" s="699"/>
      <c r="O177" s="699"/>
      <c r="P177" s="699"/>
      <c r="Q177" s="699"/>
      <c r="R177" s="699"/>
      <c r="S177" s="699"/>
      <c r="T177" s="699"/>
      <c r="U177" s="699"/>
      <c r="V177" s="699"/>
      <c r="W177" s="700"/>
    </row>
    <row r="178" spans="1:23" ht="33.75" x14ac:dyDescent="0.25">
      <c r="A178" s="214" t="s">
        <v>121</v>
      </c>
      <c r="B178" s="96" t="s">
        <v>46</v>
      </c>
      <c r="C178" s="215" t="s">
        <v>515</v>
      </c>
      <c r="D178" s="215" t="s">
        <v>598</v>
      </c>
      <c r="E178" s="116" t="s">
        <v>281</v>
      </c>
      <c r="F178" s="81" t="s">
        <v>287</v>
      </c>
      <c r="G178" s="19" t="s">
        <v>633</v>
      </c>
      <c r="H178" s="81" t="s">
        <v>634</v>
      </c>
      <c r="I178" s="49">
        <v>9</v>
      </c>
      <c r="J178" s="50" t="s">
        <v>6</v>
      </c>
      <c r="K178" s="50"/>
      <c r="L178" s="699"/>
      <c r="M178" s="699"/>
      <c r="N178" s="699"/>
      <c r="O178" s="699"/>
      <c r="P178" s="699"/>
      <c r="Q178" s="699"/>
      <c r="R178" s="699"/>
      <c r="S178" s="699"/>
      <c r="T178" s="699"/>
      <c r="U178" s="699"/>
      <c r="V178" s="699"/>
      <c r="W178" s="700"/>
    </row>
    <row r="179" spans="1:23" ht="33.75" x14ac:dyDescent="0.25">
      <c r="A179" s="214" t="s">
        <v>121</v>
      </c>
      <c r="B179" s="96" t="s">
        <v>46</v>
      </c>
      <c r="C179" s="215" t="s">
        <v>515</v>
      </c>
      <c r="D179" s="215" t="s">
        <v>598</v>
      </c>
      <c r="E179" s="116" t="s">
        <v>281</v>
      </c>
      <c r="F179" s="81" t="s">
        <v>287</v>
      </c>
      <c r="G179" s="19" t="s">
        <v>633</v>
      </c>
      <c r="H179" s="81" t="s">
        <v>634</v>
      </c>
      <c r="I179" s="49">
        <v>9</v>
      </c>
      <c r="J179" s="50" t="s">
        <v>12</v>
      </c>
      <c r="K179" s="50"/>
      <c r="L179" s="699"/>
      <c r="M179" s="699"/>
      <c r="N179" s="699"/>
      <c r="O179" s="699"/>
      <c r="P179" s="699"/>
      <c r="Q179" s="699"/>
      <c r="R179" s="699"/>
      <c r="S179" s="699"/>
      <c r="T179" s="699"/>
      <c r="U179" s="699"/>
      <c r="V179" s="699"/>
      <c r="W179" s="700"/>
    </row>
    <row r="180" spans="1:23" ht="33.75" x14ac:dyDescent="0.25">
      <c r="A180" s="214" t="s">
        <v>121</v>
      </c>
      <c r="B180" s="96" t="s">
        <v>46</v>
      </c>
      <c r="C180" s="215" t="s">
        <v>515</v>
      </c>
      <c r="D180" s="215" t="s">
        <v>598</v>
      </c>
      <c r="E180" s="116" t="s">
        <v>307</v>
      </c>
      <c r="F180" s="81" t="s">
        <v>308</v>
      </c>
      <c r="G180" s="19" t="s">
        <v>241</v>
      </c>
      <c r="H180" s="81" t="s">
        <v>58</v>
      </c>
      <c r="I180" s="49">
        <v>9</v>
      </c>
      <c r="J180" s="50" t="s">
        <v>6</v>
      </c>
      <c r="K180" s="50"/>
      <c r="L180" s="699"/>
      <c r="M180" s="699"/>
      <c r="N180" s="699"/>
      <c r="O180" s="699"/>
      <c r="P180" s="699"/>
      <c r="Q180" s="699"/>
      <c r="R180" s="699"/>
      <c r="S180" s="699"/>
      <c r="T180" s="699"/>
      <c r="U180" s="699"/>
      <c r="V180" s="699"/>
      <c r="W180" s="700"/>
    </row>
    <row r="181" spans="1:23" ht="33.75" x14ac:dyDescent="0.25">
      <c r="A181" s="214" t="s">
        <v>121</v>
      </c>
      <c r="B181" s="96" t="s">
        <v>46</v>
      </c>
      <c r="C181" s="215" t="s">
        <v>515</v>
      </c>
      <c r="D181" s="215" t="s">
        <v>598</v>
      </c>
      <c r="E181" s="116" t="s">
        <v>307</v>
      </c>
      <c r="F181" s="81" t="s">
        <v>308</v>
      </c>
      <c r="G181" s="19" t="s">
        <v>241</v>
      </c>
      <c r="H181" s="81" t="s">
        <v>58</v>
      </c>
      <c r="I181" s="49">
        <v>11</v>
      </c>
      <c r="J181" s="50" t="s">
        <v>12</v>
      </c>
      <c r="K181" s="50"/>
      <c r="L181" s="699"/>
      <c r="M181" s="699"/>
      <c r="N181" s="699"/>
      <c r="O181" s="699"/>
      <c r="P181" s="699"/>
      <c r="Q181" s="699"/>
      <c r="R181" s="699"/>
      <c r="S181" s="699"/>
      <c r="T181" s="699"/>
      <c r="U181" s="699"/>
      <c r="V181" s="699"/>
      <c r="W181" s="700"/>
    </row>
    <row r="182" spans="1:23" ht="33.75" x14ac:dyDescent="0.25">
      <c r="A182" s="214" t="s">
        <v>121</v>
      </c>
      <c r="B182" s="96" t="s">
        <v>46</v>
      </c>
      <c r="C182" s="215" t="s">
        <v>515</v>
      </c>
      <c r="D182" s="215" t="s">
        <v>598</v>
      </c>
      <c r="E182" s="116" t="s">
        <v>307</v>
      </c>
      <c r="F182" s="81" t="s">
        <v>308</v>
      </c>
      <c r="G182" s="19" t="s">
        <v>263</v>
      </c>
      <c r="H182" s="81" t="s">
        <v>59</v>
      </c>
      <c r="I182" s="49">
        <v>9</v>
      </c>
      <c r="J182" s="50" t="s">
        <v>6</v>
      </c>
      <c r="K182" s="50"/>
      <c r="L182" s="699"/>
      <c r="M182" s="699"/>
      <c r="N182" s="699"/>
      <c r="O182" s="699"/>
      <c r="P182" s="699"/>
      <c r="Q182" s="699"/>
      <c r="R182" s="699"/>
      <c r="S182" s="699"/>
      <c r="T182" s="699"/>
      <c r="U182" s="699"/>
      <c r="V182" s="699"/>
      <c r="W182" s="700"/>
    </row>
    <row r="183" spans="1:23" ht="33.75" x14ac:dyDescent="0.25">
      <c r="A183" s="214" t="s">
        <v>121</v>
      </c>
      <c r="B183" s="96" t="s">
        <v>46</v>
      </c>
      <c r="C183" s="215" t="s">
        <v>515</v>
      </c>
      <c r="D183" s="215" t="s">
        <v>598</v>
      </c>
      <c r="E183" s="116" t="s">
        <v>307</v>
      </c>
      <c r="F183" s="81" t="s">
        <v>308</v>
      </c>
      <c r="G183" s="19" t="s">
        <v>263</v>
      </c>
      <c r="H183" s="81" t="s">
        <v>59</v>
      </c>
      <c r="I183" s="49">
        <v>9</v>
      </c>
      <c r="J183" s="50" t="s">
        <v>12</v>
      </c>
      <c r="K183" s="50"/>
      <c r="L183" s="699"/>
      <c r="M183" s="699"/>
      <c r="N183" s="699"/>
      <c r="O183" s="699"/>
      <c r="P183" s="699"/>
      <c r="Q183" s="699"/>
      <c r="R183" s="699"/>
      <c r="S183" s="699"/>
      <c r="T183" s="699"/>
      <c r="U183" s="699"/>
      <c r="V183" s="699"/>
      <c r="W183" s="700"/>
    </row>
    <row r="184" spans="1:23" ht="33.75" x14ac:dyDescent="0.25">
      <c r="A184" s="214" t="s">
        <v>121</v>
      </c>
      <c r="B184" s="96" t="s">
        <v>46</v>
      </c>
      <c r="C184" s="215" t="s">
        <v>515</v>
      </c>
      <c r="D184" s="215" t="s">
        <v>598</v>
      </c>
      <c r="E184" s="116" t="s">
        <v>307</v>
      </c>
      <c r="F184" s="81" t="s">
        <v>308</v>
      </c>
      <c r="G184" s="19" t="s">
        <v>667</v>
      </c>
      <c r="H184" s="81" t="s">
        <v>668</v>
      </c>
      <c r="I184" s="49">
        <v>9</v>
      </c>
      <c r="J184" s="50" t="s">
        <v>6</v>
      </c>
      <c r="K184" s="50"/>
      <c r="L184" s="699"/>
      <c r="M184" s="699"/>
      <c r="N184" s="699"/>
      <c r="O184" s="699"/>
      <c r="P184" s="699"/>
      <c r="Q184" s="699"/>
      <c r="R184" s="699"/>
      <c r="S184" s="699"/>
      <c r="T184" s="699"/>
      <c r="U184" s="699"/>
      <c r="V184" s="699"/>
      <c r="W184" s="700"/>
    </row>
    <row r="185" spans="1:23" x14ac:dyDescent="0.25">
      <c r="A185" s="214" t="s">
        <v>121</v>
      </c>
      <c r="B185" s="96" t="s">
        <v>46</v>
      </c>
      <c r="C185" s="215" t="s">
        <v>515</v>
      </c>
      <c r="D185" s="215" t="s">
        <v>600</v>
      </c>
      <c r="E185" s="98" t="s">
        <v>283</v>
      </c>
      <c r="F185" s="83" t="s">
        <v>5</v>
      </c>
      <c r="G185" s="19" t="s">
        <v>269</v>
      </c>
      <c r="H185" s="81" t="s">
        <v>151</v>
      </c>
      <c r="I185" s="49">
        <v>9</v>
      </c>
      <c r="J185" s="50" t="s">
        <v>6</v>
      </c>
      <c r="K185" s="50"/>
      <c r="L185" s="699"/>
      <c r="M185" s="699"/>
      <c r="N185" s="699"/>
      <c r="O185" s="699"/>
      <c r="P185" s="699"/>
      <c r="Q185" s="699"/>
      <c r="R185" s="699"/>
      <c r="S185" s="699"/>
      <c r="T185" s="699"/>
      <c r="U185" s="699"/>
      <c r="V185" s="699"/>
      <c r="W185" s="700"/>
    </row>
    <row r="186" spans="1:23" ht="33.75" x14ac:dyDescent="0.25">
      <c r="A186" s="115" t="s">
        <v>121</v>
      </c>
      <c r="B186" s="49" t="s">
        <v>46</v>
      </c>
      <c r="C186" s="215" t="s">
        <v>514</v>
      </c>
      <c r="D186" s="215" t="s">
        <v>598</v>
      </c>
      <c r="E186" s="105" t="s">
        <v>297</v>
      </c>
      <c r="F186" s="81" t="s">
        <v>300</v>
      </c>
      <c r="G186" s="19" t="s">
        <v>538</v>
      </c>
      <c r="H186" s="81" t="s">
        <v>539</v>
      </c>
      <c r="I186" s="49">
        <v>9</v>
      </c>
      <c r="J186" s="49" t="s">
        <v>6</v>
      </c>
      <c r="K186" s="49"/>
      <c r="L186" s="699"/>
      <c r="M186" s="699"/>
      <c r="N186" s="699"/>
      <c r="O186" s="699"/>
      <c r="P186" s="699"/>
      <c r="Q186" s="699"/>
      <c r="R186" s="699"/>
      <c r="S186" s="699"/>
      <c r="T186" s="699"/>
      <c r="U186" s="699"/>
      <c r="V186" s="699"/>
      <c r="W186" s="700"/>
    </row>
    <row r="187" spans="1:23" ht="33.75" x14ac:dyDescent="0.25">
      <c r="A187" s="95" t="s">
        <v>121</v>
      </c>
      <c r="B187" s="50" t="s">
        <v>46</v>
      </c>
      <c r="C187" s="215" t="s">
        <v>514</v>
      </c>
      <c r="D187" s="215" t="s">
        <v>598</v>
      </c>
      <c r="E187" s="460" t="s">
        <v>297</v>
      </c>
      <c r="F187" s="81" t="s">
        <v>300</v>
      </c>
      <c r="G187" s="19" t="s">
        <v>474</v>
      </c>
      <c r="H187" s="81" t="s">
        <v>669</v>
      </c>
      <c r="I187" s="49">
        <v>9</v>
      </c>
      <c r="J187" s="50" t="s">
        <v>6</v>
      </c>
      <c r="K187" s="50"/>
      <c r="L187" s="699"/>
      <c r="M187" s="699"/>
      <c r="N187" s="699"/>
      <c r="O187" s="699"/>
      <c r="P187" s="699"/>
      <c r="Q187" s="699"/>
      <c r="R187" s="699"/>
      <c r="S187" s="699"/>
      <c r="T187" s="699"/>
      <c r="U187" s="699"/>
      <c r="V187" s="699"/>
      <c r="W187" s="700"/>
    </row>
    <row r="188" spans="1:23" ht="33.75" x14ac:dyDescent="0.25">
      <c r="A188" s="95" t="s">
        <v>121</v>
      </c>
      <c r="B188" s="50" t="s">
        <v>46</v>
      </c>
      <c r="C188" s="215" t="s">
        <v>514</v>
      </c>
      <c r="D188" s="215" t="s">
        <v>598</v>
      </c>
      <c r="E188" s="105" t="s">
        <v>297</v>
      </c>
      <c r="F188" s="81" t="s">
        <v>300</v>
      </c>
      <c r="G188" s="19" t="s">
        <v>670</v>
      </c>
      <c r="H188" s="81" t="s">
        <v>671</v>
      </c>
      <c r="I188" s="49">
        <v>9</v>
      </c>
      <c r="J188" s="50" t="s">
        <v>6</v>
      </c>
      <c r="K188" s="50"/>
      <c r="L188" s="699"/>
      <c r="M188" s="699"/>
      <c r="N188" s="699"/>
      <c r="O188" s="699"/>
      <c r="P188" s="699"/>
      <c r="Q188" s="699"/>
      <c r="R188" s="699"/>
      <c r="S188" s="699"/>
      <c r="T188" s="699"/>
      <c r="U188" s="699"/>
      <c r="V188" s="699"/>
      <c r="W188" s="700"/>
    </row>
    <row r="189" spans="1:23" ht="33.75" x14ac:dyDescent="0.25">
      <c r="A189" s="95" t="s">
        <v>121</v>
      </c>
      <c r="B189" s="50" t="s">
        <v>46</v>
      </c>
      <c r="C189" s="215" t="s">
        <v>514</v>
      </c>
      <c r="D189" s="215" t="s">
        <v>598</v>
      </c>
      <c r="E189" s="105" t="s">
        <v>296</v>
      </c>
      <c r="F189" s="81" t="s">
        <v>7</v>
      </c>
      <c r="G189" s="19" t="s">
        <v>496</v>
      </c>
      <c r="H189" s="81" t="s">
        <v>497</v>
      </c>
      <c r="I189" s="49">
        <v>9</v>
      </c>
      <c r="J189" s="50" t="s">
        <v>6</v>
      </c>
      <c r="K189" s="50"/>
      <c r="L189" s="699"/>
      <c r="M189" s="699"/>
      <c r="N189" s="699"/>
      <c r="O189" s="699"/>
      <c r="P189" s="699"/>
      <c r="Q189" s="699"/>
      <c r="R189" s="699"/>
      <c r="S189" s="699"/>
      <c r="T189" s="699"/>
      <c r="U189" s="699"/>
      <c r="V189" s="699"/>
      <c r="W189" s="700"/>
    </row>
    <row r="190" spans="1:23" ht="33.75" x14ac:dyDescent="0.25">
      <c r="A190" s="95" t="s">
        <v>121</v>
      </c>
      <c r="B190" s="50" t="s">
        <v>46</v>
      </c>
      <c r="C190" s="215" t="s">
        <v>514</v>
      </c>
      <c r="D190" s="215" t="s">
        <v>598</v>
      </c>
      <c r="E190" s="105" t="s">
        <v>347</v>
      </c>
      <c r="F190" s="81" t="s">
        <v>348</v>
      </c>
      <c r="G190" s="19" t="s">
        <v>540</v>
      </c>
      <c r="H190" s="81" t="s">
        <v>541</v>
      </c>
      <c r="I190" s="49">
        <v>9</v>
      </c>
      <c r="J190" s="50" t="s">
        <v>6</v>
      </c>
      <c r="K190" s="50"/>
      <c r="L190" s="699"/>
      <c r="M190" s="699"/>
      <c r="N190" s="699"/>
      <c r="O190" s="699"/>
      <c r="P190" s="699"/>
      <c r="Q190" s="699"/>
      <c r="R190" s="699"/>
      <c r="S190" s="699"/>
      <c r="T190" s="699"/>
      <c r="U190" s="699"/>
      <c r="V190" s="699"/>
      <c r="W190" s="700"/>
    </row>
    <row r="191" spans="1:23" ht="33.75" x14ac:dyDescent="0.25">
      <c r="A191" s="95" t="s">
        <v>121</v>
      </c>
      <c r="B191" s="50" t="s">
        <v>46</v>
      </c>
      <c r="C191" s="215" t="s">
        <v>514</v>
      </c>
      <c r="D191" s="215" t="s">
        <v>598</v>
      </c>
      <c r="E191" s="105" t="s">
        <v>280</v>
      </c>
      <c r="F191" s="81" t="s">
        <v>448</v>
      </c>
      <c r="G191" s="19" t="s">
        <v>449</v>
      </c>
      <c r="H191" s="81" t="s">
        <v>450</v>
      </c>
      <c r="I191" s="49">
        <v>9</v>
      </c>
      <c r="J191" s="50" t="s">
        <v>6</v>
      </c>
      <c r="K191" s="50"/>
      <c r="L191" s="699"/>
      <c r="M191" s="699"/>
      <c r="N191" s="699"/>
      <c r="O191" s="699"/>
      <c r="P191" s="699"/>
      <c r="Q191" s="699"/>
      <c r="R191" s="699"/>
      <c r="S191" s="699"/>
      <c r="T191" s="699"/>
      <c r="U191" s="699"/>
      <c r="V191" s="699"/>
      <c r="W191" s="700"/>
    </row>
    <row r="192" spans="1:23" ht="33.75" x14ac:dyDescent="0.25">
      <c r="A192" s="95" t="s">
        <v>121</v>
      </c>
      <c r="B192" s="50" t="s">
        <v>46</v>
      </c>
      <c r="C192" s="215" t="s">
        <v>514</v>
      </c>
      <c r="D192" s="215" t="s">
        <v>598</v>
      </c>
      <c r="E192" s="19" t="s">
        <v>285</v>
      </c>
      <c r="F192" s="81" t="s">
        <v>286</v>
      </c>
      <c r="G192" s="381" t="s">
        <v>458</v>
      </c>
      <c r="H192" s="382" t="s">
        <v>594</v>
      </c>
      <c r="I192" s="49">
        <v>9</v>
      </c>
      <c r="J192" s="50" t="s">
        <v>6</v>
      </c>
      <c r="K192" s="50"/>
      <c r="L192" s="699"/>
      <c r="M192" s="699"/>
      <c r="N192" s="699"/>
      <c r="O192" s="699"/>
      <c r="P192" s="699"/>
      <c r="Q192" s="699"/>
      <c r="R192" s="699"/>
      <c r="S192" s="699"/>
      <c r="T192" s="699"/>
      <c r="U192" s="699"/>
      <c r="V192" s="699"/>
      <c r="W192" s="700"/>
    </row>
    <row r="193" spans="1:23" ht="33.75" x14ac:dyDescent="0.25">
      <c r="A193" s="95" t="s">
        <v>121</v>
      </c>
      <c r="B193" s="50" t="s">
        <v>46</v>
      </c>
      <c r="C193" s="215" t="s">
        <v>514</v>
      </c>
      <c r="D193" s="215" t="s">
        <v>598</v>
      </c>
      <c r="E193" s="105" t="s">
        <v>285</v>
      </c>
      <c r="F193" s="81" t="s">
        <v>286</v>
      </c>
      <c r="G193" s="19" t="s">
        <v>542</v>
      </c>
      <c r="H193" s="81" t="s">
        <v>543</v>
      </c>
      <c r="I193" s="49">
        <v>9</v>
      </c>
      <c r="J193" s="50" t="s">
        <v>6</v>
      </c>
      <c r="K193" s="50"/>
      <c r="L193" s="699"/>
      <c r="M193" s="699"/>
      <c r="N193" s="699"/>
      <c r="O193" s="699"/>
      <c r="P193" s="699"/>
      <c r="Q193" s="699"/>
      <c r="R193" s="699"/>
      <c r="S193" s="699"/>
      <c r="T193" s="699"/>
      <c r="U193" s="699"/>
      <c r="V193" s="699"/>
      <c r="W193" s="700"/>
    </row>
    <row r="194" spans="1:23" ht="33.75" x14ac:dyDescent="0.25">
      <c r="A194" s="95" t="s">
        <v>121</v>
      </c>
      <c r="B194" s="50" t="s">
        <v>46</v>
      </c>
      <c r="C194" s="215" t="s">
        <v>514</v>
      </c>
      <c r="D194" s="215" t="s">
        <v>598</v>
      </c>
      <c r="E194" s="19" t="s">
        <v>285</v>
      </c>
      <c r="F194" s="81" t="s">
        <v>286</v>
      </c>
      <c r="G194" s="19" t="s">
        <v>505</v>
      </c>
      <c r="H194" s="81" t="s">
        <v>506</v>
      </c>
      <c r="I194" s="49">
        <v>9</v>
      </c>
      <c r="J194" s="50" t="s">
        <v>6</v>
      </c>
      <c r="K194" s="50"/>
      <c r="L194" s="699"/>
      <c r="M194" s="699"/>
      <c r="N194" s="699"/>
      <c r="O194" s="699"/>
      <c r="P194" s="699"/>
      <c r="Q194" s="699"/>
      <c r="R194" s="699"/>
      <c r="S194" s="699"/>
      <c r="T194" s="699"/>
      <c r="U194" s="699"/>
      <c r="V194" s="699"/>
      <c r="W194" s="700"/>
    </row>
    <row r="195" spans="1:23" ht="33.75" x14ac:dyDescent="0.25">
      <c r="A195" s="95" t="s">
        <v>121</v>
      </c>
      <c r="B195" s="50" t="s">
        <v>46</v>
      </c>
      <c r="C195" s="215" t="s">
        <v>514</v>
      </c>
      <c r="D195" s="215" t="s">
        <v>598</v>
      </c>
      <c r="E195" s="105" t="s">
        <v>285</v>
      </c>
      <c r="F195" s="81" t="s">
        <v>286</v>
      </c>
      <c r="G195" s="19" t="s">
        <v>544</v>
      </c>
      <c r="H195" s="81" t="s">
        <v>545</v>
      </c>
      <c r="I195" s="49">
        <v>9</v>
      </c>
      <c r="J195" s="50" t="s">
        <v>6</v>
      </c>
      <c r="K195" s="50"/>
      <c r="L195" s="699"/>
      <c r="M195" s="699"/>
      <c r="N195" s="699"/>
      <c r="O195" s="699"/>
      <c r="P195" s="699"/>
      <c r="Q195" s="699"/>
      <c r="R195" s="699"/>
      <c r="S195" s="699"/>
      <c r="T195" s="699"/>
      <c r="U195" s="699"/>
      <c r="V195" s="699"/>
      <c r="W195" s="700"/>
    </row>
    <row r="196" spans="1:23" ht="33.75" x14ac:dyDescent="0.25">
      <c r="A196" s="95" t="s">
        <v>121</v>
      </c>
      <c r="B196" s="50" t="s">
        <v>46</v>
      </c>
      <c r="C196" s="215" t="s">
        <v>584</v>
      </c>
      <c r="D196" s="215" t="s">
        <v>598</v>
      </c>
      <c r="E196" s="105" t="s">
        <v>285</v>
      </c>
      <c r="F196" s="81" t="s">
        <v>286</v>
      </c>
      <c r="G196" s="19" t="s">
        <v>507</v>
      </c>
      <c r="H196" s="81" t="s">
        <v>768</v>
      </c>
      <c r="I196" s="49">
        <v>9</v>
      </c>
      <c r="J196" s="50" t="s">
        <v>6</v>
      </c>
      <c r="K196" s="50"/>
      <c r="L196" s="699"/>
      <c r="M196" s="699"/>
      <c r="N196" s="699"/>
      <c r="O196" s="699"/>
      <c r="P196" s="699"/>
      <c r="Q196" s="699"/>
      <c r="R196" s="699"/>
      <c r="S196" s="699"/>
      <c r="T196" s="699"/>
      <c r="U196" s="699"/>
      <c r="V196" s="699"/>
      <c r="W196" s="700"/>
    </row>
    <row r="197" spans="1:23" ht="33.75" x14ac:dyDescent="0.25">
      <c r="A197" s="95" t="s">
        <v>121</v>
      </c>
      <c r="B197" s="50" t="s">
        <v>46</v>
      </c>
      <c r="C197" s="215" t="s">
        <v>514</v>
      </c>
      <c r="D197" s="215" t="s">
        <v>598</v>
      </c>
      <c r="E197" s="105" t="s">
        <v>282</v>
      </c>
      <c r="F197" s="81" t="s">
        <v>288</v>
      </c>
      <c r="G197" s="19" t="s">
        <v>516</v>
      </c>
      <c r="H197" s="81" t="s">
        <v>517</v>
      </c>
      <c r="I197" s="49">
        <v>9</v>
      </c>
      <c r="J197" s="50" t="s">
        <v>6</v>
      </c>
      <c r="K197" s="50"/>
      <c r="L197" s="699"/>
      <c r="M197" s="699"/>
      <c r="N197" s="699"/>
      <c r="O197" s="699"/>
      <c r="P197" s="699"/>
      <c r="Q197" s="699"/>
      <c r="R197" s="699"/>
      <c r="S197" s="699"/>
      <c r="T197" s="699"/>
      <c r="U197" s="699"/>
      <c r="V197" s="699"/>
      <c r="W197" s="700"/>
    </row>
    <row r="198" spans="1:23" ht="33.75" x14ac:dyDescent="0.25">
      <c r="A198" s="95" t="s">
        <v>121</v>
      </c>
      <c r="B198" s="50" t="s">
        <v>46</v>
      </c>
      <c r="C198" s="215" t="s">
        <v>514</v>
      </c>
      <c r="D198" s="215" t="s">
        <v>598</v>
      </c>
      <c r="E198" s="105" t="s">
        <v>282</v>
      </c>
      <c r="F198" s="81" t="s">
        <v>288</v>
      </c>
      <c r="G198" s="19" t="s">
        <v>532</v>
      </c>
      <c r="H198" s="81" t="s">
        <v>533</v>
      </c>
      <c r="I198" s="49">
        <v>9</v>
      </c>
      <c r="J198" s="50" t="s">
        <v>6</v>
      </c>
      <c r="K198" s="50"/>
      <c r="L198" s="699"/>
      <c r="M198" s="699"/>
      <c r="N198" s="699"/>
      <c r="O198" s="699"/>
      <c r="P198" s="699"/>
      <c r="Q198" s="699"/>
      <c r="R198" s="699"/>
      <c r="S198" s="699"/>
      <c r="T198" s="699"/>
      <c r="U198" s="699"/>
      <c r="V198" s="699"/>
      <c r="W198" s="700"/>
    </row>
    <row r="199" spans="1:23" ht="33.75" x14ac:dyDescent="0.25">
      <c r="A199" s="95" t="s">
        <v>121</v>
      </c>
      <c r="B199" s="50" t="s">
        <v>46</v>
      </c>
      <c r="C199" s="215" t="s">
        <v>514</v>
      </c>
      <c r="D199" s="215" t="s">
        <v>598</v>
      </c>
      <c r="E199" s="105" t="s">
        <v>282</v>
      </c>
      <c r="F199" s="81" t="s">
        <v>288</v>
      </c>
      <c r="G199" s="19" t="s">
        <v>639</v>
      </c>
      <c r="H199" s="81" t="s">
        <v>672</v>
      </c>
      <c r="I199" s="49">
        <v>9</v>
      </c>
      <c r="J199" s="50" t="s">
        <v>6</v>
      </c>
      <c r="K199" s="50"/>
      <c r="L199" s="699"/>
      <c r="M199" s="699"/>
      <c r="N199" s="699"/>
      <c r="O199" s="699"/>
      <c r="P199" s="699"/>
      <c r="Q199" s="699"/>
      <c r="R199" s="699"/>
      <c r="S199" s="699"/>
      <c r="T199" s="699"/>
      <c r="U199" s="699"/>
      <c r="V199" s="699"/>
      <c r="W199" s="700"/>
    </row>
    <row r="200" spans="1:23" ht="33.75" x14ac:dyDescent="0.25">
      <c r="A200" s="95" t="s">
        <v>121</v>
      </c>
      <c r="B200" s="50" t="s">
        <v>46</v>
      </c>
      <c r="C200" s="215" t="s">
        <v>514</v>
      </c>
      <c r="D200" s="215" t="s">
        <v>598</v>
      </c>
      <c r="E200" s="460" t="s">
        <v>307</v>
      </c>
      <c r="F200" s="81" t="s">
        <v>308</v>
      </c>
      <c r="G200" s="19" t="s">
        <v>459</v>
      </c>
      <c r="H200" s="81" t="s">
        <v>460</v>
      </c>
      <c r="I200" s="49">
        <v>9</v>
      </c>
      <c r="J200" s="50" t="s">
        <v>6</v>
      </c>
      <c r="K200" s="50"/>
      <c r="L200" s="699"/>
      <c r="M200" s="699"/>
      <c r="N200" s="699"/>
      <c r="O200" s="699"/>
      <c r="P200" s="699"/>
      <c r="Q200" s="699"/>
      <c r="R200" s="699"/>
      <c r="S200" s="699"/>
      <c r="T200" s="699"/>
      <c r="U200" s="699"/>
      <c r="V200" s="699"/>
      <c r="W200" s="700"/>
    </row>
    <row r="201" spans="1:23" ht="33.75" x14ac:dyDescent="0.25">
      <c r="A201" s="95" t="s">
        <v>121</v>
      </c>
      <c r="B201" s="50" t="s">
        <v>46</v>
      </c>
      <c r="C201" s="215" t="s">
        <v>514</v>
      </c>
      <c r="D201" s="215" t="s">
        <v>598</v>
      </c>
      <c r="E201" s="105" t="s">
        <v>307</v>
      </c>
      <c r="F201" s="81" t="s">
        <v>308</v>
      </c>
      <c r="G201" s="19" t="s">
        <v>546</v>
      </c>
      <c r="H201" s="81" t="s">
        <v>547</v>
      </c>
      <c r="I201" s="49">
        <v>9</v>
      </c>
      <c r="J201" s="50" t="s">
        <v>6</v>
      </c>
      <c r="K201" s="50"/>
      <c r="L201" s="699"/>
      <c r="M201" s="699"/>
      <c r="N201" s="699"/>
      <c r="O201" s="699"/>
      <c r="P201" s="699"/>
      <c r="Q201" s="699"/>
      <c r="R201" s="699"/>
      <c r="S201" s="699"/>
      <c r="T201" s="699"/>
      <c r="U201" s="699"/>
      <c r="V201" s="699"/>
      <c r="W201" s="700"/>
    </row>
    <row r="202" spans="1:23" ht="33.75" x14ac:dyDescent="0.25">
      <c r="A202" s="95" t="s">
        <v>121</v>
      </c>
      <c r="B202" s="50" t="s">
        <v>46</v>
      </c>
      <c r="C202" s="215" t="s">
        <v>514</v>
      </c>
      <c r="D202" s="215" t="s">
        <v>598</v>
      </c>
      <c r="E202" s="460" t="s">
        <v>309</v>
      </c>
      <c r="F202" s="81" t="s">
        <v>310</v>
      </c>
      <c r="G202" s="19" t="s">
        <v>461</v>
      </c>
      <c r="H202" s="81" t="s">
        <v>462</v>
      </c>
      <c r="I202" s="49">
        <v>9</v>
      </c>
      <c r="J202" s="50" t="s">
        <v>6</v>
      </c>
      <c r="K202" s="50"/>
      <c r="L202" s="699"/>
      <c r="M202" s="699"/>
      <c r="N202" s="699"/>
      <c r="O202" s="699"/>
      <c r="P202" s="699"/>
      <c r="Q202" s="699"/>
      <c r="R202" s="699"/>
      <c r="S202" s="699"/>
      <c r="T202" s="699"/>
      <c r="U202" s="699"/>
      <c r="V202" s="699"/>
      <c r="W202" s="700"/>
    </row>
    <row r="203" spans="1:23" ht="22.5" x14ac:dyDescent="0.25">
      <c r="A203" s="115" t="s">
        <v>121</v>
      </c>
      <c r="B203" s="49" t="s">
        <v>46</v>
      </c>
      <c r="C203" s="215" t="s">
        <v>514</v>
      </c>
      <c r="D203" s="215" t="s">
        <v>600</v>
      </c>
      <c r="E203" s="105" t="s">
        <v>283</v>
      </c>
      <c r="F203" s="81" t="s">
        <v>5</v>
      </c>
      <c r="G203" s="19" t="s">
        <v>548</v>
      </c>
      <c r="H203" s="81" t="s">
        <v>549</v>
      </c>
      <c r="I203" s="49">
        <v>9</v>
      </c>
      <c r="J203" s="49" t="s">
        <v>6</v>
      </c>
      <c r="K203" s="49"/>
      <c r="L203" s="699"/>
      <c r="M203" s="699"/>
      <c r="N203" s="699"/>
      <c r="O203" s="699"/>
      <c r="P203" s="699"/>
      <c r="Q203" s="699"/>
      <c r="R203" s="699"/>
      <c r="S203" s="699"/>
      <c r="T203" s="699"/>
      <c r="U203" s="699"/>
      <c r="V203" s="699"/>
      <c r="W203" s="700"/>
    </row>
    <row r="204" spans="1:23" ht="33.75" x14ac:dyDescent="0.25">
      <c r="A204" s="95" t="s">
        <v>121</v>
      </c>
      <c r="B204" s="50" t="s">
        <v>46</v>
      </c>
      <c r="C204" s="215" t="s">
        <v>514</v>
      </c>
      <c r="D204" s="215" t="s">
        <v>598</v>
      </c>
      <c r="E204" s="105" t="s">
        <v>508</v>
      </c>
      <c r="F204" s="81" t="s">
        <v>509</v>
      </c>
      <c r="G204" s="19" t="s">
        <v>588</v>
      </c>
      <c r="H204" s="84" t="s">
        <v>586</v>
      </c>
      <c r="I204" s="49">
        <v>9</v>
      </c>
      <c r="J204" s="50" t="s">
        <v>6</v>
      </c>
      <c r="K204" s="50"/>
      <c r="L204" s="699"/>
      <c r="M204" s="699"/>
      <c r="N204" s="699"/>
      <c r="O204" s="699"/>
      <c r="P204" s="699"/>
      <c r="Q204" s="699"/>
      <c r="R204" s="699"/>
      <c r="S204" s="699"/>
      <c r="T204" s="699"/>
      <c r="U204" s="699"/>
      <c r="V204" s="699"/>
      <c r="W204" s="700"/>
    </row>
    <row r="205" spans="1:23" ht="33.75" x14ac:dyDescent="0.25">
      <c r="A205" s="95" t="s">
        <v>121</v>
      </c>
      <c r="B205" s="50" t="s">
        <v>46</v>
      </c>
      <c r="C205" s="215" t="s">
        <v>514</v>
      </c>
      <c r="D205" s="215" t="s">
        <v>598</v>
      </c>
      <c r="E205" s="105" t="s">
        <v>297</v>
      </c>
      <c r="F205" s="81" t="s">
        <v>300</v>
      </c>
      <c r="G205" s="19" t="s">
        <v>454</v>
      </c>
      <c r="H205" s="84" t="s">
        <v>455</v>
      </c>
      <c r="I205" s="49">
        <v>9</v>
      </c>
      <c r="J205" s="50" t="s">
        <v>6</v>
      </c>
      <c r="K205" s="50"/>
      <c r="L205" s="699"/>
      <c r="M205" s="699"/>
      <c r="N205" s="699"/>
      <c r="O205" s="699"/>
      <c r="P205" s="699"/>
      <c r="Q205" s="699"/>
      <c r="R205" s="699"/>
      <c r="S205" s="699"/>
      <c r="T205" s="699"/>
      <c r="U205" s="699"/>
      <c r="V205" s="699"/>
      <c r="W205" s="700"/>
    </row>
    <row r="206" spans="1:23" x14ac:dyDescent="0.25">
      <c r="A206" s="95" t="s">
        <v>121</v>
      </c>
      <c r="B206" s="50" t="s">
        <v>46</v>
      </c>
      <c r="C206" s="215" t="s">
        <v>514</v>
      </c>
      <c r="D206" s="215" t="s">
        <v>601</v>
      </c>
      <c r="E206" s="105" t="s">
        <v>319</v>
      </c>
      <c r="F206" s="81" t="s">
        <v>359</v>
      </c>
      <c r="G206" s="19" t="s">
        <v>463</v>
      </c>
      <c r="H206" s="84" t="s">
        <v>464</v>
      </c>
      <c r="I206" s="49">
        <v>9</v>
      </c>
      <c r="J206" s="50" t="s">
        <v>6</v>
      </c>
      <c r="K206" s="50"/>
      <c r="L206" s="699"/>
      <c r="M206" s="699"/>
      <c r="N206" s="699"/>
      <c r="O206" s="699"/>
      <c r="P206" s="699"/>
      <c r="Q206" s="699"/>
      <c r="R206" s="699"/>
      <c r="S206" s="699"/>
      <c r="T206" s="699"/>
      <c r="U206" s="699"/>
      <c r="V206" s="699"/>
      <c r="W206" s="700"/>
    </row>
    <row r="207" spans="1:23" ht="33.75" x14ac:dyDescent="0.25">
      <c r="A207" s="214" t="s">
        <v>122</v>
      </c>
      <c r="B207" s="96" t="s">
        <v>46</v>
      </c>
      <c r="C207" s="215" t="s">
        <v>515</v>
      </c>
      <c r="D207" s="215" t="s">
        <v>598</v>
      </c>
      <c r="E207" s="98" t="s">
        <v>297</v>
      </c>
      <c r="F207" s="81" t="s">
        <v>300</v>
      </c>
      <c r="G207" s="19" t="s">
        <v>216</v>
      </c>
      <c r="H207" s="85" t="s">
        <v>60</v>
      </c>
      <c r="I207" s="49">
        <v>9</v>
      </c>
      <c r="J207" s="50" t="s">
        <v>6</v>
      </c>
      <c r="K207" s="50"/>
      <c r="L207" s="699"/>
      <c r="M207" s="699"/>
      <c r="N207" s="699"/>
      <c r="O207" s="699"/>
      <c r="P207" s="699"/>
      <c r="Q207" s="699"/>
      <c r="R207" s="699"/>
      <c r="S207" s="699"/>
      <c r="T207" s="699"/>
      <c r="U207" s="699"/>
      <c r="V207" s="699"/>
      <c r="W207" s="700"/>
    </row>
    <row r="208" spans="1:23" ht="33.75" x14ac:dyDescent="0.25">
      <c r="A208" s="214" t="s">
        <v>122</v>
      </c>
      <c r="B208" s="96" t="s">
        <v>46</v>
      </c>
      <c r="C208" s="215" t="s">
        <v>515</v>
      </c>
      <c r="D208" s="215" t="s">
        <v>598</v>
      </c>
      <c r="E208" s="98" t="s">
        <v>297</v>
      </c>
      <c r="F208" s="81" t="s">
        <v>300</v>
      </c>
      <c r="G208" s="19" t="s">
        <v>216</v>
      </c>
      <c r="H208" s="85" t="s">
        <v>60</v>
      </c>
      <c r="I208" s="49">
        <v>11</v>
      </c>
      <c r="J208" s="50" t="s">
        <v>12</v>
      </c>
      <c r="K208" s="50"/>
      <c r="L208" s="699"/>
      <c r="M208" s="699"/>
      <c r="N208" s="699"/>
      <c r="O208" s="699"/>
      <c r="P208" s="699"/>
      <c r="Q208" s="699"/>
      <c r="R208" s="699"/>
      <c r="S208" s="699"/>
      <c r="T208" s="699"/>
      <c r="U208" s="699"/>
      <c r="V208" s="699"/>
      <c r="W208" s="700"/>
    </row>
    <row r="209" spans="1:23" ht="33.75" x14ac:dyDescent="0.25">
      <c r="A209" s="214" t="s">
        <v>122</v>
      </c>
      <c r="B209" s="96" t="s">
        <v>46</v>
      </c>
      <c r="C209" s="215" t="s">
        <v>515</v>
      </c>
      <c r="D209" s="215" t="s">
        <v>598</v>
      </c>
      <c r="E209" s="116" t="s">
        <v>296</v>
      </c>
      <c r="F209" s="81" t="s">
        <v>7</v>
      </c>
      <c r="G209" s="49" t="s">
        <v>224</v>
      </c>
      <c r="H209" s="81" t="s">
        <v>134</v>
      </c>
      <c r="I209" s="49">
        <v>11</v>
      </c>
      <c r="J209" s="50" t="s">
        <v>12</v>
      </c>
      <c r="K209" s="50"/>
      <c r="L209" s="699"/>
      <c r="M209" s="699"/>
      <c r="N209" s="699"/>
      <c r="O209" s="699"/>
      <c r="P209" s="699"/>
      <c r="Q209" s="699"/>
      <c r="R209" s="699"/>
      <c r="S209" s="699"/>
      <c r="T209" s="699"/>
      <c r="U209" s="699"/>
      <c r="V209" s="699"/>
      <c r="W209" s="700"/>
    </row>
    <row r="210" spans="1:23" ht="33.75" x14ac:dyDescent="0.25">
      <c r="A210" s="214" t="s">
        <v>122</v>
      </c>
      <c r="B210" s="96" t="s">
        <v>46</v>
      </c>
      <c r="C210" s="215" t="s">
        <v>515</v>
      </c>
      <c r="D210" s="215" t="s">
        <v>598</v>
      </c>
      <c r="E210" s="116" t="s">
        <v>296</v>
      </c>
      <c r="F210" s="81" t="s">
        <v>7</v>
      </c>
      <c r="G210" s="49" t="s">
        <v>224</v>
      </c>
      <c r="H210" s="81" t="s">
        <v>134</v>
      </c>
      <c r="I210" s="49">
        <v>9</v>
      </c>
      <c r="J210" s="50" t="s">
        <v>6</v>
      </c>
      <c r="K210" s="50"/>
      <c r="L210" s="699"/>
      <c r="M210" s="699"/>
      <c r="N210" s="699"/>
      <c r="O210" s="699"/>
      <c r="P210" s="699"/>
      <c r="Q210" s="699"/>
      <c r="R210" s="699"/>
      <c r="S210" s="699"/>
      <c r="T210" s="699"/>
      <c r="U210" s="699"/>
      <c r="V210" s="699"/>
      <c r="W210" s="700"/>
    </row>
    <row r="211" spans="1:23" ht="33.75" x14ac:dyDescent="0.25">
      <c r="A211" s="214" t="s">
        <v>122</v>
      </c>
      <c r="B211" s="96" t="s">
        <v>46</v>
      </c>
      <c r="C211" s="215" t="s">
        <v>515</v>
      </c>
      <c r="D211" s="215" t="s">
        <v>598</v>
      </c>
      <c r="E211" s="116" t="s">
        <v>296</v>
      </c>
      <c r="F211" s="81" t="s">
        <v>7</v>
      </c>
      <c r="G211" s="477" t="s">
        <v>631</v>
      </c>
      <c r="H211" s="382" t="s">
        <v>632</v>
      </c>
      <c r="I211" s="49">
        <v>9</v>
      </c>
      <c r="J211" s="50" t="s">
        <v>6</v>
      </c>
      <c r="K211" s="50"/>
      <c r="L211" s="699"/>
      <c r="M211" s="699"/>
      <c r="N211" s="699"/>
      <c r="O211" s="699"/>
      <c r="P211" s="699"/>
      <c r="Q211" s="699"/>
      <c r="R211" s="699"/>
      <c r="S211" s="699"/>
      <c r="T211" s="699"/>
      <c r="U211" s="699"/>
      <c r="V211" s="699"/>
      <c r="W211" s="700"/>
    </row>
    <row r="212" spans="1:23" ht="33.75" x14ac:dyDescent="0.25">
      <c r="A212" s="214" t="s">
        <v>122</v>
      </c>
      <c r="B212" s="96" t="s">
        <v>46</v>
      </c>
      <c r="C212" s="215" t="s">
        <v>515</v>
      </c>
      <c r="D212" s="215" t="s">
        <v>598</v>
      </c>
      <c r="E212" s="116" t="s">
        <v>289</v>
      </c>
      <c r="F212" s="81" t="s">
        <v>291</v>
      </c>
      <c r="G212" s="19" t="s">
        <v>191</v>
      </c>
      <c r="H212" s="81" t="s">
        <v>81</v>
      </c>
      <c r="I212" s="49">
        <v>11</v>
      </c>
      <c r="J212" s="50" t="s">
        <v>12</v>
      </c>
      <c r="K212" s="50"/>
      <c r="L212" s="699"/>
      <c r="M212" s="699"/>
      <c r="N212" s="699"/>
      <c r="O212" s="699"/>
      <c r="P212" s="699"/>
      <c r="Q212" s="699"/>
      <c r="R212" s="699"/>
      <c r="S212" s="699"/>
      <c r="T212" s="699"/>
      <c r="U212" s="699"/>
      <c r="V212" s="699"/>
      <c r="W212" s="700"/>
    </row>
    <row r="213" spans="1:23" ht="33.75" x14ac:dyDescent="0.25">
      <c r="A213" s="214" t="s">
        <v>122</v>
      </c>
      <c r="B213" s="96" t="s">
        <v>46</v>
      </c>
      <c r="C213" s="215" t="s">
        <v>515</v>
      </c>
      <c r="D213" s="215" t="s">
        <v>598</v>
      </c>
      <c r="E213" s="116" t="s">
        <v>289</v>
      </c>
      <c r="F213" s="81" t="s">
        <v>291</v>
      </c>
      <c r="G213" s="19" t="s">
        <v>191</v>
      </c>
      <c r="H213" s="81" t="s">
        <v>81</v>
      </c>
      <c r="I213" s="50">
        <v>9</v>
      </c>
      <c r="J213" s="50" t="s">
        <v>6</v>
      </c>
      <c r="K213" s="50"/>
      <c r="L213" s="699"/>
      <c r="M213" s="699"/>
      <c r="N213" s="699"/>
      <c r="O213" s="699"/>
      <c r="P213" s="699"/>
      <c r="Q213" s="699"/>
      <c r="R213" s="699"/>
      <c r="S213" s="699"/>
      <c r="T213" s="699"/>
      <c r="U213" s="699"/>
      <c r="V213" s="699"/>
      <c r="W213" s="700"/>
    </row>
    <row r="214" spans="1:23" ht="33.75" x14ac:dyDescent="0.25">
      <c r="A214" s="214" t="s">
        <v>122</v>
      </c>
      <c r="B214" s="96" t="s">
        <v>46</v>
      </c>
      <c r="C214" s="215" t="s">
        <v>515</v>
      </c>
      <c r="D214" s="215" t="s">
        <v>598</v>
      </c>
      <c r="E214" s="98" t="s">
        <v>304</v>
      </c>
      <c r="F214" s="83" t="s">
        <v>305</v>
      </c>
      <c r="G214" s="19" t="s">
        <v>236</v>
      </c>
      <c r="H214" s="86" t="s">
        <v>135</v>
      </c>
      <c r="I214" s="49">
        <v>11</v>
      </c>
      <c r="J214" s="50" t="s">
        <v>12</v>
      </c>
      <c r="K214" s="50"/>
      <c r="L214" s="699"/>
      <c r="M214" s="699"/>
      <c r="N214" s="699"/>
      <c r="O214" s="699"/>
      <c r="P214" s="699"/>
      <c r="Q214" s="699"/>
      <c r="R214" s="699"/>
      <c r="S214" s="699"/>
      <c r="T214" s="699"/>
      <c r="U214" s="699"/>
      <c r="V214" s="699"/>
      <c r="W214" s="700"/>
    </row>
    <row r="215" spans="1:23" ht="33.75" x14ac:dyDescent="0.25">
      <c r="A215" s="214" t="s">
        <v>122</v>
      </c>
      <c r="B215" s="96" t="s">
        <v>46</v>
      </c>
      <c r="C215" s="215" t="s">
        <v>515</v>
      </c>
      <c r="D215" s="215" t="s">
        <v>598</v>
      </c>
      <c r="E215" s="98" t="s">
        <v>304</v>
      </c>
      <c r="F215" s="83" t="s">
        <v>305</v>
      </c>
      <c r="G215" s="19" t="s">
        <v>236</v>
      </c>
      <c r="H215" s="86" t="s">
        <v>135</v>
      </c>
      <c r="I215" s="50">
        <v>9</v>
      </c>
      <c r="J215" s="50" t="s">
        <v>6</v>
      </c>
      <c r="K215" s="50"/>
      <c r="L215" s="699"/>
      <c r="M215" s="699"/>
      <c r="N215" s="699"/>
      <c r="O215" s="699"/>
      <c r="P215" s="699"/>
      <c r="Q215" s="699"/>
      <c r="R215" s="699"/>
      <c r="S215" s="699"/>
      <c r="T215" s="699"/>
      <c r="U215" s="699"/>
      <c r="V215" s="699"/>
      <c r="W215" s="700"/>
    </row>
    <row r="216" spans="1:23" ht="33.75" x14ac:dyDescent="0.25">
      <c r="A216" s="214" t="s">
        <v>122</v>
      </c>
      <c r="B216" s="96" t="s">
        <v>46</v>
      </c>
      <c r="C216" s="215" t="s">
        <v>515</v>
      </c>
      <c r="D216" s="215" t="s">
        <v>598</v>
      </c>
      <c r="E216" s="98" t="s">
        <v>304</v>
      </c>
      <c r="F216" s="83" t="s">
        <v>305</v>
      </c>
      <c r="G216" s="19" t="s">
        <v>236</v>
      </c>
      <c r="H216" s="86" t="s">
        <v>135</v>
      </c>
      <c r="I216" s="49">
        <v>9</v>
      </c>
      <c r="J216" s="50" t="s">
        <v>12</v>
      </c>
      <c r="K216" s="50"/>
      <c r="L216" s="699"/>
      <c r="M216" s="699"/>
      <c r="N216" s="699"/>
      <c r="O216" s="699"/>
      <c r="P216" s="699"/>
      <c r="Q216" s="699"/>
      <c r="R216" s="699"/>
      <c r="S216" s="699"/>
      <c r="T216" s="699"/>
      <c r="U216" s="699"/>
      <c r="V216" s="699"/>
      <c r="W216" s="700"/>
    </row>
    <row r="217" spans="1:23" ht="33.75" x14ac:dyDescent="0.25">
      <c r="A217" s="214" t="s">
        <v>122</v>
      </c>
      <c r="B217" s="96" t="s">
        <v>46</v>
      </c>
      <c r="C217" s="215" t="s">
        <v>515</v>
      </c>
      <c r="D217" s="215" t="s">
        <v>598</v>
      </c>
      <c r="E217" s="19" t="s">
        <v>307</v>
      </c>
      <c r="F217" s="85" t="s">
        <v>308</v>
      </c>
      <c r="G217" s="19" t="s">
        <v>263</v>
      </c>
      <c r="H217" s="85" t="s">
        <v>59</v>
      </c>
      <c r="I217" s="49">
        <v>9</v>
      </c>
      <c r="J217" s="49" t="s">
        <v>6</v>
      </c>
      <c r="K217" s="49"/>
      <c r="L217" s="699"/>
      <c r="M217" s="699"/>
      <c r="N217" s="699"/>
      <c r="O217" s="699"/>
      <c r="P217" s="699"/>
      <c r="Q217" s="699"/>
      <c r="R217" s="699"/>
      <c r="S217" s="699"/>
      <c r="T217" s="699"/>
      <c r="U217" s="699"/>
      <c r="V217" s="699"/>
      <c r="W217" s="700"/>
    </row>
    <row r="218" spans="1:23" ht="33.75" x14ac:dyDescent="0.25">
      <c r="A218" s="214" t="s">
        <v>122</v>
      </c>
      <c r="B218" s="96" t="s">
        <v>46</v>
      </c>
      <c r="C218" s="215" t="s">
        <v>515</v>
      </c>
      <c r="D218" s="215" t="s">
        <v>598</v>
      </c>
      <c r="E218" s="19" t="s">
        <v>307</v>
      </c>
      <c r="F218" s="85" t="s">
        <v>308</v>
      </c>
      <c r="G218" s="19" t="s">
        <v>263</v>
      </c>
      <c r="H218" s="85" t="s">
        <v>59</v>
      </c>
      <c r="I218" s="49">
        <v>11</v>
      </c>
      <c r="J218" s="49" t="s">
        <v>12</v>
      </c>
      <c r="K218" s="49"/>
      <c r="L218" s="699"/>
      <c r="M218" s="699"/>
      <c r="N218" s="699"/>
      <c r="O218" s="699"/>
      <c r="P218" s="699"/>
      <c r="Q218" s="699"/>
      <c r="R218" s="699"/>
      <c r="S218" s="699"/>
      <c r="T218" s="699"/>
      <c r="U218" s="699"/>
      <c r="V218" s="699"/>
      <c r="W218" s="700"/>
    </row>
    <row r="219" spans="1:23" ht="22.5" x14ac:dyDescent="0.25">
      <c r="A219" s="214" t="s">
        <v>122</v>
      </c>
      <c r="B219" s="96" t="s">
        <v>46</v>
      </c>
      <c r="C219" s="215" t="s">
        <v>515</v>
      </c>
      <c r="D219" s="215" t="s">
        <v>318</v>
      </c>
      <c r="E219" s="117" t="s">
        <v>317</v>
      </c>
      <c r="F219" s="87" t="s">
        <v>318</v>
      </c>
      <c r="G219" s="100" t="s">
        <v>239</v>
      </c>
      <c r="H219" s="88" t="s">
        <v>77</v>
      </c>
      <c r="I219" s="49">
        <v>11</v>
      </c>
      <c r="J219" s="50" t="s">
        <v>12</v>
      </c>
      <c r="K219" s="50"/>
      <c r="L219" s="699"/>
      <c r="M219" s="699"/>
      <c r="N219" s="699"/>
      <c r="O219" s="699"/>
      <c r="P219" s="699"/>
      <c r="Q219" s="699"/>
      <c r="R219" s="699"/>
      <c r="S219" s="699"/>
      <c r="T219" s="699"/>
      <c r="U219" s="699"/>
      <c r="V219" s="699"/>
      <c r="W219" s="700"/>
    </row>
    <row r="220" spans="1:23" x14ac:dyDescent="0.25">
      <c r="A220" s="214" t="s">
        <v>122</v>
      </c>
      <c r="B220" s="96" t="s">
        <v>46</v>
      </c>
      <c r="C220" s="215" t="s">
        <v>515</v>
      </c>
      <c r="D220" s="215" t="s">
        <v>600</v>
      </c>
      <c r="E220" s="98" t="s">
        <v>283</v>
      </c>
      <c r="F220" s="83" t="s">
        <v>5</v>
      </c>
      <c r="G220" s="19" t="s">
        <v>194</v>
      </c>
      <c r="H220" s="83" t="s">
        <v>117</v>
      </c>
      <c r="I220" s="49">
        <v>11</v>
      </c>
      <c r="J220" s="50" t="s">
        <v>12</v>
      </c>
      <c r="K220" s="50"/>
      <c r="L220" s="699"/>
      <c r="M220" s="699"/>
      <c r="N220" s="699"/>
      <c r="O220" s="699"/>
      <c r="P220" s="699"/>
      <c r="Q220" s="699"/>
      <c r="R220" s="699"/>
      <c r="S220" s="699"/>
      <c r="T220" s="699"/>
      <c r="U220" s="699"/>
      <c r="V220" s="699"/>
      <c r="W220" s="700"/>
    </row>
    <row r="221" spans="1:23" x14ac:dyDescent="0.25">
      <c r="A221" s="214" t="s">
        <v>122</v>
      </c>
      <c r="B221" s="96" t="s">
        <v>46</v>
      </c>
      <c r="C221" s="215" t="s">
        <v>515</v>
      </c>
      <c r="D221" s="215" t="s">
        <v>600</v>
      </c>
      <c r="E221" s="98" t="s">
        <v>283</v>
      </c>
      <c r="F221" s="83" t="s">
        <v>5</v>
      </c>
      <c r="G221" s="19" t="s">
        <v>194</v>
      </c>
      <c r="H221" s="83" t="s">
        <v>117</v>
      </c>
      <c r="I221" s="49">
        <v>9</v>
      </c>
      <c r="J221" s="50" t="s">
        <v>6</v>
      </c>
      <c r="K221" s="50"/>
      <c r="L221" s="699"/>
      <c r="M221" s="699"/>
      <c r="N221" s="699"/>
      <c r="O221" s="699"/>
      <c r="P221" s="699"/>
      <c r="Q221" s="699"/>
      <c r="R221" s="699"/>
      <c r="S221" s="699"/>
      <c r="T221" s="699"/>
      <c r="U221" s="699"/>
      <c r="V221" s="699"/>
      <c r="W221" s="700"/>
    </row>
    <row r="222" spans="1:23" x14ac:dyDescent="0.25">
      <c r="A222" s="214" t="s">
        <v>122</v>
      </c>
      <c r="B222" s="96" t="s">
        <v>46</v>
      </c>
      <c r="C222" s="215" t="s">
        <v>515</v>
      </c>
      <c r="D222" s="215" t="s">
        <v>601</v>
      </c>
      <c r="E222" s="463" t="s">
        <v>673</v>
      </c>
      <c r="F222" s="83" t="s">
        <v>674</v>
      </c>
      <c r="G222" s="19" t="s">
        <v>675</v>
      </c>
      <c r="H222" s="83" t="s">
        <v>676</v>
      </c>
      <c r="I222" s="49">
        <v>9</v>
      </c>
      <c r="J222" s="50" t="s">
        <v>6</v>
      </c>
      <c r="K222" s="50"/>
      <c r="L222" s="699"/>
      <c r="M222" s="699"/>
      <c r="N222" s="699"/>
      <c r="O222" s="699"/>
      <c r="P222" s="699"/>
      <c r="Q222" s="699"/>
      <c r="R222" s="699"/>
      <c r="S222" s="699"/>
      <c r="T222" s="699"/>
      <c r="U222" s="699"/>
      <c r="V222" s="699"/>
      <c r="W222" s="700"/>
    </row>
    <row r="223" spans="1:23" ht="22.5" x14ac:dyDescent="0.25">
      <c r="A223" s="214" t="s">
        <v>122</v>
      </c>
      <c r="B223" s="96" t="s">
        <v>46</v>
      </c>
      <c r="C223" s="215" t="s">
        <v>515</v>
      </c>
      <c r="D223" s="215" t="s">
        <v>318</v>
      </c>
      <c r="E223" s="117" t="s">
        <v>317</v>
      </c>
      <c r="F223" s="87" t="s">
        <v>318</v>
      </c>
      <c r="G223" s="101" t="s">
        <v>239</v>
      </c>
      <c r="H223" s="87" t="s">
        <v>77</v>
      </c>
      <c r="I223" s="49">
        <v>9</v>
      </c>
      <c r="J223" s="50" t="s">
        <v>12</v>
      </c>
      <c r="K223" s="50"/>
      <c r="L223" s="699"/>
      <c r="M223" s="699"/>
      <c r="N223" s="699"/>
      <c r="O223" s="699"/>
      <c r="P223" s="699"/>
      <c r="Q223" s="699"/>
      <c r="R223" s="699"/>
      <c r="S223" s="699"/>
      <c r="T223" s="699"/>
      <c r="U223" s="699"/>
      <c r="V223" s="699"/>
      <c r="W223" s="700"/>
    </row>
    <row r="224" spans="1:23" ht="22.5" x14ac:dyDescent="0.25">
      <c r="A224" s="214" t="s">
        <v>122</v>
      </c>
      <c r="B224" s="96" t="s">
        <v>46</v>
      </c>
      <c r="C224" s="215" t="s">
        <v>515</v>
      </c>
      <c r="D224" s="215" t="s">
        <v>318</v>
      </c>
      <c r="E224" s="117" t="s">
        <v>317</v>
      </c>
      <c r="F224" s="87" t="s">
        <v>318</v>
      </c>
      <c r="G224" s="100" t="s">
        <v>239</v>
      </c>
      <c r="H224" s="88" t="s">
        <v>77</v>
      </c>
      <c r="I224" s="49">
        <v>9</v>
      </c>
      <c r="J224" s="50" t="s">
        <v>6</v>
      </c>
      <c r="K224" s="50"/>
      <c r="L224" s="699"/>
      <c r="M224" s="699"/>
      <c r="N224" s="699"/>
      <c r="O224" s="699"/>
      <c r="P224" s="699"/>
      <c r="Q224" s="699"/>
      <c r="R224" s="699"/>
      <c r="S224" s="699"/>
      <c r="T224" s="699"/>
      <c r="U224" s="699"/>
      <c r="V224" s="699"/>
      <c r="W224" s="700"/>
    </row>
    <row r="225" spans="1:23" ht="22.5" x14ac:dyDescent="0.25">
      <c r="A225" s="214" t="s">
        <v>122</v>
      </c>
      <c r="B225" s="96" t="s">
        <v>46</v>
      </c>
      <c r="C225" s="215" t="s">
        <v>515</v>
      </c>
      <c r="D225" s="215" t="s">
        <v>318</v>
      </c>
      <c r="E225" s="117" t="s">
        <v>317</v>
      </c>
      <c r="F225" s="87" t="s">
        <v>318</v>
      </c>
      <c r="G225" s="100" t="s">
        <v>259</v>
      </c>
      <c r="H225" s="88" t="s">
        <v>64</v>
      </c>
      <c r="I225" s="49">
        <v>9</v>
      </c>
      <c r="J225" s="50" t="s">
        <v>6</v>
      </c>
      <c r="K225" s="50"/>
      <c r="L225" s="699"/>
      <c r="M225" s="699"/>
      <c r="N225" s="699"/>
      <c r="O225" s="699"/>
      <c r="P225" s="699"/>
      <c r="Q225" s="699"/>
      <c r="R225" s="699"/>
      <c r="S225" s="699"/>
      <c r="T225" s="699"/>
      <c r="U225" s="699"/>
      <c r="V225" s="699"/>
      <c r="W225" s="700"/>
    </row>
    <row r="226" spans="1:23" ht="33.75" x14ac:dyDescent="0.25">
      <c r="A226" s="95" t="s">
        <v>122</v>
      </c>
      <c r="B226" s="50" t="s">
        <v>46</v>
      </c>
      <c r="C226" s="215" t="s">
        <v>584</v>
      </c>
      <c r="D226" s="215" t="s">
        <v>598</v>
      </c>
      <c r="E226" s="105" t="s">
        <v>297</v>
      </c>
      <c r="F226" s="81" t="s">
        <v>300</v>
      </c>
      <c r="G226" s="19" t="s">
        <v>468</v>
      </c>
      <c r="H226" s="81" t="s">
        <v>469</v>
      </c>
      <c r="I226" s="49">
        <v>9</v>
      </c>
      <c r="J226" s="50" t="s">
        <v>6</v>
      </c>
      <c r="K226" s="50"/>
      <c r="L226" s="699"/>
      <c r="M226" s="699"/>
      <c r="N226" s="699"/>
      <c r="O226" s="699"/>
      <c r="P226" s="699"/>
      <c r="Q226" s="699"/>
      <c r="R226" s="699"/>
      <c r="S226" s="699"/>
      <c r="T226" s="699"/>
      <c r="U226" s="699"/>
      <c r="V226" s="699"/>
      <c r="W226" s="700"/>
    </row>
    <row r="227" spans="1:23" ht="33.75" x14ac:dyDescent="0.25">
      <c r="A227" s="95" t="s">
        <v>122</v>
      </c>
      <c r="B227" s="50" t="s">
        <v>46</v>
      </c>
      <c r="C227" s="215" t="s">
        <v>584</v>
      </c>
      <c r="D227" s="215" t="s">
        <v>598</v>
      </c>
      <c r="E227" s="105" t="s">
        <v>297</v>
      </c>
      <c r="F227" s="81" t="s">
        <v>300</v>
      </c>
      <c r="G227" s="19" t="s">
        <v>470</v>
      </c>
      <c r="H227" s="81" t="s">
        <v>471</v>
      </c>
      <c r="I227" s="49">
        <v>9</v>
      </c>
      <c r="J227" s="50" t="s">
        <v>6</v>
      </c>
      <c r="K227" s="50"/>
      <c r="L227" s="699"/>
      <c r="M227" s="699"/>
      <c r="N227" s="699"/>
      <c r="O227" s="699"/>
      <c r="P227" s="699"/>
      <c r="Q227" s="699"/>
      <c r="R227" s="699"/>
      <c r="S227" s="699"/>
      <c r="T227" s="699"/>
      <c r="U227" s="699"/>
      <c r="V227" s="699"/>
      <c r="W227" s="700"/>
    </row>
    <row r="228" spans="1:23" ht="33.75" x14ac:dyDescent="0.25">
      <c r="A228" s="95" t="s">
        <v>122</v>
      </c>
      <c r="B228" s="50" t="s">
        <v>46</v>
      </c>
      <c r="C228" s="215" t="s">
        <v>514</v>
      </c>
      <c r="D228" s="215" t="s">
        <v>598</v>
      </c>
      <c r="E228" s="105" t="s">
        <v>285</v>
      </c>
      <c r="F228" s="81" t="s">
        <v>286</v>
      </c>
      <c r="G228" s="381" t="s">
        <v>458</v>
      </c>
      <c r="H228" s="382" t="s">
        <v>594</v>
      </c>
      <c r="I228" s="49">
        <v>9</v>
      </c>
      <c r="J228" s="50" t="s">
        <v>6</v>
      </c>
      <c r="K228" s="50"/>
      <c r="L228" s="699"/>
      <c r="M228" s="699"/>
      <c r="N228" s="699"/>
      <c r="O228" s="699"/>
      <c r="P228" s="699"/>
      <c r="Q228" s="699"/>
      <c r="R228" s="699"/>
      <c r="S228" s="699"/>
      <c r="T228" s="699"/>
      <c r="U228" s="699"/>
      <c r="V228" s="699"/>
      <c r="W228" s="700"/>
    </row>
    <row r="229" spans="1:23" ht="33.75" x14ac:dyDescent="0.25">
      <c r="A229" s="95" t="s">
        <v>122</v>
      </c>
      <c r="B229" s="50" t="s">
        <v>46</v>
      </c>
      <c r="C229" s="215" t="s">
        <v>514</v>
      </c>
      <c r="D229" s="215" t="s">
        <v>598</v>
      </c>
      <c r="E229" s="105" t="s">
        <v>289</v>
      </c>
      <c r="F229" s="81" t="s">
        <v>291</v>
      </c>
      <c r="G229" s="19" t="s">
        <v>498</v>
      </c>
      <c r="H229" s="81" t="s">
        <v>499</v>
      </c>
      <c r="I229" s="49">
        <v>9</v>
      </c>
      <c r="J229" s="50" t="s">
        <v>6</v>
      </c>
      <c r="K229" s="50"/>
      <c r="L229" s="699"/>
      <c r="M229" s="699"/>
      <c r="N229" s="699"/>
      <c r="O229" s="699"/>
      <c r="P229" s="699"/>
      <c r="Q229" s="699"/>
      <c r="R229" s="699"/>
      <c r="S229" s="699"/>
      <c r="T229" s="699"/>
      <c r="U229" s="699"/>
      <c r="V229" s="699"/>
      <c r="W229" s="700"/>
    </row>
    <row r="230" spans="1:23" ht="33.75" x14ac:dyDescent="0.25">
      <c r="A230" s="95" t="s">
        <v>122</v>
      </c>
      <c r="B230" s="50" t="s">
        <v>46</v>
      </c>
      <c r="C230" s="215" t="s">
        <v>514</v>
      </c>
      <c r="D230" s="215" t="s">
        <v>598</v>
      </c>
      <c r="E230" s="460" t="s">
        <v>282</v>
      </c>
      <c r="F230" s="81" t="s">
        <v>288</v>
      </c>
      <c r="G230" s="381" t="s">
        <v>639</v>
      </c>
      <c r="H230" s="382" t="s">
        <v>672</v>
      </c>
      <c r="I230" s="49">
        <v>9</v>
      </c>
      <c r="J230" s="50" t="s">
        <v>6</v>
      </c>
      <c r="K230" s="50"/>
      <c r="L230" s="699"/>
      <c r="M230" s="699"/>
      <c r="N230" s="699"/>
      <c r="O230" s="699"/>
      <c r="P230" s="699"/>
      <c r="Q230" s="699"/>
      <c r="R230" s="699"/>
      <c r="S230" s="699"/>
      <c r="T230" s="699"/>
      <c r="U230" s="699"/>
      <c r="V230" s="699"/>
      <c r="W230" s="700"/>
    </row>
    <row r="231" spans="1:23" x14ac:dyDescent="0.25">
      <c r="A231" s="95" t="s">
        <v>122</v>
      </c>
      <c r="B231" s="50" t="s">
        <v>46</v>
      </c>
      <c r="C231" s="215" t="s">
        <v>514</v>
      </c>
      <c r="D231" s="215" t="s">
        <v>600</v>
      </c>
      <c r="E231" s="460" t="s">
        <v>315</v>
      </c>
      <c r="F231" s="81" t="s">
        <v>316</v>
      </c>
      <c r="G231" s="381" t="s">
        <v>647</v>
      </c>
      <c r="H231" s="382" t="s">
        <v>499</v>
      </c>
      <c r="I231" s="49">
        <v>9</v>
      </c>
      <c r="J231" s="50" t="s">
        <v>6</v>
      </c>
      <c r="K231" s="50"/>
      <c r="L231" s="699"/>
      <c r="M231" s="699"/>
      <c r="N231" s="699"/>
      <c r="O231" s="699"/>
      <c r="P231" s="699"/>
      <c r="Q231" s="699"/>
      <c r="R231" s="699"/>
      <c r="S231" s="699"/>
      <c r="T231" s="699"/>
      <c r="U231" s="699"/>
      <c r="V231" s="699"/>
      <c r="W231" s="700"/>
    </row>
    <row r="232" spans="1:23" ht="33.75" x14ac:dyDescent="0.25">
      <c r="A232" s="95" t="s">
        <v>122</v>
      </c>
      <c r="B232" s="50" t="s">
        <v>46</v>
      </c>
      <c r="C232" s="215" t="s">
        <v>514</v>
      </c>
      <c r="D232" s="215" t="s">
        <v>598</v>
      </c>
      <c r="E232" s="105" t="s">
        <v>282</v>
      </c>
      <c r="F232" s="81" t="s">
        <v>288</v>
      </c>
      <c r="G232" s="19" t="s">
        <v>516</v>
      </c>
      <c r="H232" s="81" t="s">
        <v>517</v>
      </c>
      <c r="I232" s="49">
        <v>9</v>
      </c>
      <c r="J232" s="50" t="s">
        <v>6</v>
      </c>
      <c r="K232" s="50"/>
      <c r="L232" s="699"/>
      <c r="M232" s="699"/>
      <c r="N232" s="699"/>
      <c r="O232" s="699"/>
      <c r="P232" s="699"/>
      <c r="Q232" s="699"/>
      <c r="R232" s="699"/>
      <c r="S232" s="699"/>
      <c r="T232" s="699"/>
      <c r="U232" s="699"/>
      <c r="V232" s="699"/>
      <c r="W232" s="700"/>
    </row>
    <row r="233" spans="1:23" ht="33.75" x14ac:dyDescent="0.25">
      <c r="A233" s="95" t="s">
        <v>122</v>
      </c>
      <c r="B233" s="50" t="s">
        <v>46</v>
      </c>
      <c r="C233" s="215" t="s">
        <v>584</v>
      </c>
      <c r="D233" s="215" t="s">
        <v>599</v>
      </c>
      <c r="E233" s="105" t="s">
        <v>290</v>
      </c>
      <c r="F233" s="81" t="s">
        <v>292</v>
      </c>
      <c r="G233" s="19" t="s">
        <v>550</v>
      </c>
      <c r="H233" s="81" t="s">
        <v>551</v>
      </c>
      <c r="I233" s="49">
        <v>9</v>
      </c>
      <c r="J233" s="50" t="s">
        <v>6</v>
      </c>
      <c r="K233" s="50"/>
      <c r="L233" s="699"/>
      <c r="M233" s="699"/>
      <c r="N233" s="699"/>
      <c r="O233" s="699"/>
      <c r="P233" s="699"/>
      <c r="Q233" s="699"/>
      <c r="R233" s="699"/>
      <c r="S233" s="699"/>
      <c r="T233" s="699"/>
      <c r="U233" s="699"/>
      <c r="V233" s="699"/>
      <c r="W233" s="700"/>
    </row>
    <row r="234" spans="1:23" ht="33.75" x14ac:dyDescent="0.25">
      <c r="A234" s="214" t="s">
        <v>120</v>
      </c>
      <c r="B234" s="96" t="s">
        <v>46</v>
      </c>
      <c r="C234" s="215" t="s">
        <v>515</v>
      </c>
      <c r="D234" s="215" t="s">
        <v>598</v>
      </c>
      <c r="E234" s="116" t="s">
        <v>289</v>
      </c>
      <c r="F234" s="81" t="s">
        <v>291</v>
      </c>
      <c r="G234" s="19" t="s">
        <v>191</v>
      </c>
      <c r="H234" s="85" t="s">
        <v>81</v>
      </c>
      <c r="I234" s="53">
        <v>9</v>
      </c>
      <c r="J234" s="54" t="s">
        <v>6</v>
      </c>
      <c r="K234" s="54"/>
      <c r="L234" s="699"/>
      <c r="M234" s="699"/>
      <c r="N234" s="699"/>
      <c r="O234" s="699"/>
      <c r="P234" s="699"/>
      <c r="Q234" s="699"/>
      <c r="R234" s="699"/>
      <c r="S234" s="699"/>
      <c r="T234" s="699"/>
      <c r="U234" s="699"/>
      <c r="V234" s="699"/>
      <c r="W234" s="700"/>
    </row>
    <row r="235" spans="1:23" ht="33.75" x14ac:dyDescent="0.25">
      <c r="A235" s="214" t="s">
        <v>120</v>
      </c>
      <c r="B235" s="96" t="s">
        <v>46</v>
      </c>
      <c r="C235" s="215" t="s">
        <v>515</v>
      </c>
      <c r="D235" s="215" t="s">
        <v>598</v>
      </c>
      <c r="E235" s="116" t="s">
        <v>289</v>
      </c>
      <c r="F235" s="81" t="s">
        <v>291</v>
      </c>
      <c r="G235" s="19" t="s">
        <v>191</v>
      </c>
      <c r="H235" s="85" t="s">
        <v>81</v>
      </c>
      <c r="I235" s="49">
        <v>11</v>
      </c>
      <c r="J235" s="52" t="s">
        <v>12</v>
      </c>
      <c r="K235" s="52"/>
      <c r="L235" s="699"/>
      <c r="M235" s="699"/>
      <c r="N235" s="699"/>
      <c r="O235" s="699"/>
      <c r="P235" s="699"/>
      <c r="Q235" s="699"/>
      <c r="R235" s="699"/>
      <c r="S235" s="699"/>
      <c r="T235" s="699"/>
      <c r="U235" s="699"/>
      <c r="V235" s="699"/>
      <c r="W235" s="700"/>
    </row>
    <row r="236" spans="1:23" ht="33.75" x14ac:dyDescent="0.25">
      <c r="A236" s="214" t="s">
        <v>120</v>
      </c>
      <c r="B236" s="96" t="s">
        <v>46</v>
      </c>
      <c r="C236" s="215" t="s">
        <v>515</v>
      </c>
      <c r="D236" s="215" t="s">
        <v>598</v>
      </c>
      <c r="E236" s="116" t="s">
        <v>281</v>
      </c>
      <c r="F236" s="81" t="s">
        <v>287</v>
      </c>
      <c r="G236" s="19" t="s">
        <v>199</v>
      </c>
      <c r="H236" s="85" t="s">
        <v>55</v>
      </c>
      <c r="I236" s="49">
        <v>11</v>
      </c>
      <c r="J236" s="52" t="s">
        <v>12</v>
      </c>
      <c r="K236" s="52"/>
      <c r="L236" s="699"/>
      <c r="M236" s="699"/>
      <c r="N236" s="699"/>
      <c r="O236" s="699"/>
      <c r="P236" s="699"/>
      <c r="Q236" s="699"/>
      <c r="R236" s="699"/>
      <c r="S236" s="699"/>
      <c r="T236" s="699"/>
      <c r="U236" s="699"/>
      <c r="V236" s="699"/>
      <c r="W236" s="700"/>
    </row>
    <row r="237" spans="1:23" ht="33.75" x14ac:dyDescent="0.25">
      <c r="A237" s="214" t="s">
        <v>120</v>
      </c>
      <c r="B237" s="96" t="s">
        <v>46</v>
      </c>
      <c r="C237" s="215" t="s">
        <v>515</v>
      </c>
      <c r="D237" s="215" t="s">
        <v>598</v>
      </c>
      <c r="E237" s="116" t="s">
        <v>281</v>
      </c>
      <c r="F237" s="81" t="s">
        <v>287</v>
      </c>
      <c r="G237" s="19" t="s">
        <v>199</v>
      </c>
      <c r="H237" s="85" t="s">
        <v>55</v>
      </c>
      <c r="I237" s="49">
        <v>9</v>
      </c>
      <c r="J237" s="52" t="s">
        <v>6</v>
      </c>
      <c r="K237" s="52"/>
      <c r="L237" s="699"/>
      <c r="M237" s="699"/>
      <c r="N237" s="699"/>
      <c r="O237" s="699"/>
      <c r="P237" s="699"/>
      <c r="Q237" s="699"/>
      <c r="R237" s="699"/>
      <c r="S237" s="699"/>
      <c r="T237" s="699"/>
      <c r="U237" s="699"/>
      <c r="V237" s="699"/>
      <c r="W237" s="700"/>
    </row>
    <row r="238" spans="1:23" ht="33.75" x14ac:dyDescent="0.25">
      <c r="A238" s="214" t="s">
        <v>120</v>
      </c>
      <c r="B238" s="96" t="s">
        <v>46</v>
      </c>
      <c r="C238" s="215" t="s">
        <v>515</v>
      </c>
      <c r="D238" s="215" t="s">
        <v>598</v>
      </c>
      <c r="E238" s="116" t="s">
        <v>282</v>
      </c>
      <c r="F238" s="81" t="s">
        <v>288</v>
      </c>
      <c r="G238" s="19" t="s">
        <v>200</v>
      </c>
      <c r="H238" s="85" t="s">
        <v>56</v>
      </c>
      <c r="I238" s="49">
        <v>9</v>
      </c>
      <c r="J238" s="52" t="s">
        <v>6</v>
      </c>
      <c r="K238" s="52"/>
      <c r="L238" s="699"/>
      <c r="M238" s="699"/>
      <c r="N238" s="699"/>
      <c r="O238" s="699"/>
      <c r="P238" s="699"/>
      <c r="Q238" s="699"/>
      <c r="R238" s="699"/>
      <c r="S238" s="699"/>
      <c r="T238" s="699"/>
      <c r="U238" s="699"/>
      <c r="V238" s="699"/>
      <c r="W238" s="700"/>
    </row>
    <row r="239" spans="1:23" ht="33.75" x14ac:dyDescent="0.25">
      <c r="A239" s="214" t="s">
        <v>120</v>
      </c>
      <c r="B239" s="96" t="s">
        <v>46</v>
      </c>
      <c r="C239" s="215" t="s">
        <v>515</v>
      </c>
      <c r="D239" s="215" t="s">
        <v>598</v>
      </c>
      <c r="E239" s="116" t="s">
        <v>282</v>
      </c>
      <c r="F239" s="81" t="s">
        <v>288</v>
      </c>
      <c r="G239" s="19" t="s">
        <v>200</v>
      </c>
      <c r="H239" s="85" t="s">
        <v>56</v>
      </c>
      <c r="I239" s="49">
        <v>11</v>
      </c>
      <c r="J239" s="52" t="s">
        <v>12</v>
      </c>
      <c r="K239" s="52"/>
      <c r="L239" s="699"/>
      <c r="M239" s="699"/>
      <c r="N239" s="699"/>
      <c r="O239" s="699"/>
      <c r="P239" s="699"/>
      <c r="Q239" s="699"/>
      <c r="R239" s="699"/>
      <c r="S239" s="699"/>
      <c r="T239" s="699"/>
      <c r="U239" s="699"/>
      <c r="V239" s="699"/>
      <c r="W239" s="700"/>
    </row>
    <row r="240" spans="1:23" ht="33.75" x14ac:dyDescent="0.25">
      <c r="A240" s="214" t="s">
        <v>120</v>
      </c>
      <c r="B240" s="96" t="s">
        <v>46</v>
      </c>
      <c r="C240" s="215" t="s">
        <v>515</v>
      </c>
      <c r="D240" s="215" t="s">
        <v>598</v>
      </c>
      <c r="E240" s="116" t="s">
        <v>282</v>
      </c>
      <c r="F240" s="81" t="s">
        <v>288</v>
      </c>
      <c r="G240" s="19" t="s">
        <v>201</v>
      </c>
      <c r="H240" s="85" t="s">
        <v>86</v>
      </c>
      <c r="I240" s="49">
        <v>11</v>
      </c>
      <c r="J240" s="52" t="s">
        <v>12</v>
      </c>
      <c r="K240" s="52"/>
      <c r="L240" s="699"/>
      <c r="M240" s="699"/>
      <c r="N240" s="699"/>
      <c r="O240" s="699"/>
      <c r="P240" s="699"/>
      <c r="Q240" s="699"/>
      <c r="R240" s="699"/>
      <c r="S240" s="699"/>
      <c r="T240" s="699"/>
      <c r="U240" s="699"/>
      <c r="V240" s="699"/>
      <c r="W240" s="700"/>
    </row>
    <row r="241" spans="1:23" ht="33.75" x14ac:dyDescent="0.25">
      <c r="A241" s="214" t="s">
        <v>120</v>
      </c>
      <c r="B241" s="96" t="s">
        <v>46</v>
      </c>
      <c r="C241" s="215" t="s">
        <v>515</v>
      </c>
      <c r="D241" s="215" t="s">
        <v>598</v>
      </c>
      <c r="E241" s="116" t="s">
        <v>282</v>
      </c>
      <c r="F241" s="81" t="s">
        <v>288</v>
      </c>
      <c r="G241" s="19" t="s">
        <v>201</v>
      </c>
      <c r="H241" s="85" t="s">
        <v>86</v>
      </c>
      <c r="I241" s="49">
        <v>9</v>
      </c>
      <c r="J241" s="52" t="s">
        <v>6</v>
      </c>
      <c r="K241" s="52"/>
      <c r="L241" s="699"/>
      <c r="M241" s="699"/>
      <c r="N241" s="699"/>
      <c r="O241" s="699"/>
      <c r="P241" s="699"/>
      <c r="Q241" s="699"/>
      <c r="R241" s="699"/>
      <c r="S241" s="699"/>
      <c r="T241" s="699"/>
      <c r="U241" s="699"/>
      <c r="V241" s="699"/>
      <c r="W241" s="700"/>
    </row>
    <row r="242" spans="1:23" ht="33.75" x14ac:dyDescent="0.25">
      <c r="A242" s="214" t="s">
        <v>120</v>
      </c>
      <c r="B242" s="96" t="s">
        <v>46</v>
      </c>
      <c r="C242" s="215" t="s">
        <v>515</v>
      </c>
      <c r="D242" s="215" t="s">
        <v>598</v>
      </c>
      <c r="E242" s="116" t="s">
        <v>282</v>
      </c>
      <c r="F242" s="81" t="s">
        <v>288</v>
      </c>
      <c r="G242" s="19" t="s">
        <v>633</v>
      </c>
      <c r="H242" s="85" t="s">
        <v>634</v>
      </c>
      <c r="I242" s="49">
        <v>9</v>
      </c>
      <c r="J242" s="52" t="s">
        <v>6</v>
      </c>
      <c r="K242" s="52"/>
      <c r="L242" s="699"/>
      <c r="M242" s="699"/>
      <c r="N242" s="699"/>
      <c r="O242" s="699"/>
      <c r="P242" s="699"/>
      <c r="Q242" s="699"/>
      <c r="R242" s="699"/>
      <c r="S242" s="699"/>
      <c r="T242" s="699"/>
      <c r="U242" s="699"/>
      <c r="V242" s="699"/>
      <c r="W242" s="700"/>
    </row>
    <row r="243" spans="1:23" ht="33.75" x14ac:dyDescent="0.25">
      <c r="A243" s="214" t="s">
        <v>120</v>
      </c>
      <c r="B243" s="96" t="s">
        <v>46</v>
      </c>
      <c r="C243" s="215" t="s">
        <v>515</v>
      </c>
      <c r="D243" s="215" t="s">
        <v>599</v>
      </c>
      <c r="E243" s="19" t="s">
        <v>290</v>
      </c>
      <c r="F243" s="85" t="s">
        <v>292</v>
      </c>
      <c r="G243" s="19" t="s">
        <v>330</v>
      </c>
      <c r="H243" s="85" t="s">
        <v>160</v>
      </c>
      <c r="I243" s="49">
        <v>11</v>
      </c>
      <c r="J243" s="49" t="s">
        <v>12</v>
      </c>
      <c r="K243" s="49"/>
      <c r="L243" s="699"/>
      <c r="M243" s="699"/>
      <c r="N243" s="699"/>
      <c r="O243" s="699"/>
      <c r="P243" s="699"/>
      <c r="Q243" s="699"/>
      <c r="R243" s="699"/>
      <c r="S243" s="699"/>
      <c r="T243" s="699"/>
      <c r="U243" s="699"/>
      <c r="V243" s="699"/>
      <c r="W243" s="700"/>
    </row>
    <row r="244" spans="1:23" ht="33.75" x14ac:dyDescent="0.25">
      <c r="A244" s="214" t="s">
        <v>120</v>
      </c>
      <c r="B244" s="96" t="s">
        <v>46</v>
      </c>
      <c r="C244" s="215" t="s">
        <v>515</v>
      </c>
      <c r="D244" s="215" t="s">
        <v>599</v>
      </c>
      <c r="E244" s="97" t="s">
        <v>290</v>
      </c>
      <c r="F244" s="82" t="s">
        <v>292</v>
      </c>
      <c r="G244" s="19" t="s">
        <v>330</v>
      </c>
      <c r="H244" s="85" t="s">
        <v>160</v>
      </c>
      <c r="I244" s="49">
        <v>9</v>
      </c>
      <c r="J244" s="52" t="s">
        <v>6</v>
      </c>
      <c r="K244" s="52"/>
      <c r="L244" s="699"/>
      <c r="M244" s="699"/>
      <c r="N244" s="699"/>
      <c r="O244" s="699"/>
      <c r="P244" s="699"/>
      <c r="Q244" s="699"/>
      <c r="R244" s="699"/>
      <c r="S244" s="699"/>
      <c r="T244" s="699"/>
      <c r="U244" s="699"/>
      <c r="V244" s="699"/>
      <c r="W244" s="700"/>
    </row>
    <row r="245" spans="1:23" x14ac:dyDescent="0.25">
      <c r="A245" s="214" t="s">
        <v>120</v>
      </c>
      <c r="B245" s="96" t="s">
        <v>46</v>
      </c>
      <c r="C245" s="215" t="s">
        <v>515</v>
      </c>
      <c r="D245" s="215" t="s">
        <v>600</v>
      </c>
      <c r="E245" s="97" t="s">
        <v>315</v>
      </c>
      <c r="F245" s="81" t="s">
        <v>316</v>
      </c>
      <c r="G245" s="19" t="s">
        <v>635</v>
      </c>
      <c r="H245" s="85" t="s">
        <v>636</v>
      </c>
      <c r="I245" s="49">
        <v>9</v>
      </c>
      <c r="J245" s="52" t="s">
        <v>6</v>
      </c>
      <c r="K245" s="52"/>
      <c r="L245" s="699"/>
      <c r="M245" s="699"/>
      <c r="N245" s="699"/>
      <c r="O245" s="699"/>
      <c r="P245" s="699"/>
      <c r="Q245" s="699"/>
      <c r="R245" s="699"/>
      <c r="S245" s="699"/>
      <c r="T245" s="699"/>
      <c r="U245" s="699"/>
      <c r="V245" s="699"/>
      <c r="W245" s="700"/>
    </row>
    <row r="246" spans="1:23" ht="33.75" x14ac:dyDescent="0.25">
      <c r="A246" s="214" t="s">
        <v>120</v>
      </c>
      <c r="B246" s="96" t="s">
        <v>46</v>
      </c>
      <c r="C246" s="215" t="s">
        <v>515</v>
      </c>
      <c r="D246" s="215" t="s">
        <v>598</v>
      </c>
      <c r="E246" s="97" t="s">
        <v>297</v>
      </c>
      <c r="F246" s="81" t="s">
        <v>300</v>
      </c>
      <c r="G246" s="19" t="s">
        <v>665</v>
      </c>
      <c r="H246" s="85" t="s">
        <v>666</v>
      </c>
      <c r="I246" s="49">
        <v>9</v>
      </c>
      <c r="J246" s="52" t="s">
        <v>6</v>
      </c>
      <c r="K246" s="52"/>
      <c r="L246" s="699"/>
      <c r="M246" s="699"/>
      <c r="N246" s="699"/>
      <c r="O246" s="699"/>
      <c r="P246" s="699"/>
      <c r="Q246" s="699"/>
      <c r="R246" s="699"/>
      <c r="S246" s="699"/>
      <c r="T246" s="699"/>
      <c r="U246" s="699"/>
      <c r="V246" s="699"/>
      <c r="W246" s="700"/>
    </row>
    <row r="247" spans="1:23" ht="33.75" x14ac:dyDescent="0.25">
      <c r="A247" s="214" t="s">
        <v>120</v>
      </c>
      <c r="B247" s="96" t="s">
        <v>46</v>
      </c>
      <c r="C247" s="215" t="s">
        <v>515</v>
      </c>
      <c r="D247" s="215" t="s">
        <v>598</v>
      </c>
      <c r="E247" s="116" t="s">
        <v>296</v>
      </c>
      <c r="F247" s="81" t="s">
        <v>7</v>
      </c>
      <c r="G247" s="19" t="s">
        <v>213</v>
      </c>
      <c r="H247" s="85" t="s">
        <v>127</v>
      </c>
      <c r="I247" s="49">
        <v>11</v>
      </c>
      <c r="J247" s="52" t="s">
        <v>12</v>
      </c>
      <c r="K247" s="52"/>
      <c r="L247" s="699"/>
      <c r="M247" s="699"/>
      <c r="N247" s="699"/>
      <c r="O247" s="699"/>
      <c r="P247" s="699"/>
      <c r="Q247" s="699"/>
      <c r="R247" s="699"/>
      <c r="S247" s="699"/>
      <c r="T247" s="699"/>
      <c r="U247" s="699"/>
      <c r="V247" s="699"/>
      <c r="W247" s="700"/>
    </row>
    <row r="248" spans="1:23" ht="33.75" x14ac:dyDescent="0.25">
      <c r="A248" s="214" t="s">
        <v>120</v>
      </c>
      <c r="B248" s="96" t="s">
        <v>46</v>
      </c>
      <c r="C248" s="215" t="s">
        <v>515</v>
      </c>
      <c r="D248" s="215" t="s">
        <v>598</v>
      </c>
      <c r="E248" s="116" t="s">
        <v>296</v>
      </c>
      <c r="F248" s="81" t="s">
        <v>7</v>
      </c>
      <c r="G248" s="19" t="s">
        <v>213</v>
      </c>
      <c r="H248" s="85" t="s">
        <v>127</v>
      </c>
      <c r="I248" s="49">
        <v>9</v>
      </c>
      <c r="J248" s="52" t="s">
        <v>6</v>
      </c>
      <c r="K248" s="52"/>
      <c r="L248" s="699"/>
      <c r="M248" s="699"/>
      <c r="N248" s="699"/>
      <c r="O248" s="699"/>
      <c r="P248" s="699"/>
      <c r="Q248" s="699"/>
      <c r="R248" s="699"/>
      <c r="S248" s="699"/>
      <c r="T248" s="699"/>
      <c r="U248" s="699"/>
      <c r="V248" s="699"/>
      <c r="W248" s="700"/>
    </row>
    <row r="249" spans="1:23" ht="33.75" x14ac:dyDescent="0.25">
      <c r="A249" s="214" t="s">
        <v>120</v>
      </c>
      <c r="B249" s="96" t="s">
        <v>46</v>
      </c>
      <c r="C249" s="215" t="s">
        <v>515</v>
      </c>
      <c r="D249" s="215" t="s">
        <v>598</v>
      </c>
      <c r="E249" s="116" t="s">
        <v>296</v>
      </c>
      <c r="F249" s="81" t="s">
        <v>7</v>
      </c>
      <c r="G249" s="19" t="s">
        <v>631</v>
      </c>
      <c r="H249" s="85" t="s">
        <v>632</v>
      </c>
      <c r="I249" s="49">
        <v>9</v>
      </c>
      <c r="J249" s="52" t="s">
        <v>6</v>
      </c>
      <c r="K249" s="52"/>
      <c r="L249" s="701"/>
      <c r="M249" s="701"/>
      <c r="N249" s="701"/>
      <c r="O249" s="701"/>
      <c r="P249" s="701"/>
      <c r="Q249" s="701"/>
      <c r="R249" s="701"/>
      <c r="S249" s="701"/>
      <c r="T249" s="701"/>
      <c r="U249" s="701"/>
      <c r="V249" s="701"/>
      <c r="W249" s="702"/>
    </row>
    <row r="250" spans="1:23" ht="33.75" x14ac:dyDescent="0.25">
      <c r="A250" s="214" t="s">
        <v>120</v>
      </c>
      <c r="B250" s="96" t="s">
        <v>46</v>
      </c>
      <c r="C250" s="215" t="s">
        <v>515</v>
      </c>
      <c r="D250" s="215" t="s">
        <v>598</v>
      </c>
      <c r="E250" s="116" t="s">
        <v>301</v>
      </c>
      <c r="F250" s="81" t="s">
        <v>302</v>
      </c>
      <c r="G250" s="19" t="s">
        <v>677</v>
      </c>
      <c r="H250" s="85" t="s">
        <v>678</v>
      </c>
      <c r="I250" s="49"/>
      <c r="J250" s="52"/>
      <c r="K250" s="52"/>
      <c r="L250" s="699"/>
      <c r="M250" s="699"/>
      <c r="N250" s="699"/>
      <c r="O250" s="699"/>
      <c r="P250" s="699"/>
      <c r="Q250" s="699"/>
      <c r="R250" s="699"/>
      <c r="S250" s="699"/>
      <c r="T250" s="699"/>
      <c r="U250" s="699"/>
      <c r="V250" s="699"/>
      <c r="W250" s="700"/>
    </row>
    <row r="251" spans="1:23" ht="33.75" x14ac:dyDescent="0.25">
      <c r="A251" s="214" t="s">
        <v>120</v>
      </c>
      <c r="B251" s="96" t="s">
        <v>46</v>
      </c>
      <c r="C251" s="215" t="s">
        <v>515</v>
      </c>
      <c r="D251" s="215" t="s">
        <v>598</v>
      </c>
      <c r="E251" s="116" t="s">
        <v>280</v>
      </c>
      <c r="F251" s="81" t="s">
        <v>448</v>
      </c>
      <c r="G251" s="19" t="s">
        <v>205</v>
      </c>
      <c r="H251" s="85" t="s">
        <v>206</v>
      </c>
      <c r="I251" s="49">
        <v>9</v>
      </c>
      <c r="J251" s="52" t="s">
        <v>6</v>
      </c>
      <c r="K251" s="52"/>
      <c r="L251" s="699"/>
      <c r="M251" s="699"/>
      <c r="N251" s="699"/>
      <c r="O251" s="699"/>
      <c r="P251" s="699"/>
      <c r="Q251" s="699"/>
      <c r="R251" s="699"/>
      <c r="S251" s="699"/>
      <c r="T251" s="699"/>
      <c r="U251" s="699"/>
      <c r="V251" s="699"/>
      <c r="W251" s="700"/>
    </row>
    <row r="252" spans="1:23" ht="33.75" x14ac:dyDescent="0.25">
      <c r="A252" s="214" t="s">
        <v>120</v>
      </c>
      <c r="B252" s="96" t="s">
        <v>46</v>
      </c>
      <c r="C252" s="215" t="s">
        <v>515</v>
      </c>
      <c r="D252" s="215" t="s">
        <v>598</v>
      </c>
      <c r="E252" s="116" t="s">
        <v>280</v>
      </c>
      <c r="F252" s="81" t="s">
        <v>448</v>
      </c>
      <c r="G252" s="19" t="s">
        <v>205</v>
      </c>
      <c r="H252" s="85" t="s">
        <v>206</v>
      </c>
      <c r="I252" s="49">
        <v>11</v>
      </c>
      <c r="J252" s="52" t="s">
        <v>12</v>
      </c>
      <c r="K252" s="52"/>
      <c r="L252" s="699"/>
      <c r="M252" s="699"/>
      <c r="N252" s="699"/>
      <c r="O252" s="699"/>
      <c r="P252" s="699"/>
      <c r="Q252" s="699"/>
      <c r="R252" s="699"/>
      <c r="S252" s="699"/>
      <c r="T252" s="699"/>
      <c r="U252" s="699"/>
      <c r="V252" s="699"/>
      <c r="W252" s="700"/>
    </row>
    <row r="253" spans="1:23" ht="33.75" x14ac:dyDescent="0.25">
      <c r="A253" s="214" t="s">
        <v>120</v>
      </c>
      <c r="B253" s="96" t="s">
        <v>46</v>
      </c>
      <c r="C253" s="215" t="s">
        <v>515</v>
      </c>
      <c r="D253" s="215" t="s">
        <v>598</v>
      </c>
      <c r="E253" s="116" t="s">
        <v>280</v>
      </c>
      <c r="F253" s="81" t="s">
        <v>448</v>
      </c>
      <c r="G253" s="19" t="s">
        <v>364</v>
      </c>
      <c r="H253" s="85" t="s">
        <v>91</v>
      </c>
      <c r="I253" s="49">
        <v>9</v>
      </c>
      <c r="J253" s="52" t="s">
        <v>6</v>
      </c>
      <c r="K253" s="52"/>
      <c r="L253" s="699"/>
      <c r="M253" s="699"/>
      <c r="N253" s="699"/>
      <c r="O253" s="699"/>
      <c r="P253" s="699"/>
      <c r="Q253" s="699"/>
      <c r="R253" s="699"/>
      <c r="S253" s="699"/>
      <c r="T253" s="699"/>
      <c r="U253" s="699"/>
      <c r="V253" s="699"/>
      <c r="W253" s="700"/>
    </row>
    <row r="254" spans="1:23" ht="33.75" x14ac:dyDescent="0.25">
      <c r="A254" s="214" t="s">
        <v>120</v>
      </c>
      <c r="B254" s="96" t="s">
        <v>46</v>
      </c>
      <c r="C254" s="215" t="s">
        <v>515</v>
      </c>
      <c r="D254" s="215" t="s">
        <v>598</v>
      </c>
      <c r="E254" s="116" t="s">
        <v>280</v>
      </c>
      <c r="F254" s="81" t="s">
        <v>448</v>
      </c>
      <c r="G254" s="19" t="s">
        <v>364</v>
      </c>
      <c r="H254" s="85" t="s">
        <v>91</v>
      </c>
      <c r="I254" s="49">
        <v>9</v>
      </c>
      <c r="J254" s="52" t="s">
        <v>12</v>
      </c>
      <c r="K254" s="52"/>
      <c r="L254" s="699"/>
      <c r="M254" s="699"/>
      <c r="N254" s="699"/>
      <c r="O254" s="699"/>
      <c r="P254" s="699"/>
      <c r="Q254" s="699"/>
      <c r="R254" s="699"/>
      <c r="S254" s="699"/>
      <c r="T254" s="699"/>
      <c r="U254" s="699"/>
      <c r="V254" s="699"/>
      <c r="W254" s="700"/>
    </row>
    <row r="255" spans="1:23" ht="33.75" x14ac:dyDescent="0.25">
      <c r="A255" s="214" t="s">
        <v>120</v>
      </c>
      <c r="B255" s="96" t="s">
        <v>46</v>
      </c>
      <c r="C255" s="215" t="s">
        <v>515</v>
      </c>
      <c r="D255" s="215" t="s">
        <v>598</v>
      </c>
      <c r="E255" s="116" t="s">
        <v>298</v>
      </c>
      <c r="F255" s="81" t="s">
        <v>303</v>
      </c>
      <c r="G255" s="19" t="s">
        <v>209</v>
      </c>
      <c r="H255" s="85" t="s">
        <v>210</v>
      </c>
      <c r="I255" s="49">
        <v>9</v>
      </c>
      <c r="J255" s="52" t="s">
        <v>6</v>
      </c>
      <c r="K255" s="52"/>
      <c r="L255" s="699"/>
      <c r="M255" s="699"/>
      <c r="N255" s="699"/>
      <c r="O255" s="699"/>
      <c r="P255" s="699"/>
      <c r="Q255" s="699"/>
      <c r="R255" s="699"/>
      <c r="S255" s="699"/>
      <c r="T255" s="699"/>
      <c r="U255" s="699"/>
      <c r="V255" s="699"/>
      <c r="W255" s="700"/>
    </row>
    <row r="256" spans="1:23" ht="22.5" x14ac:dyDescent="0.25">
      <c r="A256" s="214" t="s">
        <v>120</v>
      </c>
      <c r="B256" s="96" t="s">
        <v>46</v>
      </c>
      <c r="C256" s="215" t="s">
        <v>515</v>
      </c>
      <c r="D256" s="215" t="s">
        <v>600</v>
      </c>
      <c r="E256" s="116" t="s">
        <v>283</v>
      </c>
      <c r="F256" s="83" t="s">
        <v>5</v>
      </c>
      <c r="G256" s="19" t="s">
        <v>222</v>
      </c>
      <c r="H256" s="81" t="s">
        <v>113</v>
      </c>
      <c r="I256" s="49">
        <v>9</v>
      </c>
      <c r="J256" s="52" t="s">
        <v>6</v>
      </c>
      <c r="K256" s="52"/>
      <c r="L256" s="699"/>
      <c r="M256" s="699"/>
      <c r="N256" s="699"/>
      <c r="O256" s="699"/>
      <c r="P256" s="699"/>
      <c r="Q256" s="699"/>
      <c r="R256" s="699"/>
      <c r="S256" s="699"/>
      <c r="T256" s="699"/>
      <c r="U256" s="699"/>
      <c r="V256" s="699"/>
      <c r="W256" s="700"/>
    </row>
    <row r="257" spans="1:23" x14ac:dyDescent="0.25">
      <c r="A257" s="214" t="s">
        <v>120</v>
      </c>
      <c r="B257" s="96" t="s">
        <v>46</v>
      </c>
      <c r="C257" s="215" t="s">
        <v>515</v>
      </c>
      <c r="D257" s="215" t="s">
        <v>600</v>
      </c>
      <c r="E257" s="116" t="s">
        <v>299</v>
      </c>
      <c r="F257" s="85" t="s">
        <v>314</v>
      </c>
      <c r="G257" s="19" t="s">
        <v>211</v>
      </c>
      <c r="H257" s="85" t="s">
        <v>73</v>
      </c>
      <c r="I257" s="49">
        <v>9</v>
      </c>
      <c r="J257" s="49" t="s">
        <v>6</v>
      </c>
      <c r="K257" s="49"/>
      <c r="L257" s="699"/>
      <c r="M257" s="699"/>
      <c r="N257" s="699"/>
      <c r="O257" s="699"/>
      <c r="P257" s="699"/>
      <c r="Q257" s="699"/>
      <c r="R257" s="699"/>
      <c r="S257" s="699"/>
      <c r="T257" s="699"/>
      <c r="U257" s="699"/>
      <c r="V257" s="699"/>
      <c r="W257" s="700"/>
    </row>
    <row r="258" spans="1:23" x14ac:dyDescent="0.25">
      <c r="A258" s="214" t="s">
        <v>120</v>
      </c>
      <c r="B258" s="96" t="s">
        <v>46</v>
      </c>
      <c r="C258" s="215" t="s">
        <v>515</v>
      </c>
      <c r="D258" s="215" t="s">
        <v>600</v>
      </c>
      <c r="E258" s="116" t="s">
        <v>299</v>
      </c>
      <c r="F258" s="85" t="s">
        <v>314</v>
      </c>
      <c r="G258" s="19" t="s">
        <v>211</v>
      </c>
      <c r="H258" s="85" t="s">
        <v>73</v>
      </c>
      <c r="I258" s="49">
        <v>11</v>
      </c>
      <c r="J258" s="49" t="s">
        <v>12</v>
      </c>
      <c r="K258" s="49"/>
      <c r="L258" s="699"/>
      <c r="M258" s="699"/>
      <c r="N258" s="699"/>
      <c r="O258" s="699"/>
      <c r="P258" s="699"/>
      <c r="Q258" s="699"/>
      <c r="R258" s="699"/>
      <c r="S258" s="699"/>
      <c r="T258" s="699"/>
      <c r="U258" s="699"/>
      <c r="V258" s="699"/>
      <c r="W258" s="700"/>
    </row>
    <row r="259" spans="1:23" x14ac:dyDescent="0.25">
      <c r="A259" s="214" t="s">
        <v>120</v>
      </c>
      <c r="B259" s="96" t="s">
        <v>46</v>
      </c>
      <c r="C259" s="215" t="s">
        <v>515</v>
      </c>
      <c r="D259" s="215" t="s">
        <v>600</v>
      </c>
      <c r="E259" s="116" t="s">
        <v>283</v>
      </c>
      <c r="F259" s="83" t="s">
        <v>5</v>
      </c>
      <c r="G259" s="19" t="s">
        <v>269</v>
      </c>
      <c r="H259" s="85" t="s">
        <v>151</v>
      </c>
      <c r="I259" s="49">
        <v>9</v>
      </c>
      <c r="J259" s="52" t="s">
        <v>6</v>
      </c>
      <c r="K259" s="52"/>
      <c r="L259" s="699"/>
      <c r="M259" s="699"/>
      <c r="N259" s="699"/>
      <c r="O259" s="699"/>
      <c r="P259" s="699"/>
      <c r="Q259" s="699"/>
      <c r="R259" s="699"/>
      <c r="S259" s="699"/>
      <c r="T259" s="699"/>
      <c r="U259" s="699"/>
      <c r="V259" s="699"/>
      <c r="W259" s="700"/>
    </row>
    <row r="260" spans="1:23" x14ac:dyDescent="0.25">
      <c r="A260" s="214" t="s">
        <v>120</v>
      </c>
      <c r="B260" s="96" t="s">
        <v>46</v>
      </c>
      <c r="C260" s="215" t="s">
        <v>515</v>
      </c>
      <c r="D260" s="215" t="s">
        <v>600</v>
      </c>
      <c r="E260" s="116" t="s">
        <v>283</v>
      </c>
      <c r="F260" s="83" t="s">
        <v>5</v>
      </c>
      <c r="G260" s="19" t="s">
        <v>269</v>
      </c>
      <c r="H260" s="85" t="s">
        <v>151</v>
      </c>
      <c r="I260" s="49">
        <v>11</v>
      </c>
      <c r="J260" s="52" t="s">
        <v>12</v>
      </c>
      <c r="K260" s="52"/>
      <c r="L260" s="701"/>
      <c r="M260" s="701"/>
      <c r="N260" s="701"/>
      <c r="O260" s="701"/>
      <c r="P260" s="701"/>
      <c r="Q260" s="701"/>
      <c r="R260" s="701"/>
      <c r="S260" s="701"/>
      <c r="T260" s="701"/>
      <c r="U260" s="701"/>
      <c r="V260" s="701"/>
      <c r="W260" s="702"/>
    </row>
    <row r="261" spans="1:23" x14ac:dyDescent="0.25">
      <c r="A261" s="214" t="s">
        <v>120</v>
      </c>
      <c r="B261" s="96" t="s">
        <v>46</v>
      </c>
      <c r="C261" s="215" t="s">
        <v>515</v>
      </c>
      <c r="D261" s="215" t="s">
        <v>600</v>
      </c>
      <c r="E261" s="116" t="s">
        <v>315</v>
      </c>
      <c r="F261" s="81" t="s">
        <v>316</v>
      </c>
      <c r="G261" s="19" t="s">
        <v>232</v>
      </c>
      <c r="H261" s="85" t="s">
        <v>61</v>
      </c>
      <c r="I261" s="49">
        <v>11</v>
      </c>
      <c r="J261" s="52" t="s">
        <v>12</v>
      </c>
      <c r="K261" s="52"/>
      <c r="L261" s="699"/>
      <c r="M261" s="699"/>
      <c r="N261" s="699"/>
      <c r="O261" s="699"/>
      <c r="P261" s="699"/>
      <c r="Q261" s="699"/>
      <c r="R261" s="699"/>
      <c r="S261" s="699"/>
      <c r="T261" s="699"/>
      <c r="U261" s="699"/>
      <c r="V261" s="699"/>
      <c r="W261" s="700"/>
    </row>
    <row r="262" spans="1:23" x14ac:dyDescent="0.25">
      <c r="A262" s="214" t="s">
        <v>120</v>
      </c>
      <c r="B262" s="96" t="s">
        <v>46</v>
      </c>
      <c r="C262" s="215" t="s">
        <v>515</v>
      </c>
      <c r="D262" s="215" t="s">
        <v>600</v>
      </c>
      <c r="E262" s="116" t="s">
        <v>315</v>
      </c>
      <c r="F262" s="81" t="s">
        <v>316</v>
      </c>
      <c r="G262" s="19" t="s">
        <v>232</v>
      </c>
      <c r="H262" s="85" t="s">
        <v>61</v>
      </c>
      <c r="I262" s="49">
        <v>9</v>
      </c>
      <c r="J262" s="52" t="s">
        <v>6</v>
      </c>
      <c r="K262" s="52"/>
      <c r="L262" s="699"/>
      <c r="M262" s="699"/>
      <c r="N262" s="699"/>
      <c r="O262" s="699"/>
      <c r="P262" s="699"/>
      <c r="Q262" s="699"/>
      <c r="R262" s="699"/>
      <c r="S262" s="699"/>
      <c r="T262" s="699"/>
      <c r="U262" s="699"/>
      <c r="V262" s="699"/>
      <c r="W262" s="700"/>
    </row>
    <row r="263" spans="1:23" x14ac:dyDescent="0.25">
      <c r="A263" s="214" t="s">
        <v>120</v>
      </c>
      <c r="B263" s="96" t="s">
        <v>46</v>
      </c>
      <c r="C263" s="215" t="s">
        <v>515</v>
      </c>
      <c r="D263" s="215" t="s">
        <v>600</v>
      </c>
      <c r="E263" s="116" t="s">
        <v>315</v>
      </c>
      <c r="F263" s="81" t="s">
        <v>316</v>
      </c>
      <c r="G263" s="19" t="s">
        <v>679</v>
      </c>
      <c r="H263" s="85" t="s">
        <v>680</v>
      </c>
      <c r="I263" s="49">
        <v>9</v>
      </c>
      <c r="J263" s="52" t="s">
        <v>6</v>
      </c>
      <c r="K263" s="52"/>
      <c r="L263" s="699"/>
      <c r="M263" s="699"/>
      <c r="N263" s="699"/>
      <c r="O263" s="699"/>
      <c r="P263" s="699"/>
      <c r="Q263" s="699"/>
      <c r="R263" s="699"/>
      <c r="S263" s="699"/>
      <c r="T263" s="699"/>
      <c r="U263" s="699"/>
      <c r="V263" s="699"/>
      <c r="W263" s="700"/>
    </row>
    <row r="264" spans="1:23" ht="22.5" x14ac:dyDescent="0.25">
      <c r="A264" s="214" t="s">
        <v>120</v>
      </c>
      <c r="B264" s="96" t="s">
        <v>46</v>
      </c>
      <c r="C264" s="215" t="s">
        <v>515</v>
      </c>
      <c r="D264" s="215" t="s">
        <v>318</v>
      </c>
      <c r="E264" s="116" t="s">
        <v>317</v>
      </c>
      <c r="F264" s="83" t="s">
        <v>318</v>
      </c>
      <c r="G264" s="19" t="s">
        <v>239</v>
      </c>
      <c r="H264" s="85" t="s">
        <v>77</v>
      </c>
      <c r="I264" s="49">
        <v>11</v>
      </c>
      <c r="J264" s="52" t="s">
        <v>12</v>
      </c>
      <c r="K264" s="52"/>
      <c r="L264" s="699"/>
      <c r="M264" s="699"/>
      <c r="N264" s="699"/>
      <c r="O264" s="699"/>
      <c r="P264" s="699"/>
      <c r="Q264" s="699"/>
      <c r="R264" s="699"/>
      <c r="S264" s="699"/>
      <c r="T264" s="699"/>
      <c r="U264" s="699"/>
      <c r="V264" s="699"/>
      <c r="W264" s="700"/>
    </row>
    <row r="265" spans="1:23" ht="22.5" x14ac:dyDescent="0.25">
      <c r="A265" s="214" t="s">
        <v>120</v>
      </c>
      <c r="B265" s="96" t="s">
        <v>46</v>
      </c>
      <c r="C265" s="215" t="s">
        <v>515</v>
      </c>
      <c r="D265" s="215" t="s">
        <v>318</v>
      </c>
      <c r="E265" s="116" t="s">
        <v>317</v>
      </c>
      <c r="F265" s="83" t="s">
        <v>318</v>
      </c>
      <c r="G265" s="19" t="s">
        <v>239</v>
      </c>
      <c r="H265" s="85" t="s">
        <v>77</v>
      </c>
      <c r="I265" s="49">
        <v>9</v>
      </c>
      <c r="J265" s="52" t="s">
        <v>12</v>
      </c>
      <c r="K265" s="52"/>
      <c r="L265" s="699"/>
      <c r="M265" s="699"/>
      <c r="N265" s="699"/>
      <c r="O265" s="699"/>
      <c r="P265" s="699"/>
      <c r="Q265" s="699"/>
      <c r="R265" s="699"/>
      <c r="S265" s="699"/>
      <c r="T265" s="699"/>
      <c r="U265" s="699"/>
      <c r="V265" s="699"/>
      <c r="W265" s="700"/>
    </row>
    <row r="266" spans="1:23" ht="22.5" x14ac:dyDescent="0.25">
      <c r="A266" s="214" t="s">
        <v>120</v>
      </c>
      <c r="B266" s="96" t="s">
        <v>46</v>
      </c>
      <c r="C266" s="215" t="s">
        <v>515</v>
      </c>
      <c r="D266" s="215" t="s">
        <v>318</v>
      </c>
      <c r="E266" s="116" t="s">
        <v>317</v>
      </c>
      <c r="F266" s="83" t="s">
        <v>318</v>
      </c>
      <c r="G266" s="19" t="s">
        <v>239</v>
      </c>
      <c r="H266" s="85" t="s">
        <v>77</v>
      </c>
      <c r="I266" s="49">
        <v>9</v>
      </c>
      <c r="J266" s="52" t="s">
        <v>6</v>
      </c>
      <c r="K266" s="52"/>
      <c r="L266" s="699"/>
      <c r="M266" s="699"/>
      <c r="N266" s="699"/>
      <c r="O266" s="699"/>
      <c r="P266" s="699"/>
      <c r="Q266" s="699"/>
      <c r="R266" s="699"/>
      <c r="S266" s="699"/>
      <c r="T266" s="699"/>
      <c r="U266" s="699"/>
      <c r="V266" s="699"/>
      <c r="W266" s="700"/>
    </row>
    <row r="267" spans="1:23" ht="22.5" x14ac:dyDescent="0.25">
      <c r="A267" s="214" t="s">
        <v>120</v>
      </c>
      <c r="B267" s="96" t="s">
        <v>46</v>
      </c>
      <c r="C267" s="215" t="s">
        <v>515</v>
      </c>
      <c r="D267" s="215" t="s">
        <v>318</v>
      </c>
      <c r="E267" s="116" t="s">
        <v>317</v>
      </c>
      <c r="F267" s="83" t="s">
        <v>318</v>
      </c>
      <c r="G267" s="19" t="s">
        <v>591</v>
      </c>
      <c r="H267" s="85" t="s">
        <v>590</v>
      </c>
      <c r="I267" s="49">
        <v>11</v>
      </c>
      <c r="J267" s="52" t="s">
        <v>12</v>
      </c>
      <c r="K267" s="52"/>
      <c r="L267" s="699"/>
      <c r="M267" s="699"/>
      <c r="N267" s="699"/>
      <c r="O267" s="699"/>
      <c r="P267" s="699"/>
      <c r="Q267" s="699"/>
      <c r="R267" s="699"/>
      <c r="S267" s="699"/>
      <c r="T267" s="699"/>
      <c r="U267" s="699"/>
      <c r="V267" s="699"/>
      <c r="W267" s="700"/>
    </row>
    <row r="268" spans="1:23" ht="22.5" x14ac:dyDescent="0.25">
      <c r="A268" s="214" t="s">
        <v>120</v>
      </c>
      <c r="B268" s="96" t="s">
        <v>46</v>
      </c>
      <c r="C268" s="215" t="s">
        <v>515</v>
      </c>
      <c r="D268" s="215" t="s">
        <v>318</v>
      </c>
      <c r="E268" s="116" t="s">
        <v>317</v>
      </c>
      <c r="F268" s="83" t="s">
        <v>318</v>
      </c>
      <c r="G268" s="19" t="s">
        <v>591</v>
      </c>
      <c r="H268" s="85" t="s">
        <v>590</v>
      </c>
      <c r="I268" s="49">
        <v>9</v>
      </c>
      <c r="J268" s="52" t="s">
        <v>6</v>
      </c>
      <c r="K268" s="52"/>
      <c r="L268" s="699"/>
      <c r="M268" s="699"/>
      <c r="N268" s="699"/>
      <c r="O268" s="699"/>
      <c r="P268" s="699"/>
      <c r="Q268" s="699"/>
      <c r="R268" s="699"/>
      <c r="S268" s="699"/>
      <c r="T268" s="699"/>
      <c r="U268" s="699"/>
      <c r="V268" s="699"/>
      <c r="W268" s="700"/>
    </row>
    <row r="269" spans="1:23" x14ac:dyDescent="0.25">
      <c r="A269" s="214" t="s">
        <v>120</v>
      </c>
      <c r="B269" s="96" t="s">
        <v>46</v>
      </c>
      <c r="C269" s="215" t="s">
        <v>515</v>
      </c>
      <c r="D269" s="215" t="s">
        <v>600</v>
      </c>
      <c r="E269" s="97" t="s">
        <v>283</v>
      </c>
      <c r="F269" s="82" t="s">
        <v>5</v>
      </c>
      <c r="G269" s="19" t="s">
        <v>194</v>
      </c>
      <c r="H269" s="83" t="s">
        <v>117</v>
      </c>
      <c r="I269" s="49">
        <v>9</v>
      </c>
      <c r="J269" s="52" t="s">
        <v>6</v>
      </c>
      <c r="K269" s="52"/>
      <c r="L269" s="699"/>
      <c r="M269" s="699"/>
      <c r="N269" s="699"/>
      <c r="O269" s="699"/>
      <c r="P269" s="699"/>
      <c r="Q269" s="699"/>
      <c r="R269" s="699"/>
      <c r="S269" s="699"/>
      <c r="T269" s="699"/>
      <c r="U269" s="699"/>
      <c r="V269" s="699"/>
      <c r="W269" s="700"/>
    </row>
    <row r="270" spans="1:23" ht="33.75" x14ac:dyDescent="0.25">
      <c r="A270" s="214" t="s">
        <v>242</v>
      </c>
      <c r="B270" s="96" t="s">
        <v>46</v>
      </c>
      <c r="C270" s="215" t="s">
        <v>515</v>
      </c>
      <c r="D270" s="215" t="s">
        <v>598</v>
      </c>
      <c r="E270" s="116" t="s">
        <v>296</v>
      </c>
      <c r="F270" s="81" t="s">
        <v>7</v>
      </c>
      <c r="G270" s="19" t="s">
        <v>213</v>
      </c>
      <c r="H270" s="85" t="s">
        <v>127</v>
      </c>
      <c r="I270" s="49">
        <v>9</v>
      </c>
      <c r="J270" s="52" t="s">
        <v>6</v>
      </c>
      <c r="K270" s="52"/>
      <c r="L270" s="699"/>
      <c r="M270" s="699"/>
      <c r="N270" s="699"/>
      <c r="O270" s="699"/>
      <c r="P270" s="699"/>
      <c r="Q270" s="699"/>
      <c r="R270" s="699"/>
      <c r="S270" s="699"/>
      <c r="T270" s="699"/>
      <c r="U270" s="699"/>
      <c r="V270" s="699"/>
      <c r="W270" s="700"/>
    </row>
    <row r="271" spans="1:23" ht="33.75" x14ac:dyDescent="0.25">
      <c r="A271" s="214" t="s">
        <v>242</v>
      </c>
      <c r="B271" s="96" t="s">
        <v>46</v>
      </c>
      <c r="C271" s="215" t="s">
        <v>515</v>
      </c>
      <c r="D271" s="215" t="s">
        <v>598</v>
      </c>
      <c r="E271" s="116" t="s">
        <v>296</v>
      </c>
      <c r="F271" s="81" t="s">
        <v>7</v>
      </c>
      <c r="G271" s="19" t="s">
        <v>213</v>
      </c>
      <c r="H271" s="85" t="s">
        <v>127</v>
      </c>
      <c r="I271" s="49">
        <v>11</v>
      </c>
      <c r="J271" s="52" t="s">
        <v>12</v>
      </c>
      <c r="K271" s="52"/>
      <c r="L271" s="699"/>
      <c r="M271" s="699"/>
      <c r="N271" s="699"/>
      <c r="O271" s="699"/>
      <c r="P271" s="699"/>
      <c r="Q271" s="699"/>
      <c r="R271" s="699"/>
      <c r="S271" s="699"/>
      <c r="T271" s="699"/>
      <c r="U271" s="699"/>
      <c r="V271" s="699"/>
      <c r="W271" s="700"/>
    </row>
    <row r="272" spans="1:23" ht="33.75" x14ac:dyDescent="0.25">
      <c r="A272" s="214" t="s">
        <v>242</v>
      </c>
      <c r="B272" s="96" t="s">
        <v>46</v>
      </c>
      <c r="C272" s="215" t="s">
        <v>515</v>
      </c>
      <c r="D272" s="215" t="s">
        <v>598</v>
      </c>
      <c r="E272" s="116" t="s">
        <v>282</v>
      </c>
      <c r="F272" s="81" t="s">
        <v>288</v>
      </c>
      <c r="G272" s="19" t="s">
        <v>201</v>
      </c>
      <c r="H272" s="85" t="s">
        <v>86</v>
      </c>
      <c r="I272" s="49">
        <v>9</v>
      </c>
      <c r="J272" s="52" t="s">
        <v>6</v>
      </c>
      <c r="K272" s="52"/>
      <c r="L272" s="699"/>
      <c r="M272" s="699"/>
      <c r="N272" s="699"/>
      <c r="O272" s="699"/>
      <c r="P272" s="699"/>
      <c r="Q272" s="699"/>
      <c r="R272" s="699"/>
      <c r="S272" s="699"/>
      <c r="T272" s="699"/>
      <c r="U272" s="699"/>
      <c r="V272" s="699"/>
      <c r="W272" s="700"/>
    </row>
    <row r="273" spans="1:23" ht="33.75" x14ac:dyDescent="0.25">
      <c r="A273" s="214" t="s">
        <v>242</v>
      </c>
      <c r="B273" s="96" t="s">
        <v>46</v>
      </c>
      <c r="C273" s="215" t="s">
        <v>515</v>
      </c>
      <c r="D273" s="215" t="s">
        <v>598</v>
      </c>
      <c r="E273" s="116" t="s">
        <v>282</v>
      </c>
      <c r="F273" s="81" t="s">
        <v>288</v>
      </c>
      <c r="G273" s="19" t="s">
        <v>201</v>
      </c>
      <c r="H273" s="85" t="s">
        <v>86</v>
      </c>
      <c r="I273" s="49">
        <v>11</v>
      </c>
      <c r="J273" s="52" t="s">
        <v>12</v>
      </c>
      <c r="K273" s="52"/>
      <c r="L273" s="699"/>
      <c r="M273" s="699"/>
      <c r="N273" s="699"/>
      <c r="O273" s="699"/>
      <c r="P273" s="699"/>
      <c r="Q273" s="699"/>
      <c r="R273" s="699"/>
      <c r="S273" s="699"/>
      <c r="T273" s="699"/>
      <c r="U273" s="699"/>
      <c r="V273" s="699"/>
      <c r="W273" s="700"/>
    </row>
    <row r="274" spans="1:23" ht="33.75" x14ac:dyDescent="0.25">
      <c r="A274" s="214" t="s">
        <v>242</v>
      </c>
      <c r="B274" s="96" t="s">
        <v>46</v>
      </c>
      <c r="C274" s="215" t="s">
        <v>515</v>
      </c>
      <c r="D274" s="215" t="s">
        <v>599</v>
      </c>
      <c r="E274" s="97" t="s">
        <v>290</v>
      </c>
      <c r="F274" s="82" t="s">
        <v>292</v>
      </c>
      <c r="G274" s="19" t="s">
        <v>235</v>
      </c>
      <c r="H274" s="85" t="s">
        <v>109</v>
      </c>
      <c r="I274" s="49">
        <v>9</v>
      </c>
      <c r="J274" s="52" t="s">
        <v>6</v>
      </c>
      <c r="K274" s="52"/>
      <c r="L274" s="699"/>
      <c r="M274" s="699"/>
      <c r="N274" s="699"/>
      <c r="O274" s="699"/>
      <c r="P274" s="699"/>
      <c r="Q274" s="699"/>
      <c r="R274" s="699"/>
      <c r="S274" s="699"/>
      <c r="T274" s="699"/>
      <c r="U274" s="699"/>
      <c r="V274" s="699"/>
      <c r="W274" s="700"/>
    </row>
    <row r="275" spans="1:23" ht="33.75" x14ac:dyDescent="0.25">
      <c r="A275" s="214" t="s">
        <v>242</v>
      </c>
      <c r="B275" s="96" t="s">
        <v>46</v>
      </c>
      <c r="C275" s="215" t="s">
        <v>515</v>
      </c>
      <c r="D275" s="215" t="s">
        <v>599</v>
      </c>
      <c r="E275" s="97" t="s">
        <v>290</v>
      </c>
      <c r="F275" s="82" t="s">
        <v>292</v>
      </c>
      <c r="G275" s="19" t="s">
        <v>235</v>
      </c>
      <c r="H275" s="85" t="s">
        <v>109</v>
      </c>
      <c r="I275" s="49">
        <v>11</v>
      </c>
      <c r="J275" s="52" t="s">
        <v>12</v>
      </c>
      <c r="K275" s="52"/>
      <c r="L275" s="699"/>
      <c r="M275" s="699"/>
      <c r="N275" s="699"/>
      <c r="O275" s="699"/>
      <c r="P275" s="699"/>
      <c r="Q275" s="699"/>
      <c r="R275" s="699"/>
      <c r="S275" s="699"/>
      <c r="T275" s="699"/>
      <c r="U275" s="699"/>
      <c r="V275" s="699"/>
      <c r="W275" s="700"/>
    </row>
    <row r="276" spans="1:23" x14ac:dyDescent="0.25">
      <c r="A276" s="214" t="s">
        <v>242</v>
      </c>
      <c r="B276" s="96" t="s">
        <v>46</v>
      </c>
      <c r="C276" s="215" t="s">
        <v>515</v>
      </c>
      <c r="D276" s="215" t="s">
        <v>600</v>
      </c>
      <c r="E276" s="97" t="s">
        <v>283</v>
      </c>
      <c r="F276" s="82" t="s">
        <v>5</v>
      </c>
      <c r="G276" s="19" t="s">
        <v>194</v>
      </c>
      <c r="H276" s="83" t="s">
        <v>117</v>
      </c>
      <c r="I276" s="49">
        <v>9</v>
      </c>
      <c r="J276" s="52" t="s">
        <v>6</v>
      </c>
      <c r="K276" s="52"/>
      <c r="L276" s="699"/>
      <c r="M276" s="699"/>
      <c r="N276" s="699"/>
      <c r="O276" s="699"/>
      <c r="P276" s="699"/>
      <c r="Q276" s="699"/>
      <c r="R276" s="699"/>
      <c r="S276" s="699"/>
      <c r="T276" s="699"/>
      <c r="U276" s="699"/>
      <c r="V276" s="699"/>
      <c r="W276" s="700"/>
    </row>
    <row r="277" spans="1:23" x14ac:dyDescent="0.25">
      <c r="A277" s="214" t="s">
        <v>242</v>
      </c>
      <c r="B277" s="96" t="s">
        <v>46</v>
      </c>
      <c r="C277" s="215" t="s">
        <v>515</v>
      </c>
      <c r="D277" s="215" t="s">
        <v>600</v>
      </c>
      <c r="E277" s="97" t="s">
        <v>283</v>
      </c>
      <c r="F277" s="82" t="s">
        <v>5</v>
      </c>
      <c r="G277" s="19" t="s">
        <v>194</v>
      </c>
      <c r="H277" s="83" t="s">
        <v>117</v>
      </c>
      <c r="I277" s="49">
        <v>11</v>
      </c>
      <c r="J277" s="52" t="s">
        <v>12</v>
      </c>
      <c r="K277" s="52"/>
      <c r="L277" s="699"/>
      <c r="M277" s="699"/>
      <c r="N277" s="699"/>
      <c r="O277" s="699"/>
      <c r="P277" s="699"/>
      <c r="Q277" s="699"/>
      <c r="R277" s="699"/>
      <c r="S277" s="699"/>
      <c r="T277" s="699"/>
      <c r="U277" s="699"/>
      <c r="V277" s="699"/>
      <c r="W277" s="700"/>
    </row>
    <row r="278" spans="1:23" x14ac:dyDescent="0.25">
      <c r="A278" s="214" t="s">
        <v>242</v>
      </c>
      <c r="B278" s="96" t="s">
        <v>46</v>
      </c>
      <c r="C278" s="215" t="s">
        <v>515</v>
      </c>
      <c r="D278" s="215" t="s">
        <v>600</v>
      </c>
      <c r="E278" s="19" t="s">
        <v>283</v>
      </c>
      <c r="F278" s="85" t="s">
        <v>5</v>
      </c>
      <c r="G278" s="19" t="s">
        <v>194</v>
      </c>
      <c r="H278" s="85" t="s">
        <v>117</v>
      </c>
      <c r="I278" s="49">
        <v>9</v>
      </c>
      <c r="J278" s="49" t="s">
        <v>12</v>
      </c>
      <c r="K278" s="49"/>
      <c r="L278" s="699"/>
      <c r="M278" s="699"/>
      <c r="N278" s="699"/>
      <c r="O278" s="699"/>
      <c r="P278" s="699"/>
      <c r="Q278" s="699"/>
      <c r="R278" s="699"/>
      <c r="S278" s="699"/>
      <c r="T278" s="699"/>
      <c r="U278" s="699"/>
      <c r="V278" s="699"/>
      <c r="W278" s="700"/>
    </row>
    <row r="279" spans="1:23" x14ac:dyDescent="0.25">
      <c r="A279" s="214" t="s">
        <v>242</v>
      </c>
      <c r="B279" s="96" t="s">
        <v>46</v>
      </c>
      <c r="C279" s="215" t="s">
        <v>515</v>
      </c>
      <c r="D279" s="215" t="s">
        <v>600</v>
      </c>
      <c r="E279" s="464" t="s">
        <v>315</v>
      </c>
      <c r="F279" s="126" t="s">
        <v>316</v>
      </c>
      <c r="G279" s="125" t="s">
        <v>232</v>
      </c>
      <c r="H279" s="208" t="s">
        <v>61</v>
      </c>
      <c r="I279" s="118">
        <v>9</v>
      </c>
      <c r="J279" s="118" t="s">
        <v>6</v>
      </c>
      <c r="K279" s="118"/>
      <c r="L279" s="699"/>
      <c r="M279" s="699"/>
      <c r="N279" s="699"/>
      <c r="O279" s="699"/>
      <c r="P279" s="699"/>
      <c r="Q279" s="699"/>
      <c r="R279" s="699"/>
      <c r="S279" s="699"/>
      <c r="T279" s="699"/>
      <c r="U279" s="699"/>
      <c r="V279" s="699"/>
      <c r="W279" s="700"/>
    </row>
    <row r="280" spans="1:23" x14ac:dyDescent="0.25">
      <c r="A280" s="214" t="s">
        <v>242</v>
      </c>
      <c r="B280" s="96" t="s">
        <v>46</v>
      </c>
      <c r="C280" s="215" t="s">
        <v>515</v>
      </c>
      <c r="D280" s="215" t="s">
        <v>600</v>
      </c>
      <c r="E280" s="144" t="s">
        <v>315</v>
      </c>
      <c r="F280" s="126" t="s">
        <v>316</v>
      </c>
      <c r="G280" s="125" t="s">
        <v>232</v>
      </c>
      <c r="H280" s="208" t="s">
        <v>61</v>
      </c>
      <c r="I280" s="118">
        <v>11</v>
      </c>
      <c r="J280" s="118" t="s">
        <v>12</v>
      </c>
      <c r="K280" s="118"/>
      <c r="L280" s="699"/>
      <c r="M280" s="699"/>
      <c r="N280" s="699"/>
      <c r="O280" s="699"/>
      <c r="P280" s="699"/>
      <c r="Q280" s="699"/>
      <c r="R280" s="699"/>
      <c r="S280" s="699"/>
      <c r="T280" s="699"/>
      <c r="U280" s="699"/>
      <c r="V280" s="699"/>
      <c r="W280" s="700"/>
    </row>
    <row r="281" spans="1:23" ht="22.5" x14ac:dyDescent="0.25">
      <c r="A281" s="214" t="s">
        <v>242</v>
      </c>
      <c r="B281" s="96" t="s">
        <v>46</v>
      </c>
      <c r="C281" s="215" t="s">
        <v>515</v>
      </c>
      <c r="D281" s="215" t="s">
        <v>318</v>
      </c>
      <c r="E281" s="464" t="s">
        <v>317</v>
      </c>
      <c r="F281" s="124" t="s">
        <v>318</v>
      </c>
      <c r="G281" s="125" t="s">
        <v>591</v>
      </c>
      <c r="H281" s="208" t="s">
        <v>590</v>
      </c>
      <c r="I281" s="118">
        <v>9</v>
      </c>
      <c r="J281" s="118" t="s">
        <v>6</v>
      </c>
      <c r="K281" s="118"/>
      <c r="L281" s="699"/>
      <c r="M281" s="699"/>
      <c r="N281" s="699"/>
      <c r="O281" s="699"/>
      <c r="P281" s="699"/>
      <c r="Q281" s="699"/>
      <c r="R281" s="699"/>
      <c r="S281" s="699"/>
      <c r="T281" s="699"/>
      <c r="U281" s="699"/>
      <c r="V281" s="699"/>
      <c r="W281" s="700"/>
    </row>
    <row r="282" spans="1:23" ht="22.5" x14ac:dyDescent="0.25">
      <c r="A282" s="214" t="s">
        <v>242</v>
      </c>
      <c r="B282" s="96" t="s">
        <v>46</v>
      </c>
      <c r="C282" s="215" t="s">
        <v>515</v>
      </c>
      <c r="D282" s="215" t="s">
        <v>318</v>
      </c>
      <c r="E282" s="144" t="s">
        <v>317</v>
      </c>
      <c r="F282" s="124" t="s">
        <v>318</v>
      </c>
      <c r="G282" s="125" t="s">
        <v>591</v>
      </c>
      <c r="H282" s="208" t="s">
        <v>590</v>
      </c>
      <c r="I282" s="118">
        <v>11</v>
      </c>
      <c r="J282" s="118" t="s">
        <v>12</v>
      </c>
      <c r="K282" s="118"/>
      <c r="L282" s="699"/>
      <c r="M282" s="699"/>
      <c r="N282" s="699"/>
      <c r="O282" s="699"/>
      <c r="P282" s="699"/>
      <c r="Q282" s="699"/>
      <c r="R282" s="699"/>
      <c r="S282" s="699"/>
      <c r="T282" s="699"/>
      <c r="U282" s="699"/>
      <c r="V282" s="699"/>
      <c r="W282" s="700"/>
    </row>
    <row r="283" spans="1:23" x14ac:dyDescent="0.25">
      <c r="A283" s="214" t="s">
        <v>242</v>
      </c>
      <c r="B283" s="96" t="s">
        <v>46</v>
      </c>
      <c r="C283" s="215" t="s">
        <v>515</v>
      </c>
      <c r="D283" s="215" t="s">
        <v>600</v>
      </c>
      <c r="E283" s="464" t="s">
        <v>283</v>
      </c>
      <c r="F283" s="124" t="s">
        <v>5</v>
      </c>
      <c r="G283" s="125" t="s">
        <v>269</v>
      </c>
      <c r="H283" s="208" t="s">
        <v>151</v>
      </c>
      <c r="I283" s="118">
        <v>9</v>
      </c>
      <c r="J283" s="118" t="s">
        <v>6</v>
      </c>
      <c r="K283" s="118"/>
      <c r="L283" s="699"/>
      <c r="M283" s="699"/>
      <c r="N283" s="699"/>
      <c r="O283" s="699"/>
      <c r="P283" s="699"/>
      <c r="Q283" s="699"/>
      <c r="R283" s="699"/>
      <c r="S283" s="699"/>
      <c r="T283" s="699"/>
      <c r="U283" s="699"/>
      <c r="V283" s="699"/>
      <c r="W283" s="700"/>
    </row>
    <row r="284" spans="1:23" ht="33.75" x14ac:dyDescent="0.25">
      <c r="A284" s="115" t="s">
        <v>120</v>
      </c>
      <c r="B284" s="49" t="s">
        <v>46</v>
      </c>
      <c r="C284" s="215" t="s">
        <v>584</v>
      </c>
      <c r="D284" s="215" t="s">
        <v>598</v>
      </c>
      <c r="E284" s="105" t="s">
        <v>297</v>
      </c>
      <c r="F284" s="81" t="s">
        <v>300</v>
      </c>
      <c r="G284" s="19" t="s">
        <v>468</v>
      </c>
      <c r="H284" s="81" t="s">
        <v>469</v>
      </c>
      <c r="I284" s="49">
        <v>9</v>
      </c>
      <c r="J284" s="49" t="s">
        <v>6</v>
      </c>
      <c r="K284" s="49"/>
      <c r="L284" s="699"/>
      <c r="M284" s="699"/>
      <c r="N284" s="699"/>
      <c r="O284" s="699"/>
      <c r="P284" s="699"/>
      <c r="Q284" s="699"/>
      <c r="R284" s="699"/>
      <c r="S284" s="699"/>
      <c r="T284" s="699"/>
      <c r="U284" s="699"/>
      <c r="V284" s="699"/>
      <c r="W284" s="700"/>
    </row>
    <row r="285" spans="1:23" x14ac:dyDescent="0.25">
      <c r="A285" s="95" t="s">
        <v>120</v>
      </c>
      <c r="B285" s="50" t="s">
        <v>46</v>
      </c>
      <c r="C285" s="215" t="s">
        <v>584</v>
      </c>
      <c r="D285" s="215"/>
      <c r="E285" s="105"/>
      <c r="F285" s="81"/>
      <c r="G285" s="19"/>
      <c r="H285" s="81" t="s">
        <v>551</v>
      </c>
      <c r="I285" s="49">
        <v>9</v>
      </c>
      <c r="J285" s="50" t="s">
        <v>6</v>
      </c>
      <c r="K285" s="50"/>
      <c r="L285" s="699"/>
      <c r="M285" s="699"/>
      <c r="N285" s="699"/>
      <c r="O285" s="699"/>
      <c r="P285" s="699"/>
      <c r="Q285" s="699"/>
      <c r="R285" s="699"/>
      <c r="S285" s="699"/>
      <c r="T285" s="699"/>
      <c r="U285" s="699"/>
      <c r="V285" s="699"/>
      <c r="W285" s="700"/>
    </row>
    <row r="286" spans="1:23" ht="33.75" x14ac:dyDescent="0.25">
      <c r="A286" s="95" t="s">
        <v>120</v>
      </c>
      <c r="B286" s="50" t="s">
        <v>46</v>
      </c>
      <c r="C286" s="215" t="s">
        <v>584</v>
      </c>
      <c r="D286" s="215" t="s">
        <v>598</v>
      </c>
      <c r="E286" s="105" t="s">
        <v>297</v>
      </c>
      <c r="F286" s="81" t="s">
        <v>300</v>
      </c>
      <c r="G286" s="19" t="s">
        <v>470</v>
      </c>
      <c r="H286" s="81" t="s">
        <v>471</v>
      </c>
      <c r="I286" s="49">
        <v>9</v>
      </c>
      <c r="J286" s="50" t="s">
        <v>6</v>
      </c>
      <c r="K286" s="50"/>
      <c r="L286" s="699"/>
      <c r="M286" s="699"/>
      <c r="N286" s="699"/>
      <c r="O286" s="699"/>
      <c r="P286" s="699"/>
      <c r="Q286" s="699"/>
      <c r="R286" s="699"/>
      <c r="S286" s="699"/>
      <c r="T286" s="699"/>
      <c r="U286" s="699"/>
      <c r="V286" s="699"/>
      <c r="W286" s="700"/>
    </row>
    <row r="287" spans="1:23" ht="33.75" x14ac:dyDescent="0.25">
      <c r="A287" s="95" t="s">
        <v>120</v>
      </c>
      <c r="B287" s="50" t="s">
        <v>46</v>
      </c>
      <c r="C287" s="215" t="s">
        <v>514</v>
      </c>
      <c r="D287" s="215" t="s">
        <v>598</v>
      </c>
      <c r="E287" s="105" t="s">
        <v>280</v>
      </c>
      <c r="F287" s="81" t="s">
        <v>448</v>
      </c>
      <c r="G287" s="19" t="s">
        <v>449</v>
      </c>
      <c r="H287" s="81" t="s">
        <v>450</v>
      </c>
      <c r="I287" s="49">
        <v>9</v>
      </c>
      <c r="J287" s="50" t="s">
        <v>6</v>
      </c>
      <c r="K287" s="50"/>
      <c r="L287" s="699"/>
      <c r="M287" s="699"/>
      <c r="N287" s="699"/>
      <c r="O287" s="699"/>
      <c r="P287" s="699"/>
      <c r="Q287" s="699"/>
      <c r="R287" s="699"/>
      <c r="S287" s="699"/>
      <c r="T287" s="699"/>
      <c r="U287" s="699"/>
      <c r="V287" s="699"/>
      <c r="W287" s="700"/>
    </row>
    <row r="288" spans="1:23" ht="33.75" x14ac:dyDescent="0.25">
      <c r="A288" s="95" t="s">
        <v>120</v>
      </c>
      <c r="B288" s="50" t="s">
        <v>46</v>
      </c>
      <c r="C288" s="215" t="s">
        <v>514</v>
      </c>
      <c r="D288" s="215" t="s">
        <v>598</v>
      </c>
      <c r="E288" s="105" t="s">
        <v>285</v>
      </c>
      <c r="F288" s="81" t="s">
        <v>286</v>
      </c>
      <c r="G288" s="381" t="s">
        <v>458</v>
      </c>
      <c r="H288" s="382" t="s">
        <v>594</v>
      </c>
      <c r="I288" s="49">
        <v>9</v>
      </c>
      <c r="J288" s="50" t="s">
        <v>6</v>
      </c>
      <c r="K288" s="50"/>
      <c r="L288" s="699"/>
      <c r="M288" s="699"/>
      <c r="N288" s="699"/>
      <c r="O288" s="699"/>
      <c r="P288" s="699"/>
      <c r="Q288" s="699"/>
      <c r="R288" s="699"/>
      <c r="S288" s="699"/>
      <c r="T288" s="699"/>
      <c r="U288" s="699"/>
      <c r="V288" s="699"/>
      <c r="W288" s="700"/>
    </row>
    <row r="289" spans="1:23" ht="33.75" x14ac:dyDescent="0.25">
      <c r="A289" s="95" t="s">
        <v>120</v>
      </c>
      <c r="B289" s="50" t="s">
        <v>46</v>
      </c>
      <c r="C289" s="215" t="s">
        <v>514</v>
      </c>
      <c r="D289" s="215" t="s">
        <v>598</v>
      </c>
      <c r="E289" s="105" t="s">
        <v>508</v>
      </c>
      <c r="F289" s="81" t="s">
        <v>509</v>
      </c>
      <c r="G289" s="19" t="s">
        <v>681</v>
      </c>
      <c r="H289" s="81" t="s">
        <v>682</v>
      </c>
      <c r="I289" s="49">
        <v>9</v>
      </c>
      <c r="J289" s="50" t="s">
        <v>6</v>
      </c>
      <c r="K289" s="50"/>
      <c r="L289" s="699"/>
      <c r="M289" s="699"/>
      <c r="N289" s="699"/>
      <c r="O289" s="699"/>
      <c r="P289" s="699"/>
      <c r="Q289" s="699"/>
      <c r="R289" s="699"/>
      <c r="S289" s="699"/>
      <c r="T289" s="699"/>
      <c r="U289" s="699"/>
      <c r="V289" s="699"/>
      <c r="W289" s="700"/>
    </row>
    <row r="290" spans="1:23" ht="33.75" x14ac:dyDescent="0.25">
      <c r="A290" s="95" t="s">
        <v>120</v>
      </c>
      <c r="B290" s="50" t="s">
        <v>46</v>
      </c>
      <c r="C290" s="215" t="s">
        <v>514</v>
      </c>
      <c r="D290" s="215" t="s">
        <v>598</v>
      </c>
      <c r="E290" s="105" t="s">
        <v>282</v>
      </c>
      <c r="F290" s="81" t="s">
        <v>288</v>
      </c>
      <c r="G290" s="19" t="s">
        <v>530</v>
      </c>
      <c r="H290" s="81" t="s">
        <v>531</v>
      </c>
      <c r="I290" s="49">
        <v>9</v>
      </c>
      <c r="J290" s="50" t="s">
        <v>6</v>
      </c>
      <c r="K290" s="50"/>
      <c r="L290" s="699"/>
      <c r="M290" s="699"/>
      <c r="N290" s="699"/>
      <c r="O290" s="699"/>
      <c r="P290" s="699"/>
      <c r="Q290" s="699"/>
      <c r="R290" s="699"/>
      <c r="S290" s="699"/>
      <c r="T290" s="699"/>
      <c r="U290" s="699"/>
      <c r="V290" s="699"/>
      <c r="W290" s="700"/>
    </row>
    <row r="291" spans="1:23" ht="33.75" x14ac:dyDescent="0.25">
      <c r="A291" s="95" t="s">
        <v>120</v>
      </c>
      <c r="B291" s="50" t="s">
        <v>46</v>
      </c>
      <c r="C291" s="215" t="s">
        <v>514</v>
      </c>
      <c r="D291" s="215" t="s">
        <v>598</v>
      </c>
      <c r="E291" s="105" t="s">
        <v>307</v>
      </c>
      <c r="F291" s="83" t="s">
        <v>308</v>
      </c>
      <c r="G291" s="19" t="s">
        <v>557</v>
      </c>
      <c r="H291" s="81" t="s">
        <v>558</v>
      </c>
      <c r="I291" s="49">
        <v>9</v>
      </c>
      <c r="J291" s="50" t="s">
        <v>6</v>
      </c>
      <c r="K291" s="50"/>
      <c r="L291" s="699"/>
      <c r="M291" s="699"/>
      <c r="N291" s="699"/>
      <c r="O291" s="699"/>
      <c r="P291" s="699"/>
      <c r="Q291" s="699"/>
      <c r="R291" s="699"/>
      <c r="S291" s="699"/>
      <c r="T291" s="699"/>
      <c r="U291" s="699"/>
      <c r="V291" s="699"/>
      <c r="W291" s="700"/>
    </row>
    <row r="292" spans="1:23" ht="33.75" x14ac:dyDescent="0.25">
      <c r="A292" s="95" t="s">
        <v>120</v>
      </c>
      <c r="B292" s="50" t="s">
        <v>46</v>
      </c>
      <c r="C292" s="215" t="s">
        <v>514</v>
      </c>
      <c r="D292" s="215" t="s">
        <v>599</v>
      </c>
      <c r="E292" s="105" t="s">
        <v>290</v>
      </c>
      <c r="F292" s="81" t="s">
        <v>292</v>
      </c>
      <c r="G292" s="19" t="s">
        <v>550</v>
      </c>
      <c r="H292" s="81" t="s">
        <v>551</v>
      </c>
      <c r="I292" s="49">
        <v>9</v>
      </c>
      <c r="J292" s="50" t="s">
        <v>6</v>
      </c>
      <c r="K292" s="50"/>
      <c r="L292" s="699"/>
      <c r="M292" s="699"/>
      <c r="N292" s="699"/>
      <c r="O292" s="699"/>
      <c r="P292" s="699"/>
      <c r="Q292" s="699"/>
      <c r="R292" s="699"/>
      <c r="S292" s="699"/>
      <c r="T292" s="699"/>
      <c r="U292" s="699"/>
      <c r="V292" s="699"/>
      <c r="W292" s="700"/>
    </row>
    <row r="293" spans="1:23" x14ac:dyDescent="0.25">
      <c r="A293" s="95" t="s">
        <v>120</v>
      </c>
      <c r="B293" s="50" t="s">
        <v>46</v>
      </c>
      <c r="C293" s="215" t="s">
        <v>514</v>
      </c>
      <c r="D293" s="215" t="s">
        <v>600</v>
      </c>
      <c r="E293" s="105" t="s">
        <v>283</v>
      </c>
      <c r="F293" s="81" t="s">
        <v>5</v>
      </c>
      <c r="G293" s="19" t="s">
        <v>482</v>
      </c>
      <c r="H293" s="81" t="s">
        <v>483</v>
      </c>
      <c r="I293" s="49">
        <v>9</v>
      </c>
      <c r="J293" s="50" t="s">
        <v>6</v>
      </c>
      <c r="K293" s="50"/>
      <c r="L293" s="699"/>
      <c r="M293" s="699"/>
      <c r="N293" s="699"/>
      <c r="O293" s="699"/>
      <c r="P293" s="699"/>
      <c r="Q293" s="699"/>
      <c r="R293" s="699"/>
      <c r="S293" s="699"/>
      <c r="T293" s="699"/>
      <c r="U293" s="699"/>
      <c r="V293" s="699"/>
      <c r="W293" s="700"/>
    </row>
    <row r="294" spans="1:23" x14ac:dyDescent="0.25">
      <c r="A294" s="95" t="s">
        <v>120</v>
      </c>
      <c r="B294" s="50" t="s">
        <v>46</v>
      </c>
      <c r="C294" s="215" t="s">
        <v>514</v>
      </c>
      <c r="D294" s="215" t="s">
        <v>600</v>
      </c>
      <c r="E294" s="105" t="s">
        <v>315</v>
      </c>
      <c r="F294" s="81" t="s">
        <v>316</v>
      </c>
      <c r="G294" s="381" t="s">
        <v>647</v>
      </c>
      <c r="H294" s="382" t="s">
        <v>499</v>
      </c>
      <c r="I294" s="49">
        <v>9</v>
      </c>
      <c r="J294" s="50" t="s">
        <v>6</v>
      </c>
      <c r="K294" s="50"/>
      <c r="L294" s="699"/>
      <c r="M294" s="699"/>
      <c r="N294" s="699"/>
      <c r="O294" s="699"/>
      <c r="P294" s="699"/>
      <c r="Q294" s="699"/>
      <c r="R294" s="699"/>
      <c r="S294" s="699"/>
      <c r="T294" s="699"/>
      <c r="U294" s="699"/>
      <c r="V294" s="699"/>
      <c r="W294" s="700"/>
    </row>
    <row r="295" spans="1:23" x14ac:dyDescent="0.25">
      <c r="A295" s="95" t="s">
        <v>120</v>
      </c>
      <c r="B295" s="50" t="s">
        <v>46</v>
      </c>
      <c r="C295" s="215" t="s">
        <v>514</v>
      </c>
      <c r="D295" s="215" t="s">
        <v>601</v>
      </c>
      <c r="E295" s="105" t="s">
        <v>319</v>
      </c>
      <c r="F295" s="81" t="s">
        <v>359</v>
      </c>
      <c r="G295" s="19" t="s">
        <v>463</v>
      </c>
      <c r="H295" s="81" t="s">
        <v>464</v>
      </c>
      <c r="I295" s="49">
        <v>9</v>
      </c>
      <c r="J295" s="50" t="s">
        <v>6</v>
      </c>
      <c r="K295" s="50"/>
      <c r="L295" s="699"/>
      <c r="M295" s="699"/>
      <c r="N295" s="699"/>
      <c r="O295" s="699"/>
      <c r="P295" s="699"/>
      <c r="Q295" s="699"/>
      <c r="R295" s="699"/>
      <c r="S295" s="699"/>
      <c r="T295" s="699"/>
      <c r="U295" s="699"/>
      <c r="V295" s="699"/>
      <c r="W295" s="700"/>
    </row>
    <row r="296" spans="1:23" ht="33.75" x14ac:dyDescent="0.25">
      <c r="A296" s="95" t="s">
        <v>120</v>
      </c>
      <c r="B296" s="50" t="s">
        <v>46</v>
      </c>
      <c r="C296" s="215" t="s">
        <v>514</v>
      </c>
      <c r="D296" s="215" t="s">
        <v>598</v>
      </c>
      <c r="E296" s="105" t="s">
        <v>289</v>
      </c>
      <c r="F296" s="81" t="s">
        <v>291</v>
      </c>
      <c r="G296" s="19" t="s">
        <v>498</v>
      </c>
      <c r="H296" s="81" t="s">
        <v>499</v>
      </c>
      <c r="I296" s="49">
        <v>9</v>
      </c>
      <c r="J296" s="50" t="s">
        <v>6</v>
      </c>
      <c r="K296" s="50"/>
      <c r="L296" s="699"/>
      <c r="M296" s="699"/>
      <c r="N296" s="699"/>
      <c r="O296" s="699"/>
      <c r="P296" s="699"/>
      <c r="Q296" s="699"/>
      <c r="R296" s="699"/>
      <c r="S296" s="699"/>
      <c r="T296" s="699"/>
      <c r="U296" s="699"/>
      <c r="V296" s="699"/>
      <c r="W296" s="700"/>
    </row>
    <row r="297" spans="1:23" ht="33.75" x14ac:dyDescent="0.25">
      <c r="A297" s="95" t="s">
        <v>242</v>
      </c>
      <c r="B297" s="50" t="s">
        <v>46</v>
      </c>
      <c r="C297" s="215" t="s">
        <v>514</v>
      </c>
      <c r="D297" s="215" t="s">
        <v>598</v>
      </c>
      <c r="E297" s="131" t="s">
        <v>280</v>
      </c>
      <c r="F297" s="126" t="s">
        <v>448</v>
      </c>
      <c r="G297" s="125" t="s">
        <v>449</v>
      </c>
      <c r="H297" s="209" t="s">
        <v>450</v>
      </c>
      <c r="I297" s="118">
        <v>9</v>
      </c>
      <c r="J297" s="119" t="s">
        <v>6</v>
      </c>
      <c r="K297" s="119"/>
      <c r="L297" s="699"/>
      <c r="M297" s="699"/>
      <c r="N297" s="699"/>
      <c r="O297" s="699"/>
      <c r="P297" s="699"/>
      <c r="Q297" s="699"/>
      <c r="R297" s="699"/>
      <c r="S297" s="699"/>
      <c r="T297" s="699"/>
      <c r="U297" s="699"/>
      <c r="V297" s="699"/>
      <c r="W297" s="700"/>
    </row>
    <row r="298" spans="1:23" x14ac:dyDescent="0.25">
      <c r="A298" s="95" t="s">
        <v>242</v>
      </c>
      <c r="B298" s="50" t="s">
        <v>46</v>
      </c>
      <c r="C298" s="215" t="s">
        <v>514</v>
      </c>
      <c r="D298" s="215" t="s">
        <v>600</v>
      </c>
      <c r="E298" s="105" t="s">
        <v>283</v>
      </c>
      <c r="F298" s="81" t="s">
        <v>5</v>
      </c>
      <c r="G298" s="19" t="s">
        <v>482</v>
      </c>
      <c r="H298" s="81" t="s">
        <v>483</v>
      </c>
      <c r="I298" s="49">
        <v>9</v>
      </c>
      <c r="J298" s="50" t="s">
        <v>6</v>
      </c>
      <c r="K298" s="50"/>
      <c r="L298" s="699"/>
      <c r="M298" s="699"/>
      <c r="N298" s="699"/>
      <c r="O298" s="699"/>
      <c r="P298" s="699"/>
      <c r="Q298" s="699"/>
      <c r="R298" s="699"/>
      <c r="S298" s="699"/>
      <c r="T298" s="699"/>
      <c r="U298" s="699"/>
      <c r="V298" s="699"/>
      <c r="W298" s="700"/>
    </row>
    <row r="299" spans="1:23" ht="33.75" x14ac:dyDescent="0.25">
      <c r="A299" s="214" t="s">
        <v>51</v>
      </c>
      <c r="B299" s="96" t="s">
        <v>46</v>
      </c>
      <c r="C299" s="215" t="s">
        <v>515</v>
      </c>
      <c r="D299" s="215" t="s">
        <v>598</v>
      </c>
      <c r="E299" s="116" t="s">
        <v>296</v>
      </c>
      <c r="F299" s="81" t="s">
        <v>7</v>
      </c>
      <c r="G299" s="19" t="s">
        <v>213</v>
      </c>
      <c r="H299" s="81" t="s">
        <v>127</v>
      </c>
      <c r="I299" s="49">
        <v>9</v>
      </c>
      <c r="J299" s="50" t="s">
        <v>6</v>
      </c>
      <c r="K299" s="50"/>
      <c r="L299" s="699"/>
      <c r="M299" s="699"/>
      <c r="N299" s="699"/>
      <c r="O299" s="699"/>
      <c r="P299" s="699"/>
      <c r="Q299" s="699"/>
      <c r="R299" s="699"/>
      <c r="S299" s="699"/>
      <c r="T299" s="699"/>
      <c r="U299" s="699"/>
      <c r="V299" s="699"/>
      <c r="W299" s="700"/>
    </row>
    <row r="300" spans="1:23" ht="33.75" x14ac:dyDescent="0.25">
      <c r="A300" s="214" t="s">
        <v>51</v>
      </c>
      <c r="B300" s="96" t="s">
        <v>46</v>
      </c>
      <c r="C300" s="215" t="s">
        <v>515</v>
      </c>
      <c r="D300" s="215" t="s">
        <v>598</v>
      </c>
      <c r="E300" s="116" t="s">
        <v>296</v>
      </c>
      <c r="F300" s="81" t="s">
        <v>7</v>
      </c>
      <c r="G300" s="19" t="s">
        <v>213</v>
      </c>
      <c r="H300" s="81" t="s">
        <v>127</v>
      </c>
      <c r="I300" s="49">
        <v>11</v>
      </c>
      <c r="J300" s="50" t="s">
        <v>12</v>
      </c>
      <c r="K300" s="50"/>
      <c r="L300" s="699"/>
      <c r="M300" s="699"/>
      <c r="N300" s="699"/>
      <c r="O300" s="699"/>
      <c r="P300" s="699"/>
      <c r="Q300" s="699"/>
      <c r="R300" s="699"/>
      <c r="S300" s="699"/>
      <c r="T300" s="699"/>
      <c r="U300" s="699"/>
      <c r="V300" s="699"/>
      <c r="W300" s="700"/>
    </row>
    <row r="301" spans="1:23" ht="33.75" x14ac:dyDescent="0.25">
      <c r="A301" s="214" t="s">
        <v>51</v>
      </c>
      <c r="B301" s="96" t="s">
        <v>46</v>
      </c>
      <c r="C301" s="215" t="s">
        <v>515</v>
      </c>
      <c r="D301" s="215" t="s">
        <v>598</v>
      </c>
      <c r="E301" s="116" t="s">
        <v>280</v>
      </c>
      <c r="F301" s="81" t="s">
        <v>284</v>
      </c>
      <c r="G301" s="19" t="s">
        <v>198</v>
      </c>
      <c r="H301" s="81" t="s">
        <v>181</v>
      </c>
      <c r="I301" s="49">
        <v>9</v>
      </c>
      <c r="J301" s="52" t="s">
        <v>6</v>
      </c>
      <c r="K301" s="52"/>
      <c r="L301" s="699"/>
      <c r="M301" s="699"/>
      <c r="N301" s="699"/>
      <c r="O301" s="699"/>
      <c r="P301" s="699"/>
      <c r="Q301" s="699"/>
      <c r="R301" s="699"/>
      <c r="S301" s="699"/>
      <c r="T301" s="699"/>
      <c r="U301" s="699"/>
      <c r="V301" s="699"/>
      <c r="W301" s="700"/>
    </row>
    <row r="302" spans="1:23" ht="33.75" x14ac:dyDescent="0.25">
      <c r="A302" s="214" t="s">
        <v>51</v>
      </c>
      <c r="B302" s="96" t="s">
        <v>46</v>
      </c>
      <c r="C302" s="215" t="s">
        <v>515</v>
      </c>
      <c r="D302" s="215" t="s">
        <v>598</v>
      </c>
      <c r="E302" s="116" t="s">
        <v>304</v>
      </c>
      <c r="F302" s="81" t="s">
        <v>554</v>
      </c>
      <c r="G302" s="19" t="s">
        <v>683</v>
      </c>
      <c r="H302" s="81" t="s">
        <v>684</v>
      </c>
      <c r="I302" s="49">
        <v>9</v>
      </c>
      <c r="J302" s="52" t="s">
        <v>6</v>
      </c>
      <c r="K302" s="52"/>
      <c r="L302" s="699"/>
      <c r="M302" s="699"/>
      <c r="N302" s="699"/>
      <c r="O302" s="699"/>
      <c r="P302" s="699"/>
      <c r="Q302" s="699"/>
      <c r="R302" s="699"/>
      <c r="S302" s="699"/>
      <c r="T302" s="699"/>
      <c r="U302" s="699"/>
      <c r="V302" s="699"/>
      <c r="W302" s="700"/>
    </row>
    <row r="303" spans="1:23" ht="33.75" x14ac:dyDescent="0.25">
      <c r="A303" s="214" t="s">
        <v>51</v>
      </c>
      <c r="B303" s="96" t="s">
        <v>46</v>
      </c>
      <c r="C303" s="215" t="s">
        <v>515</v>
      </c>
      <c r="D303" s="215" t="s">
        <v>598</v>
      </c>
      <c r="E303" s="116" t="s">
        <v>282</v>
      </c>
      <c r="F303" s="81" t="s">
        <v>288</v>
      </c>
      <c r="G303" s="19" t="s">
        <v>200</v>
      </c>
      <c r="H303" s="83" t="s">
        <v>56</v>
      </c>
      <c r="I303" s="49">
        <v>9</v>
      </c>
      <c r="J303" s="52" t="s">
        <v>12</v>
      </c>
      <c r="K303" s="52"/>
      <c r="L303" s="699"/>
      <c r="M303" s="699"/>
      <c r="N303" s="699"/>
      <c r="O303" s="699"/>
      <c r="P303" s="699"/>
      <c r="Q303" s="699"/>
      <c r="R303" s="699"/>
      <c r="S303" s="699"/>
      <c r="T303" s="699"/>
      <c r="U303" s="699"/>
      <c r="V303" s="699"/>
      <c r="W303" s="700"/>
    </row>
    <row r="304" spans="1:23" ht="33.75" x14ac:dyDescent="0.25">
      <c r="A304" s="214" t="s">
        <v>51</v>
      </c>
      <c r="B304" s="96" t="s">
        <v>46</v>
      </c>
      <c r="C304" s="215" t="s">
        <v>515</v>
      </c>
      <c r="D304" s="215" t="s">
        <v>598</v>
      </c>
      <c r="E304" s="116" t="s">
        <v>282</v>
      </c>
      <c r="F304" s="81" t="s">
        <v>288</v>
      </c>
      <c r="G304" s="98" t="s">
        <v>201</v>
      </c>
      <c r="H304" s="82" t="s">
        <v>86</v>
      </c>
      <c r="I304" s="49">
        <v>9</v>
      </c>
      <c r="J304" s="52" t="s">
        <v>6</v>
      </c>
      <c r="K304" s="52"/>
      <c r="L304" s="699"/>
      <c r="M304" s="699"/>
      <c r="N304" s="699"/>
      <c r="O304" s="699"/>
      <c r="P304" s="699"/>
      <c r="Q304" s="699"/>
      <c r="R304" s="699"/>
      <c r="S304" s="699"/>
      <c r="T304" s="699"/>
      <c r="U304" s="699"/>
      <c r="V304" s="699"/>
      <c r="W304" s="700"/>
    </row>
    <row r="305" spans="1:23" ht="33.75" x14ac:dyDescent="0.25">
      <c r="A305" s="214" t="s">
        <v>51</v>
      </c>
      <c r="B305" s="96" t="s">
        <v>46</v>
      </c>
      <c r="C305" s="215" t="s">
        <v>515</v>
      </c>
      <c r="D305" s="215" t="s">
        <v>598</v>
      </c>
      <c r="E305" s="116" t="s">
        <v>282</v>
      </c>
      <c r="F305" s="81" t="s">
        <v>288</v>
      </c>
      <c r="G305" s="98" t="s">
        <v>201</v>
      </c>
      <c r="H305" s="82" t="s">
        <v>86</v>
      </c>
      <c r="I305" s="49">
        <v>9</v>
      </c>
      <c r="J305" s="52" t="s">
        <v>12</v>
      </c>
      <c r="K305" s="52"/>
      <c r="L305" s="701"/>
      <c r="M305" s="701"/>
      <c r="N305" s="701"/>
      <c r="O305" s="701"/>
      <c r="P305" s="701"/>
      <c r="Q305" s="701"/>
      <c r="R305" s="701"/>
      <c r="S305" s="701"/>
      <c r="T305" s="701"/>
      <c r="U305" s="701"/>
      <c r="V305" s="701"/>
      <c r="W305" s="702"/>
    </row>
    <row r="306" spans="1:23" ht="33.75" x14ac:dyDescent="0.25">
      <c r="A306" s="214" t="s">
        <v>51</v>
      </c>
      <c r="B306" s="96" t="s">
        <v>46</v>
      </c>
      <c r="C306" s="215" t="s">
        <v>515</v>
      </c>
      <c r="D306" s="215" t="s">
        <v>598</v>
      </c>
      <c r="E306" s="462" t="s">
        <v>304</v>
      </c>
      <c r="F306" s="81" t="s">
        <v>554</v>
      </c>
      <c r="G306" s="98" t="s">
        <v>237</v>
      </c>
      <c r="H306" s="82" t="s">
        <v>238</v>
      </c>
      <c r="I306" s="49">
        <v>9</v>
      </c>
      <c r="J306" s="52" t="s">
        <v>6</v>
      </c>
      <c r="K306" s="52"/>
      <c r="L306" s="701"/>
      <c r="M306" s="701"/>
      <c r="N306" s="701"/>
      <c r="O306" s="701"/>
      <c r="P306" s="701"/>
      <c r="Q306" s="701"/>
      <c r="R306" s="701"/>
      <c r="S306" s="701"/>
      <c r="T306" s="701"/>
      <c r="U306" s="701"/>
      <c r="V306" s="701"/>
      <c r="W306" s="702"/>
    </row>
    <row r="307" spans="1:23" ht="33.75" x14ac:dyDescent="0.25">
      <c r="A307" s="214" t="s">
        <v>51</v>
      </c>
      <c r="B307" s="96" t="s">
        <v>46</v>
      </c>
      <c r="C307" s="215" t="s">
        <v>515</v>
      </c>
      <c r="D307" s="215" t="s">
        <v>598</v>
      </c>
      <c r="E307" s="464" t="s">
        <v>282</v>
      </c>
      <c r="F307" s="209" t="s">
        <v>288</v>
      </c>
      <c r="G307" s="216" t="s">
        <v>200</v>
      </c>
      <c r="H307" s="217" t="s">
        <v>754</v>
      </c>
      <c r="I307" s="49">
        <v>9</v>
      </c>
      <c r="J307" s="52" t="s">
        <v>6</v>
      </c>
      <c r="K307" s="52"/>
      <c r="L307" s="701"/>
      <c r="M307" s="701"/>
      <c r="N307" s="701"/>
      <c r="O307" s="701"/>
      <c r="P307" s="701"/>
      <c r="Q307" s="701"/>
      <c r="R307" s="701"/>
      <c r="S307" s="701"/>
      <c r="T307" s="701"/>
      <c r="U307" s="701"/>
      <c r="V307" s="701"/>
      <c r="W307" s="702"/>
    </row>
    <row r="308" spans="1:23" ht="33.75" x14ac:dyDescent="0.25">
      <c r="A308" s="95" t="s">
        <v>51</v>
      </c>
      <c r="B308" s="50" t="s">
        <v>46</v>
      </c>
      <c r="C308" s="215" t="s">
        <v>514</v>
      </c>
      <c r="D308" s="215" t="s">
        <v>598</v>
      </c>
      <c r="E308" s="105" t="s">
        <v>297</v>
      </c>
      <c r="F308" s="81" t="s">
        <v>300</v>
      </c>
      <c r="G308" s="19" t="s">
        <v>454</v>
      </c>
      <c r="H308" s="81" t="s">
        <v>455</v>
      </c>
      <c r="I308" s="49">
        <v>9</v>
      </c>
      <c r="J308" s="50" t="s">
        <v>6</v>
      </c>
      <c r="K308" s="50"/>
      <c r="L308" s="701"/>
      <c r="M308" s="701"/>
      <c r="N308" s="701"/>
      <c r="O308" s="701"/>
      <c r="P308" s="701"/>
      <c r="Q308" s="701"/>
      <c r="R308" s="701"/>
      <c r="S308" s="701"/>
      <c r="T308" s="701"/>
      <c r="U308" s="701"/>
      <c r="V308" s="701"/>
      <c r="W308" s="702"/>
    </row>
    <row r="309" spans="1:23" ht="33.75" x14ac:dyDescent="0.25">
      <c r="A309" s="95" t="s">
        <v>51</v>
      </c>
      <c r="B309" s="50" t="s">
        <v>46</v>
      </c>
      <c r="C309" s="215" t="s">
        <v>514</v>
      </c>
      <c r="D309" s="215" t="s">
        <v>598</v>
      </c>
      <c r="E309" s="105" t="s">
        <v>297</v>
      </c>
      <c r="F309" s="81" t="s">
        <v>300</v>
      </c>
      <c r="G309" s="19" t="s">
        <v>670</v>
      </c>
      <c r="H309" s="81" t="s">
        <v>671</v>
      </c>
      <c r="I309" s="49">
        <v>9</v>
      </c>
      <c r="J309" s="50" t="s">
        <v>6</v>
      </c>
      <c r="K309" s="50"/>
      <c r="L309" s="699"/>
      <c r="M309" s="699"/>
      <c r="N309" s="699"/>
      <c r="O309" s="699"/>
      <c r="P309" s="699"/>
      <c r="Q309" s="699"/>
      <c r="R309" s="699"/>
      <c r="S309" s="699"/>
      <c r="T309" s="699"/>
      <c r="U309" s="699"/>
      <c r="V309" s="699"/>
      <c r="W309" s="700"/>
    </row>
    <row r="310" spans="1:23" ht="33.75" x14ac:dyDescent="0.25">
      <c r="A310" s="115" t="s">
        <v>51</v>
      </c>
      <c r="B310" s="49" t="s">
        <v>46</v>
      </c>
      <c r="C310" s="215" t="s">
        <v>514</v>
      </c>
      <c r="D310" s="215" t="s">
        <v>598</v>
      </c>
      <c r="E310" s="105" t="s">
        <v>289</v>
      </c>
      <c r="F310" s="81" t="s">
        <v>291</v>
      </c>
      <c r="G310" s="19" t="s">
        <v>552</v>
      </c>
      <c r="H310" s="81" t="s">
        <v>553</v>
      </c>
      <c r="I310" s="49">
        <v>9</v>
      </c>
      <c r="J310" s="49" t="s">
        <v>6</v>
      </c>
      <c r="K310" s="49"/>
      <c r="L310" s="699"/>
      <c r="M310" s="699"/>
      <c r="N310" s="699"/>
      <c r="O310" s="699"/>
      <c r="P310" s="699"/>
      <c r="Q310" s="699"/>
      <c r="R310" s="699"/>
      <c r="S310" s="699"/>
      <c r="T310" s="699"/>
      <c r="U310" s="699"/>
      <c r="V310" s="699"/>
      <c r="W310" s="700"/>
    </row>
    <row r="311" spans="1:23" ht="33.75" x14ac:dyDescent="0.25">
      <c r="A311" s="95" t="s">
        <v>51</v>
      </c>
      <c r="B311" s="50" t="s">
        <v>46</v>
      </c>
      <c r="C311" s="215" t="s">
        <v>514</v>
      </c>
      <c r="D311" s="215" t="s">
        <v>598</v>
      </c>
      <c r="E311" s="105" t="s">
        <v>289</v>
      </c>
      <c r="F311" s="81" t="s">
        <v>291</v>
      </c>
      <c r="G311" s="19" t="s">
        <v>498</v>
      </c>
      <c r="H311" s="81" t="s">
        <v>499</v>
      </c>
      <c r="I311" s="49">
        <v>9</v>
      </c>
      <c r="J311" s="50" t="s">
        <v>6</v>
      </c>
      <c r="K311" s="50"/>
      <c r="L311" s="701"/>
      <c r="M311" s="701"/>
      <c r="N311" s="701"/>
      <c r="O311" s="701"/>
      <c r="P311" s="701"/>
      <c r="Q311" s="701"/>
      <c r="R311" s="701"/>
      <c r="S311" s="701"/>
      <c r="T311" s="701"/>
      <c r="U311" s="701"/>
      <c r="V311" s="701"/>
      <c r="W311" s="702"/>
    </row>
    <row r="312" spans="1:23" ht="33.75" x14ac:dyDescent="0.25">
      <c r="A312" s="95" t="s">
        <v>51</v>
      </c>
      <c r="B312" s="50" t="s">
        <v>46</v>
      </c>
      <c r="C312" s="215" t="s">
        <v>584</v>
      </c>
      <c r="D312" s="215" t="s">
        <v>598</v>
      </c>
      <c r="E312" s="105" t="s">
        <v>289</v>
      </c>
      <c r="F312" s="81" t="s">
        <v>291</v>
      </c>
      <c r="G312" s="19" t="s">
        <v>552</v>
      </c>
      <c r="H312" s="81" t="s">
        <v>553</v>
      </c>
      <c r="I312" s="49">
        <v>9</v>
      </c>
      <c r="J312" s="50" t="s">
        <v>6</v>
      </c>
      <c r="K312" s="50"/>
      <c r="L312" s="701"/>
      <c r="M312" s="701"/>
      <c r="N312" s="701"/>
      <c r="O312" s="701"/>
      <c r="P312" s="701"/>
      <c r="Q312" s="701"/>
      <c r="R312" s="701"/>
      <c r="S312" s="701"/>
      <c r="T312" s="701"/>
      <c r="U312" s="701"/>
      <c r="V312" s="701"/>
      <c r="W312" s="702"/>
    </row>
    <row r="313" spans="1:23" ht="33.75" x14ac:dyDescent="0.25">
      <c r="A313" s="95" t="s">
        <v>51</v>
      </c>
      <c r="B313" s="50" t="s">
        <v>46</v>
      </c>
      <c r="C313" s="215" t="s">
        <v>584</v>
      </c>
      <c r="D313" s="215" t="s">
        <v>598</v>
      </c>
      <c r="E313" s="105" t="s">
        <v>289</v>
      </c>
      <c r="F313" s="81" t="s">
        <v>291</v>
      </c>
      <c r="G313" s="19" t="s">
        <v>552</v>
      </c>
      <c r="H313" s="81" t="s">
        <v>581</v>
      </c>
      <c r="I313" s="49">
        <v>9</v>
      </c>
      <c r="J313" s="50" t="s">
        <v>6</v>
      </c>
      <c r="K313" s="50"/>
      <c r="L313" s="701"/>
      <c r="M313" s="701"/>
      <c r="N313" s="701"/>
      <c r="O313" s="701"/>
      <c r="P313" s="701"/>
      <c r="Q313" s="701"/>
      <c r="R313" s="701"/>
      <c r="S313" s="701"/>
      <c r="T313" s="701"/>
      <c r="U313" s="701"/>
      <c r="V313" s="701"/>
      <c r="W313" s="702"/>
    </row>
    <row r="314" spans="1:23" ht="33.75" x14ac:dyDescent="0.25">
      <c r="A314" s="95" t="s">
        <v>51</v>
      </c>
      <c r="B314" s="50" t="s">
        <v>46</v>
      </c>
      <c r="C314" s="215" t="s">
        <v>514</v>
      </c>
      <c r="D314" s="215" t="s">
        <v>598</v>
      </c>
      <c r="E314" s="105" t="s">
        <v>304</v>
      </c>
      <c r="F314" s="81" t="s">
        <v>554</v>
      </c>
      <c r="G314" s="19" t="s">
        <v>685</v>
      </c>
      <c r="H314" s="81" t="s">
        <v>686</v>
      </c>
      <c r="I314" s="49">
        <v>9</v>
      </c>
      <c r="J314" s="50" t="s">
        <v>6</v>
      </c>
      <c r="K314" s="50"/>
      <c r="L314" s="699"/>
      <c r="M314" s="699"/>
      <c r="N314" s="699"/>
      <c r="O314" s="699"/>
      <c r="P314" s="699"/>
      <c r="Q314" s="699"/>
      <c r="R314" s="699"/>
      <c r="S314" s="699"/>
      <c r="T314" s="699"/>
      <c r="U314" s="699"/>
      <c r="V314" s="699"/>
      <c r="W314" s="700"/>
    </row>
    <row r="315" spans="1:23" x14ac:dyDescent="0.25">
      <c r="A315" s="95" t="s">
        <v>51</v>
      </c>
      <c r="B315" s="50" t="s">
        <v>46</v>
      </c>
      <c r="C315" s="215" t="s">
        <v>514</v>
      </c>
      <c r="D315" s="215" t="s">
        <v>600</v>
      </c>
      <c r="E315" s="460" t="s">
        <v>315</v>
      </c>
      <c r="F315" s="81" t="s">
        <v>316</v>
      </c>
      <c r="G315" s="381" t="s">
        <v>647</v>
      </c>
      <c r="H315" s="382" t="s">
        <v>499</v>
      </c>
      <c r="I315" s="49">
        <v>9</v>
      </c>
      <c r="J315" s="50" t="s">
        <v>6</v>
      </c>
      <c r="K315" s="50"/>
      <c r="L315" s="699"/>
      <c r="M315" s="699"/>
      <c r="N315" s="699"/>
      <c r="O315" s="699"/>
      <c r="P315" s="699"/>
      <c r="Q315" s="699"/>
      <c r="R315" s="699"/>
      <c r="S315" s="699"/>
      <c r="T315" s="699"/>
      <c r="U315" s="699"/>
      <c r="V315" s="699"/>
      <c r="W315" s="700"/>
    </row>
    <row r="316" spans="1:23" ht="33.75" x14ac:dyDescent="0.25">
      <c r="A316" s="95" t="s">
        <v>51</v>
      </c>
      <c r="B316" s="50" t="s">
        <v>46</v>
      </c>
      <c r="C316" s="215" t="s">
        <v>514</v>
      </c>
      <c r="D316" s="215" t="s">
        <v>598</v>
      </c>
      <c r="E316" s="50" t="s">
        <v>304</v>
      </c>
      <c r="F316" s="81" t="s">
        <v>554</v>
      </c>
      <c r="G316" s="51" t="s">
        <v>570</v>
      </c>
      <c r="H316" s="81" t="s">
        <v>571</v>
      </c>
      <c r="I316" s="49">
        <v>9</v>
      </c>
      <c r="J316" s="50" t="s">
        <v>6</v>
      </c>
      <c r="K316" s="50"/>
      <c r="L316" s="701"/>
      <c r="M316" s="701"/>
      <c r="N316" s="701"/>
      <c r="O316" s="701"/>
      <c r="P316" s="701"/>
      <c r="Q316" s="701"/>
      <c r="R316" s="701"/>
      <c r="S316" s="701"/>
      <c r="T316" s="701"/>
      <c r="U316" s="701"/>
      <c r="V316" s="701"/>
      <c r="W316" s="702"/>
    </row>
    <row r="317" spans="1:23" ht="33.75" x14ac:dyDescent="0.25">
      <c r="A317" s="95" t="s">
        <v>51</v>
      </c>
      <c r="B317" s="50" t="s">
        <v>46</v>
      </c>
      <c r="C317" s="215" t="s">
        <v>514</v>
      </c>
      <c r="D317" s="215" t="s">
        <v>598</v>
      </c>
      <c r="E317" s="461" t="s">
        <v>304</v>
      </c>
      <c r="F317" s="84" t="s">
        <v>554</v>
      </c>
      <c r="G317" s="51" t="s">
        <v>567</v>
      </c>
      <c r="H317" s="81" t="s">
        <v>609</v>
      </c>
      <c r="I317" s="49">
        <v>9</v>
      </c>
      <c r="J317" s="50" t="s">
        <v>6</v>
      </c>
      <c r="K317" s="50"/>
      <c r="L317" s="701"/>
      <c r="M317" s="701"/>
      <c r="N317" s="701"/>
      <c r="O317" s="701"/>
      <c r="P317" s="701"/>
      <c r="Q317" s="701"/>
      <c r="R317" s="701"/>
      <c r="S317" s="701"/>
      <c r="T317" s="701"/>
      <c r="U317" s="701"/>
      <c r="V317" s="701"/>
      <c r="W317" s="702"/>
    </row>
    <row r="318" spans="1:23" ht="33.75" x14ac:dyDescent="0.25">
      <c r="A318" s="115" t="s">
        <v>51</v>
      </c>
      <c r="B318" s="49" t="s">
        <v>46</v>
      </c>
      <c r="C318" s="215" t="s">
        <v>514</v>
      </c>
      <c r="D318" s="215" t="s">
        <v>598</v>
      </c>
      <c r="E318" s="105" t="s">
        <v>282</v>
      </c>
      <c r="F318" s="81" t="s">
        <v>288</v>
      </c>
      <c r="G318" s="19" t="s">
        <v>530</v>
      </c>
      <c r="H318" s="81" t="s">
        <v>531</v>
      </c>
      <c r="I318" s="49">
        <v>9</v>
      </c>
      <c r="J318" s="49" t="s">
        <v>6</v>
      </c>
      <c r="K318" s="49"/>
      <c r="L318" s="701"/>
      <c r="M318" s="701"/>
      <c r="N318" s="701"/>
      <c r="O318" s="701"/>
      <c r="P318" s="701"/>
      <c r="Q318" s="701"/>
      <c r="R318" s="701"/>
      <c r="S318" s="701"/>
      <c r="T318" s="701"/>
      <c r="U318" s="701"/>
      <c r="V318" s="701"/>
      <c r="W318" s="702"/>
    </row>
    <row r="319" spans="1:23" ht="33.75" x14ac:dyDescent="0.25">
      <c r="A319" s="115" t="s">
        <v>51</v>
      </c>
      <c r="B319" s="49" t="s">
        <v>46</v>
      </c>
      <c r="C319" s="215" t="s">
        <v>514</v>
      </c>
      <c r="D319" s="215" t="s">
        <v>598</v>
      </c>
      <c r="E319" s="105" t="s">
        <v>282</v>
      </c>
      <c r="F319" s="81" t="s">
        <v>288</v>
      </c>
      <c r="G319" s="19" t="s">
        <v>530</v>
      </c>
      <c r="H319" s="81" t="s">
        <v>531</v>
      </c>
      <c r="I319" s="49">
        <v>11</v>
      </c>
      <c r="J319" s="49" t="s">
        <v>6</v>
      </c>
      <c r="K319" s="49"/>
      <c r="L319" s="701"/>
      <c r="M319" s="701"/>
      <c r="N319" s="701"/>
      <c r="O319" s="701"/>
      <c r="P319" s="701"/>
      <c r="Q319" s="701"/>
      <c r="R319" s="701"/>
      <c r="S319" s="701"/>
      <c r="T319" s="701"/>
      <c r="U319" s="701"/>
      <c r="V319" s="701"/>
      <c r="W319" s="702"/>
    </row>
    <row r="320" spans="1:23" ht="33.75" x14ac:dyDescent="0.25">
      <c r="A320" s="95" t="s">
        <v>51</v>
      </c>
      <c r="B320" s="50" t="s">
        <v>46</v>
      </c>
      <c r="C320" s="215" t="s">
        <v>514</v>
      </c>
      <c r="D320" s="215" t="s">
        <v>598</v>
      </c>
      <c r="E320" s="105" t="s">
        <v>282</v>
      </c>
      <c r="F320" s="81" t="s">
        <v>288</v>
      </c>
      <c r="G320" s="19" t="s">
        <v>532</v>
      </c>
      <c r="H320" s="81" t="s">
        <v>533</v>
      </c>
      <c r="I320" s="49">
        <v>9</v>
      </c>
      <c r="J320" s="50" t="s">
        <v>6</v>
      </c>
      <c r="K320" s="50"/>
    </row>
    <row r="321" spans="1:11" ht="33.75" x14ac:dyDescent="0.25">
      <c r="A321" s="353" t="s">
        <v>40</v>
      </c>
      <c r="B321" s="354" t="s">
        <v>46</v>
      </c>
      <c r="C321" s="335" t="s">
        <v>515</v>
      </c>
      <c r="D321" s="335" t="s">
        <v>598</v>
      </c>
      <c r="E321" s="355" t="s">
        <v>297</v>
      </c>
      <c r="F321" s="336" t="s">
        <v>300</v>
      </c>
      <c r="G321" s="337" t="s">
        <v>331</v>
      </c>
      <c r="H321" s="352" t="s">
        <v>96</v>
      </c>
      <c r="I321" s="338">
        <v>9</v>
      </c>
      <c r="J321" s="350" t="s">
        <v>6</v>
      </c>
      <c r="K321" s="350"/>
    </row>
    <row r="322" spans="1:11" ht="33.75" x14ac:dyDescent="0.25">
      <c r="A322" s="353" t="s">
        <v>40</v>
      </c>
      <c r="B322" s="354" t="s">
        <v>46</v>
      </c>
      <c r="C322" s="335" t="s">
        <v>515</v>
      </c>
      <c r="D322" s="335" t="s">
        <v>598</v>
      </c>
      <c r="E322" s="355" t="s">
        <v>297</v>
      </c>
      <c r="F322" s="336" t="s">
        <v>300</v>
      </c>
      <c r="G322" s="337" t="s">
        <v>331</v>
      </c>
      <c r="H322" s="352" t="s">
        <v>96</v>
      </c>
      <c r="I322" s="338">
        <v>9</v>
      </c>
      <c r="J322" s="334" t="s">
        <v>12</v>
      </c>
      <c r="K322" s="334"/>
    </row>
    <row r="323" spans="1:11" ht="33.75" x14ac:dyDescent="0.25">
      <c r="A323" s="353" t="s">
        <v>40</v>
      </c>
      <c r="B323" s="354" t="s">
        <v>46</v>
      </c>
      <c r="C323" s="335" t="s">
        <v>515</v>
      </c>
      <c r="D323" s="335" t="s">
        <v>598</v>
      </c>
      <c r="E323" s="355" t="s">
        <v>297</v>
      </c>
      <c r="F323" s="336" t="s">
        <v>300</v>
      </c>
      <c r="G323" s="337" t="s">
        <v>331</v>
      </c>
      <c r="H323" s="352" t="s">
        <v>96</v>
      </c>
      <c r="I323" s="338">
        <v>11</v>
      </c>
      <c r="J323" s="350" t="s">
        <v>6</v>
      </c>
      <c r="K323" s="350"/>
    </row>
    <row r="324" spans="1:11" ht="33.75" x14ac:dyDescent="0.25">
      <c r="A324" s="353" t="s">
        <v>40</v>
      </c>
      <c r="B324" s="354" t="s">
        <v>46</v>
      </c>
      <c r="C324" s="335" t="s">
        <v>515</v>
      </c>
      <c r="D324" s="335" t="s">
        <v>598</v>
      </c>
      <c r="E324" s="355" t="s">
        <v>297</v>
      </c>
      <c r="F324" s="357" t="s">
        <v>300</v>
      </c>
      <c r="G324" s="337" t="s">
        <v>331</v>
      </c>
      <c r="H324" s="352" t="s">
        <v>96</v>
      </c>
      <c r="I324" s="338">
        <v>11</v>
      </c>
      <c r="J324" s="350" t="s">
        <v>12</v>
      </c>
      <c r="K324" s="350"/>
    </row>
    <row r="325" spans="1:11" ht="33.75" x14ac:dyDescent="0.25">
      <c r="A325" s="353" t="s">
        <v>40</v>
      </c>
      <c r="B325" s="354" t="s">
        <v>46</v>
      </c>
      <c r="C325" s="335" t="s">
        <v>515</v>
      </c>
      <c r="D325" s="335" t="s">
        <v>598</v>
      </c>
      <c r="E325" s="355" t="s">
        <v>282</v>
      </c>
      <c r="F325" s="357" t="s">
        <v>288</v>
      </c>
      <c r="G325" s="358" t="s">
        <v>355</v>
      </c>
      <c r="H325" s="336" t="s">
        <v>93</v>
      </c>
      <c r="I325" s="338">
        <v>9</v>
      </c>
      <c r="J325" s="334" t="s">
        <v>6</v>
      </c>
      <c r="K325" s="334"/>
    </row>
    <row r="326" spans="1:11" ht="33.75" x14ac:dyDescent="0.25">
      <c r="A326" s="353" t="s">
        <v>40</v>
      </c>
      <c r="B326" s="354" t="s">
        <v>46</v>
      </c>
      <c r="C326" s="335" t="s">
        <v>515</v>
      </c>
      <c r="D326" s="335" t="s">
        <v>598</v>
      </c>
      <c r="E326" s="355" t="s">
        <v>282</v>
      </c>
      <c r="F326" s="357" t="s">
        <v>288</v>
      </c>
      <c r="G326" s="358" t="s">
        <v>355</v>
      </c>
      <c r="H326" s="336" t="s">
        <v>93</v>
      </c>
      <c r="I326" s="338">
        <v>11</v>
      </c>
      <c r="J326" s="334" t="s">
        <v>12</v>
      </c>
      <c r="K326" s="334"/>
    </row>
    <row r="327" spans="1:11" ht="33.75" x14ac:dyDescent="0.25">
      <c r="A327" s="353" t="s">
        <v>40</v>
      </c>
      <c r="B327" s="354" t="s">
        <v>46</v>
      </c>
      <c r="C327" s="335" t="s">
        <v>515</v>
      </c>
      <c r="D327" s="335" t="s">
        <v>598</v>
      </c>
      <c r="E327" s="355" t="s">
        <v>282</v>
      </c>
      <c r="F327" s="357" t="s">
        <v>288</v>
      </c>
      <c r="G327" s="337" t="s">
        <v>200</v>
      </c>
      <c r="H327" s="336" t="s">
        <v>56</v>
      </c>
      <c r="I327" s="338">
        <v>9</v>
      </c>
      <c r="J327" s="334" t="s">
        <v>12</v>
      </c>
      <c r="K327" s="334"/>
    </row>
    <row r="328" spans="1:11" ht="33.75" x14ac:dyDescent="0.25">
      <c r="A328" s="353" t="s">
        <v>40</v>
      </c>
      <c r="B328" s="354" t="s">
        <v>46</v>
      </c>
      <c r="C328" s="335" t="s">
        <v>515</v>
      </c>
      <c r="D328" s="335" t="s">
        <v>598</v>
      </c>
      <c r="E328" s="355" t="s">
        <v>282</v>
      </c>
      <c r="F328" s="357" t="s">
        <v>288</v>
      </c>
      <c r="G328" s="358" t="s">
        <v>200</v>
      </c>
      <c r="H328" s="336" t="s">
        <v>56</v>
      </c>
      <c r="I328" s="338">
        <v>9</v>
      </c>
      <c r="J328" s="334" t="s">
        <v>6</v>
      </c>
      <c r="K328" s="334"/>
    </row>
    <row r="329" spans="1:11" ht="33.75" x14ac:dyDescent="0.25">
      <c r="A329" s="353" t="s">
        <v>40</v>
      </c>
      <c r="B329" s="354" t="s">
        <v>46</v>
      </c>
      <c r="C329" s="335" t="s">
        <v>515</v>
      </c>
      <c r="D329" s="335" t="s">
        <v>598</v>
      </c>
      <c r="E329" s="355" t="s">
        <v>282</v>
      </c>
      <c r="F329" s="357" t="s">
        <v>288</v>
      </c>
      <c r="G329" s="358" t="s">
        <v>200</v>
      </c>
      <c r="H329" s="336" t="s">
        <v>56</v>
      </c>
      <c r="I329" s="338">
        <v>11</v>
      </c>
      <c r="J329" s="334" t="s">
        <v>12</v>
      </c>
      <c r="K329" s="334"/>
    </row>
    <row r="330" spans="1:11" ht="33.75" x14ac:dyDescent="0.25">
      <c r="A330" s="353" t="s">
        <v>40</v>
      </c>
      <c r="B330" s="354" t="s">
        <v>46</v>
      </c>
      <c r="C330" s="335" t="s">
        <v>515</v>
      </c>
      <c r="D330" s="335" t="s">
        <v>598</v>
      </c>
      <c r="E330" s="355" t="s">
        <v>282</v>
      </c>
      <c r="F330" s="357" t="s">
        <v>288</v>
      </c>
      <c r="G330" s="358" t="s">
        <v>201</v>
      </c>
      <c r="H330" s="352" t="s">
        <v>86</v>
      </c>
      <c r="I330" s="338">
        <v>11</v>
      </c>
      <c r="J330" s="334" t="s">
        <v>6</v>
      </c>
      <c r="K330" s="334"/>
    </row>
    <row r="331" spans="1:11" ht="33.75" x14ac:dyDescent="0.25">
      <c r="A331" s="353" t="s">
        <v>40</v>
      </c>
      <c r="B331" s="354" t="s">
        <v>46</v>
      </c>
      <c r="C331" s="335" t="s">
        <v>515</v>
      </c>
      <c r="D331" s="335" t="s">
        <v>598</v>
      </c>
      <c r="E331" s="355" t="s">
        <v>282</v>
      </c>
      <c r="F331" s="357" t="s">
        <v>288</v>
      </c>
      <c r="G331" s="337" t="s">
        <v>201</v>
      </c>
      <c r="H331" s="368" t="s">
        <v>86</v>
      </c>
      <c r="I331" s="338">
        <v>9</v>
      </c>
      <c r="J331" s="338" t="s">
        <v>12</v>
      </c>
      <c r="K331" s="338"/>
    </row>
    <row r="332" spans="1:11" ht="33.75" x14ac:dyDescent="0.25">
      <c r="A332" s="353" t="s">
        <v>40</v>
      </c>
      <c r="B332" s="354" t="s">
        <v>46</v>
      </c>
      <c r="C332" s="335" t="s">
        <v>515</v>
      </c>
      <c r="D332" s="335" t="s">
        <v>598</v>
      </c>
      <c r="E332" s="355" t="s">
        <v>282</v>
      </c>
      <c r="F332" s="357" t="s">
        <v>288</v>
      </c>
      <c r="G332" s="358" t="s">
        <v>201</v>
      </c>
      <c r="H332" s="352" t="s">
        <v>86</v>
      </c>
      <c r="I332" s="338">
        <v>11</v>
      </c>
      <c r="J332" s="334" t="s">
        <v>12</v>
      </c>
      <c r="K332" s="334"/>
    </row>
    <row r="333" spans="1:11" ht="33.75" x14ac:dyDescent="0.25">
      <c r="A333" s="353" t="s">
        <v>40</v>
      </c>
      <c r="B333" s="354" t="s">
        <v>46</v>
      </c>
      <c r="C333" s="335" t="s">
        <v>515</v>
      </c>
      <c r="D333" s="335" t="s">
        <v>598</v>
      </c>
      <c r="E333" s="355" t="s">
        <v>282</v>
      </c>
      <c r="F333" s="357" t="s">
        <v>288</v>
      </c>
      <c r="G333" s="358" t="s">
        <v>201</v>
      </c>
      <c r="H333" s="352" t="s">
        <v>86</v>
      </c>
      <c r="I333" s="338">
        <v>9</v>
      </c>
      <c r="J333" s="334" t="s">
        <v>6</v>
      </c>
      <c r="K333" s="334"/>
    </row>
    <row r="334" spans="1:11" ht="33.75" x14ac:dyDescent="0.25">
      <c r="A334" s="353" t="s">
        <v>40</v>
      </c>
      <c r="B334" s="354" t="s">
        <v>46</v>
      </c>
      <c r="C334" s="335" t="s">
        <v>515</v>
      </c>
      <c r="D334" s="335" t="s">
        <v>598</v>
      </c>
      <c r="E334" s="355" t="s">
        <v>282</v>
      </c>
      <c r="F334" s="357" t="s">
        <v>288</v>
      </c>
      <c r="G334" s="358" t="s">
        <v>414</v>
      </c>
      <c r="H334" s="352" t="s">
        <v>415</v>
      </c>
      <c r="I334" s="338">
        <v>11</v>
      </c>
      <c r="J334" s="334" t="s">
        <v>12</v>
      </c>
      <c r="K334" s="334"/>
    </row>
    <row r="335" spans="1:11" ht="33.75" x14ac:dyDescent="0.25">
      <c r="A335" s="353" t="s">
        <v>40</v>
      </c>
      <c r="B335" s="354" t="s">
        <v>46</v>
      </c>
      <c r="C335" s="335" t="s">
        <v>515</v>
      </c>
      <c r="D335" s="335" t="s">
        <v>598</v>
      </c>
      <c r="E335" s="355" t="s">
        <v>282</v>
      </c>
      <c r="F335" s="357" t="s">
        <v>288</v>
      </c>
      <c r="G335" s="358" t="s">
        <v>414</v>
      </c>
      <c r="H335" s="352" t="s">
        <v>415</v>
      </c>
      <c r="I335" s="338">
        <v>9</v>
      </c>
      <c r="J335" s="334" t="s">
        <v>6</v>
      </c>
      <c r="K335" s="334"/>
    </row>
    <row r="336" spans="1:11" ht="33.75" x14ac:dyDescent="0.25">
      <c r="A336" s="353" t="s">
        <v>40</v>
      </c>
      <c r="B336" s="354" t="s">
        <v>46</v>
      </c>
      <c r="C336" s="335" t="s">
        <v>515</v>
      </c>
      <c r="D336" s="335" t="s">
        <v>598</v>
      </c>
      <c r="E336" s="467" t="s">
        <v>282</v>
      </c>
      <c r="F336" s="357" t="s">
        <v>288</v>
      </c>
      <c r="G336" s="390" t="s">
        <v>633</v>
      </c>
      <c r="H336" s="391" t="s">
        <v>634</v>
      </c>
      <c r="I336" s="338">
        <v>9</v>
      </c>
      <c r="J336" s="334" t="s">
        <v>6</v>
      </c>
      <c r="K336" s="334"/>
    </row>
    <row r="337" spans="1:11" x14ac:dyDescent="0.25">
      <c r="A337" s="353" t="s">
        <v>40</v>
      </c>
      <c r="B337" s="354" t="s">
        <v>46</v>
      </c>
      <c r="C337" s="335" t="s">
        <v>515</v>
      </c>
      <c r="D337" s="335" t="s">
        <v>600</v>
      </c>
      <c r="E337" s="337" t="s">
        <v>283</v>
      </c>
      <c r="F337" s="360" t="s">
        <v>5</v>
      </c>
      <c r="G337" s="337" t="s">
        <v>229</v>
      </c>
      <c r="H337" s="336" t="s">
        <v>133</v>
      </c>
      <c r="I337" s="338">
        <v>11</v>
      </c>
      <c r="J337" s="338" t="s">
        <v>12</v>
      </c>
      <c r="K337" s="338"/>
    </row>
    <row r="338" spans="1:11" x14ac:dyDescent="0.25">
      <c r="A338" s="353" t="s">
        <v>40</v>
      </c>
      <c r="B338" s="354" t="s">
        <v>46</v>
      </c>
      <c r="C338" s="335" t="s">
        <v>515</v>
      </c>
      <c r="D338" s="335" t="s">
        <v>600</v>
      </c>
      <c r="E338" s="358" t="s">
        <v>283</v>
      </c>
      <c r="F338" s="361" t="s">
        <v>5</v>
      </c>
      <c r="G338" s="337" t="s">
        <v>229</v>
      </c>
      <c r="H338" s="336" t="s">
        <v>133</v>
      </c>
      <c r="I338" s="338">
        <v>9</v>
      </c>
      <c r="J338" s="334" t="s">
        <v>6</v>
      </c>
      <c r="K338" s="334"/>
    </row>
    <row r="339" spans="1:11" x14ac:dyDescent="0.25">
      <c r="A339" s="353" t="s">
        <v>40</v>
      </c>
      <c r="B339" s="354" t="s">
        <v>46</v>
      </c>
      <c r="C339" s="335" t="s">
        <v>515</v>
      </c>
      <c r="D339" s="335" t="s">
        <v>600</v>
      </c>
      <c r="E339" s="358" t="s">
        <v>283</v>
      </c>
      <c r="F339" s="361" t="s">
        <v>5</v>
      </c>
      <c r="G339" s="337" t="s">
        <v>229</v>
      </c>
      <c r="H339" s="336" t="s">
        <v>133</v>
      </c>
      <c r="I339" s="338">
        <v>9</v>
      </c>
      <c r="J339" s="334" t="s">
        <v>12</v>
      </c>
      <c r="K339" s="334"/>
    </row>
    <row r="340" spans="1:11" ht="33.75" x14ac:dyDescent="0.25">
      <c r="A340" s="214" t="s">
        <v>124</v>
      </c>
      <c r="B340" s="96" t="s">
        <v>46</v>
      </c>
      <c r="C340" s="215" t="s">
        <v>515</v>
      </c>
      <c r="D340" s="215" t="s">
        <v>598</v>
      </c>
      <c r="E340" s="116" t="s">
        <v>282</v>
      </c>
      <c r="F340" s="81" t="s">
        <v>288</v>
      </c>
      <c r="G340" s="19" t="s">
        <v>200</v>
      </c>
      <c r="H340" s="81" t="s">
        <v>56</v>
      </c>
      <c r="I340" s="56">
        <v>9</v>
      </c>
      <c r="J340" s="57" t="s">
        <v>6</v>
      </c>
      <c r="K340" s="57"/>
    </row>
    <row r="341" spans="1:11" ht="33.75" x14ac:dyDescent="0.25">
      <c r="A341" s="214" t="s">
        <v>124</v>
      </c>
      <c r="B341" s="96" t="s">
        <v>46</v>
      </c>
      <c r="C341" s="215" t="s">
        <v>515</v>
      </c>
      <c r="D341" s="215" t="s">
        <v>598</v>
      </c>
      <c r="E341" s="116" t="s">
        <v>282</v>
      </c>
      <c r="F341" s="81" t="s">
        <v>288</v>
      </c>
      <c r="G341" s="19" t="s">
        <v>200</v>
      </c>
      <c r="H341" s="81" t="s">
        <v>56</v>
      </c>
      <c r="I341" s="56">
        <v>11</v>
      </c>
      <c r="J341" s="57" t="s">
        <v>12</v>
      </c>
      <c r="K341" s="57"/>
    </row>
    <row r="342" spans="1:11" ht="33.75" x14ac:dyDescent="0.25">
      <c r="A342" s="214" t="s">
        <v>124</v>
      </c>
      <c r="B342" s="96" t="s">
        <v>46</v>
      </c>
      <c r="C342" s="215" t="s">
        <v>515</v>
      </c>
      <c r="D342" s="215" t="s">
        <v>598</v>
      </c>
      <c r="E342" s="116" t="s">
        <v>282</v>
      </c>
      <c r="F342" s="81" t="s">
        <v>288</v>
      </c>
      <c r="G342" s="98" t="s">
        <v>201</v>
      </c>
      <c r="H342" s="82" t="s">
        <v>86</v>
      </c>
      <c r="I342" s="56">
        <v>9</v>
      </c>
      <c r="J342" s="57" t="s">
        <v>6</v>
      </c>
      <c r="K342" s="57"/>
    </row>
    <row r="343" spans="1:11" ht="33.75" x14ac:dyDescent="0.25">
      <c r="A343" s="214" t="s">
        <v>124</v>
      </c>
      <c r="B343" s="96" t="s">
        <v>46</v>
      </c>
      <c r="C343" s="215" t="s">
        <v>515</v>
      </c>
      <c r="D343" s="215" t="s">
        <v>598</v>
      </c>
      <c r="E343" s="116" t="s">
        <v>282</v>
      </c>
      <c r="F343" s="81" t="s">
        <v>288</v>
      </c>
      <c r="G343" s="98" t="s">
        <v>633</v>
      </c>
      <c r="H343" s="82" t="s">
        <v>634</v>
      </c>
      <c r="I343" s="56">
        <v>9</v>
      </c>
      <c r="J343" s="57" t="s">
        <v>6</v>
      </c>
      <c r="K343" s="57"/>
    </row>
    <row r="344" spans="1:11" ht="33.75" x14ac:dyDescent="0.25">
      <c r="A344" s="95" t="s">
        <v>124</v>
      </c>
      <c r="B344" s="50" t="s">
        <v>46</v>
      </c>
      <c r="C344" s="215" t="s">
        <v>514</v>
      </c>
      <c r="D344" s="215" t="s">
        <v>598</v>
      </c>
      <c r="E344" s="105" t="s">
        <v>282</v>
      </c>
      <c r="F344" s="81" t="s">
        <v>288</v>
      </c>
      <c r="G344" s="19" t="s">
        <v>516</v>
      </c>
      <c r="H344" s="81" t="s">
        <v>517</v>
      </c>
      <c r="I344" s="49">
        <v>9</v>
      </c>
      <c r="J344" s="50" t="s">
        <v>6</v>
      </c>
      <c r="K344" s="50"/>
    </row>
    <row r="345" spans="1:11" ht="33.75" x14ac:dyDescent="0.25">
      <c r="A345" s="95" t="s">
        <v>124</v>
      </c>
      <c r="B345" s="50" t="s">
        <v>46</v>
      </c>
      <c r="C345" s="215" t="s">
        <v>514</v>
      </c>
      <c r="D345" s="215" t="s">
        <v>598</v>
      </c>
      <c r="E345" s="105" t="s">
        <v>282</v>
      </c>
      <c r="F345" s="81" t="s">
        <v>288</v>
      </c>
      <c r="G345" s="19" t="s">
        <v>530</v>
      </c>
      <c r="H345" s="81" t="s">
        <v>531</v>
      </c>
      <c r="I345" s="49">
        <v>9</v>
      </c>
      <c r="J345" s="50" t="s">
        <v>6</v>
      </c>
      <c r="K345" s="50"/>
    </row>
    <row r="346" spans="1:11" ht="33.75" x14ac:dyDescent="0.25">
      <c r="A346" s="95" t="s">
        <v>124</v>
      </c>
      <c r="B346" s="50" t="s">
        <v>46</v>
      </c>
      <c r="C346" s="215" t="s">
        <v>514</v>
      </c>
      <c r="D346" s="215" t="s">
        <v>598</v>
      </c>
      <c r="E346" s="460" t="s">
        <v>282</v>
      </c>
      <c r="F346" s="81" t="s">
        <v>288</v>
      </c>
      <c r="G346" s="381" t="s">
        <v>639</v>
      </c>
      <c r="H346" s="382" t="s">
        <v>672</v>
      </c>
      <c r="I346" s="49">
        <v>9</v>
      </c>
      <c r="J346" s="50" t="s">
        <v>6</v>
      </c>
      <c r="K346" s="50"/>
    </row>
    <row r="347" spans="1:11" ht="33.75" x14ac:dyDescent="0.25">
      <c r="A347" s="95" t="s">
        <v>124</v>
      </c>
      <c r="B347" s="50" t="s">
        <v>46</v>
      </c>
      <c r="C347" s="215" t="s">
        <v>514</v>
      </c>
      <c r="D347" s="215" t="s">
        <v>598</v>
      </c>
      <c r="E347" s="105" t="s">
        <v>282</v>
      </c>
      <c r="F347" s="81" t="s">
        <v>288</v>
      </c>
      <c r="G347" s="19" t="s">
        <v>532</v>
      </c>
      <c r="H347" s="81" t="s">
        <v>533</v>
      </c>
      <c r="I347" s="49">
        <v>9</v>
      </c>
      <c r="J347" s="50" t="s">
        <v>6</v>
      </c>
      <c r="K347" s="50"/>
    </row>
    <row r="348" spans="1:11" ht="33.75" x14ac:dyDescent="0.25">
      <c r="A348" s="214" t="s">
        <v>373</v>
      </c>
      <c r="B348" s="96" t="s">
        <v>46</v>
      </c>
      <c r="C348" s="215" t="s">
        <v>515</v>
      </c>
      <c r="D348" s="215" t="s">
        <v>598</v>
      </c>
      <c r="E348" s="97" t="s">
        <v>297</v>
      </c>
      <c r="F348" s="81" t="s">
        <v>300</v>
      </c>
      <c r="G348" s="97" t="s">
        <v>204</v>
      </c>
      <c r="H348" s="89" t="s">
        <v>104</v>
      </c>
      <c r="I348" s="56">
        <v>9</v>
      </c>
      <c r="J348" s="57" t="s">
        <v>6</v>
      </c>
      <c r="K348" s="57"/>
    </row>
    <row r="349" spans="1:11" ht="33.75" x14ac:dyDescent="0.25">
      <c r="A349" s="214" t="s">
        <v>373</v>
      </c>
      <c r="B349" s="96" t="s">
        <v>46</v>
      </c>
      <c r="C349" s="215" t="s">
        <v>515</v>
      </c>
      <c r="D349" s="215" t="s">
        <v>598</v>
      </c>
      <c r="E349" s="97" t="s">
        <v>297</v>
      </c>
      <c r="F349" s="81" t="s">
        <v>300</v>
      </c>
      <c r="G349" s="97" t="s">
        <v>216</v>
      </c>
      <c r="H349" s="89" t="s">
        <v>60</v>
      </c>
      <c r="I349" s="56">
        <v>9</v>
      </c>
      <c r="J349" s="57" t="s">
        <v>6</v>
      </c>
      <c r="K349" s="57"/>
    </row>
    <row r="350" spans="1:11" ht="33.75" x14ac:dyDescent="0.25">
      <c r="A350" s="214" t="s">
        <v>373</v>
      </c>
      <c r="B350" s="96" t="s">
        <v>46</v>
      </c>
      <c r="C350" s="215" t="s">
        <v>515</v>
      </c>
      <c r="D350" s="215" t="s">
        <v>598</v>
      </c>
      <c r="E350" s="97" t="s">
        <v>297</v>
      </c>
      <c r="F350" s="81" t="s">
        <v>300</v>
      </c>
      <c r="G350" s="97" t="s">
        <v>216</v>
      </c>
      <c r="H350" s="89" t="s">
        <v>60</v>
      </c>
      <c r="I350" s="56">
        <v>11</v>
      </c>
      <c r="J350" s="57" t="s">
        <v>12</v>
      </c>
      <c r="K350" s="57"/>
    </row>
    <row r="351" spans="1:11" ht="33.75" x14ac:dyDescent="0.25">
      <c r="A351" s="214" t="s">
        <v>373</v>
      </c>
      <c r="B351" s="96" t="s">
        <v>46</v>
      </c>
      <c r="C351" s="215" t="s">
        <v>515</v>
      </c>
      <c r="D351" s="215" t="s">
        <v>598</v>
      </c>
      <c r="E351" s="116" t="s">
        <v>296</v>
      </c>
      <c r="F351" s="81" t="s">
        <v>7</v>
      </c>
      <c r="G351" s="19" t="s">
        <v>203</v>
      </c>
      <c r="H351" s="81" t="s">
        <v>136</v>
      </c>
      <c r="I351" s="49">
        <v>9</v>
      </c>
      <c r="J351" s="52" t="s">
        <v>6</v>
      </c>
      <c r="K351" s="52"/>
    </row>
    <row r="352" spans="1:11" ht="33.75" x14ac:dyDescent="0.25">
      <c r="A352" s="214" t="s">
        <v>373</v>
      </c>
      <c r="B352" s="96" t="s">
        <v>46</v>
      </c>
      <c r="C352" s="215" t="s">
        <v>515</v>
      </c>
      <c r="D352" s="215" t="s">
        <v>598</v>
      </c>
      <c r="E352" s="116" t="s">
        <v>296</v>
      </c>
      <c r="F352" s="81" t="s">
        <v>7</v>
      </c>
      <c r="G352" s="19" t="s">
        <v>213</v>
      </c>
      <c r="H352" s="81" t="s">
        <v>127</v>
      </c>
      <c r="I352" s="49">
        <v>9</v>
      </c>
      <c r="J352" s="49" t="s">
        <v>6</v>
      </c>
      <c r="K352" s="49"/>
    </row>
    <row r="353" spans="1:11" ht="33.75" x14ac:dyDescent="0.25">
      <c r="A353" s="214" t="s">
        <v>373</v>
      </c>
      <c r="B353" s="96" t="s">
        <v>46</v>
      </c>
      <c r="C353" s="215" t="s">
        <v>515</v>
      </c>
      <c r="D353" s="215" t="s">
        <v>598</v>
      </c>
      <c r="E353" s="116" t="s">
        <v>296</v>
      </c>
      <c r="F353" s="81" t="s">
        <v>7</v>
      </c>
      <c r="G353" s="19" t="s">
        <v>631</v>
      </c>
      <c r="H353" s="81" t="s">
        <v>632</v>
      </c>
      <c r="I353" s="49">
        <v>9</v>
      </c>
      <c r="J353" s="52" t="s">
        <v>6</v>
      </c>
      <c r="K353" s="52"/>
    </row>
    <row r="354" spans="1:11" ht="33.75" x14ac:dyDescent="0.25">
      <c r="A354" s="214" t="s">
        <v>373</v>
      </c>
      <c r="B354" s="96" t="s">
        <v>46</v>
      </c>
      <c r="C354" s="215" t="s">
        <v>515</v>
      </c>
      <c r="D354" s="215" t="s">
        <v>598</v>
      </c>
      <c r="E354" s="116" t="s">
        <v>280</v>
      </c>
      <c r="F354" s="81" t="s">
        <v>284</v>
      </c>
      <c r="G354" s="97" t="s">
        <v>205</v>
      </c>
      <c r="H354" s="89" t="s">
        <v>206</v>
      </c>
      <c r="I354" s="49">
        <v>9</v>
      </c>
      <c r="J354" s="52" t="s">
        <v>12</v>
      </c>
      <c r="K354" s="52"/>
    </row>
    <row r="355" spans="1:11" ht="33.75" x14ac:dyDescent="0.25">
      <c r="A355" s="214" t="s">
        <v>373</v>
      </c>
      <c r="B355" s="96" t="s">
        <v>46</v>
      </c>
      <c r="C355" s="215" t="s">
        <v>515</v>
      </c>
      <c r="D355" s="215" t="s">
        <v>598</v>
      </c>
      <c r="E355" s="116" t="s">
        <v>280</v>
      </c>
      <c r="F355" s="81" t="s">
        <v>284</v>
      </c>
      <c r="G355" s="97" t="s">
        <v>205</v>
      </c>
      <c r="H355" s="89" t="s">
        <v>206</v>
      </c>
      <c r="I355" s="49">
        <v>9</v>
      </c>
      <c r="J355" s="52" t="s">
        <v>6</v>
      </c>
      <c r="K355" s="52"/>
    </row>
    <row r="356" spans="1:11" ht="33.75" x14ac:dyDescent="0.25">
      <c r="A356" s="214" t="s">
        <v>373</v>
      </c>
      <c r="B356" s="96" t="s">
        <v>46</v>
      </c>
      <c r="C356" s="215" t="s">
        <v>515</v>
      </c>
      <c r="D356" s="215" t="s">
        <v>598</v>
      </c>
      <c r="E356" s="116" t="s">
        <v>285</v>
      </c>
      <c r="F356" s="81" t="s">
        <v>286</v>
      </c>
      <c r="G356" s="97" t="s">
        <v>207</v>
      </c>
      <c r="H356" s="89" t="s">
        <v>208</v>
      </c>
      <c r="I356" s="49">
        <v>9</v>
      </c>
      <c r="J356" s="52" t="s">
        <v>6</v>
      </c>
      <c r="K356" s="52"/>
    </row>
    <row r="357" spans="1:11" ht="33.75" x14ac:dyDescent="0.25">
      <c r="A357" s="214" t="s">
        <v>373</v>
      </c>
      <c r="B357" s="96" t="s">
        <v>46</v>
      </c>
      <c r="C357" s="215" t="s">
        <v>515</v>
      </c>
      <c r="D357" s="215" t="s">
        <v>598</v>
      </c>
      <c r="E357" s="462" t="s">
        <v>285</v>
      </c>
      <c r="F357" s="81" t="s">
        <v>286</v>
      </c>
      <c r="G357" s="97" t="s">
        <v>218</v>
      </c>
      <c r="H357" s="89" t="s">
        <v>14</v>
      </c>
      <c r="I357" s="49">
        <v>9</v>
      </c>
      <c r="J357" s="52" t="s">
        <v>6</v>
      </c>
      <c r="K357" s="52"/>
    </row>
    <row r="358" spans="1:11" ht="33.75" x14ac:dyDescent="0.25">
      <c r="A358" s="214" t="s">
        <v>373</v>
      </c>
      <c r="B358" s="96" t="s">
        <v>46</v>
      </c>
      <c r="C358" s="215" t="s">
        <v>515</v>
      </c>
      <c r="D358" s="215" t="s">
        <v>598</v>
      </c>
      <c r="E358" s="116" t="s">
        <v>285</v>
      </c>
      <c r="F358" s="81" t="s">
        <v>286</v>
      </c>
      <c r="G358" s="97" t="s">
        <v>687</v>
      </c>
      <c r="H358" s="89" t="s">
        <v>688</v>
      </c>
      <c r="I358" s="49">
        <v>9</v>
      </c>
      <c r="J358" s="52" t="s">
        <v>6</v>
      </c>
      <c r="K358" s="52"/>
    </row>
    <row r="359" spans="1:11" ht="33.75" x14ac:dyDescent="0.25">
      <c r="A359" s="214" t="s">
        <v>373</v>
      </c>
      <c r="B359" s="96" t="s">
        <v>46</v>
      </c>
      <c r="C359" s="215" t="s">
        <v>515</v>
      </c>
      <c r="D359" s="215" t="s">
        <v>598</v>
      </c>
      <c r="E359" s="116" t="s">
        <v>298</v>
      </c>
      <c r="F359" s="81" t="s">
        <v>303</v>
      </c>
      <c r="G359" s="19" t="s">
        <v>209</v>
      </c>
      <c r="H359" s="83" t="s">
        <v>210</v>
      </c>
      <c r="I359" s="49">
        <v>9</v>
      </c>
      <c r="J359" s="52" t="s">
        <v>6</v>
      </c>
      <c r="K359" s="52"/>
    </row>
    <row r="360" spans="1:11" ht="33.75" x14ac:dyDescent="0.25">
      <c r="A360" s="214" t="s">
        <v>373</v>
      </c>
      <c r="B360" s="96" t="s">
        <v>46</v>
      </c>
      <c r="C360" s="215" t="s">
        <v>515</v>
      </c>
      <c r="D360" s="215" t="s">
        <v>598</v>
      </c>
      <c r="E360" s="116" t="s">
        <v>282</v>
      </c>
      <c r="F360" s="81" t="s">
        <v>288</v>
      </c>
      <c r="G360" s="19" t="s">
        <v>200</v>
      </c>
      <c r="H360" s="83" t="s">
        <v>56</v>
      </c>
      <c r="I360" s="49">
        <v>9</v>
      </c>
      <c r="J360" s="50" t="s">
        <v>6</v>
      </c>
      <c r="K360" s="50"/>
    </row>
    <row r="361" spans="1:11" ht="33.75" x14ac:dyDescent="0.25">
      <c r="A361" s="214" t="s">
        <v>373</v>
      </c>
      <c r="B361" s="96" t="s">
        <v>46</v>
      </c>
      <c r="C361" s="215" t="s">
        <v>515</v>
      </c>
      <c r="D361" s="215" t="s">
        <v>598</v>
      </c>
      <c r="E361" s="116" t="s">
        <v>282</v>
      </c>
      <c r="F361" s="81" t="s">
        <v>288</v>
      </c>
      <c r="G361" s="19" t="s">
        <v>200</v>
      </c>
      <c r="H361" s="83" t="s">
        <v>56</v>
      </c>
      <c r="I361" s="49">
        <v>11</v>
      </c>
      <c r="J361" s="50" t="s">
        <v>12</v>
      </c>
      <c r="K361" s="50"/>
    </row>
    <row r="362" spans="1:11" ht="33.75" x14ac:dyDescent="0.25">
      <c r="A362" s="214" t="s">
        <v>373</v>
      </c>
      <c r="B362" s="96" t="s">
        <v>46</v>
      </c>
      <c r="C362" s="215" t="s">
        <v>515</v>
      </c>
      <c r="D362" s="215" t="s">
        <v>598</v>
      </c>
      <c r="E362" s="116" t="s">
        <v>282</v>
      </c>
      <c r="F362" s="81" t="s">
        <v>288</v>
      </c>
      <c r="G362" s="19" t="s">
        <v>633</v>
      </c>
      <c r="H362" s="83" t="s">
        <v>634</v>
      </c>
      <c r="I362" s="49">
        <v>9</v>
      </c>
      <c r="J362" s="50" t="s">
        <v>6</v>
      </c>
      <c r="K362" s="50"/>
    </row>
    <row r="363" spans="1:11" ht="33.75" x14ac:dyDescent="0.25">
      <c r="A363" s="214" t="s">
        <v>373</v>
      </c>
      <c r="B363" s="96" t="s">
        <v>46</v>
      </c>
      <c r="C363" s="215" t="s">
        <v>515</v>
      </c>
      <c r="D363" s="215" t="s">
        <v>598</v>
      </c>
      <c r="E363" s="116" t="s">
        <v>282</v>
      </c>
      <c r="F363" s="81" t="s">
        <v>288</v>
      </c>
      <c r="G363" s="19" t="s">
        <v>633</v>
      </c>
      <c r="H363" s="83" t="s">
        <v>634</v>
      </c>
      <c r="I363" s="49">
        <v>9</v>
      </c>
      <c r="J363" s="50" t="s">
        <v>12</v>
      </c>
      <c r="K363" s="50"/>
    </row>
    <row r="364" spans="1:11" x14ac:dyDescent="0.25">
      <c r="A364" s="214" t="s">
        <v>373</v>
      </c>
      <c r="B364" s="96" t="s">
        <v>46</v>
      </c>
      <c r="C364" s="215" t="s">
        <v>515</v>
      </c>
      <c r="D364" s="215" t="s">
        <v>600</v>
      </c>
      <c r="E364" s="465" t="s">
        <v>283</v>
      </c>
      <c r="F364" s="82" t="s">
        <v>5</v>
      </c>
      <c r="G364" s="97" t="s">
        <v>194</v>
      </c>
      <c r="H364" s="83" t="s">
        <v>117</v>
      </c>
      <c r="I364" s="49">
        <v>9</v>
      </c>
      <c r="J364" s="50" t="s">
        <v>6</v>
      </c>
      <c r="K364" s="50"/>
    </row>
    <row r="365" spans="1:11" x14ac:dyDescent="0.25">
      <c r="A365" s="214" t="s">
        <v>373</v>
      </c>
      <c r="B365" s="96" t="s">
        <v>46</v>
      </c>
      <c r="C365" s="215" t="s">
        <v>515</v>
      </c>
      <c r="D365" s="215" t="s">
        <v>600</v>
      </c>
      <c r="E365" s="97" t="s">
        <v>283</v>
      </c>
      <c r="F365" s="82" t="s">
        <v>5</v>
      </c>
      <c r="G365" s="97" t="s">
        <v>194</v>
      </c>
      <c r="H365" s="83" t="s">
        <v>117</v>
      </c>
      <c r="I365" s="49">
        <v>11</v>
      </c>
      <c r="J365" s="52" t="s">
        <v>12</v>
      </c>
      <c r="K365" s="52"/>
    </row>
    <row r="366" spans="1:11" x14ac:dyDescent="0.25">
      <c r="A366" s="214" t="s">
        <v>373</v>
      </c>
      <c r="B366" s="96" t="s">
        <v>46</v>
      </c>
      <c r="C366" s="215" t="s">
        <v>515</v>
      </c>
      <c r="D366" s="215" t="s">
        <v>600</v>
      </c>
      <c r="E366" s="97" t="s">
        <v>283</v>
      </c>
      <c r="F366" s="82" t="s">
        <v>5</v>
      </c>
      <c r="G366" s="97" t="s">
        <v>194</v>
      </c>
      <c r="H366" s="83" t="s">
        <v>117</v>
      </c>
      <c r="I366" s="49">
        <v>11</v>
      </c>
      <c r="J366" s="52" t="s">
        <v>6</v>
      </c>
      <c r="K366" s="52"/>
    </row>
    <row r="367" spans="1:11" x14ac:dyDescent="0.25">
      <c r="A367" s="214" t="s">
        <v>373</v>
      </c>
      <c r="B367" s="96" t="s">
        <v>46</v>
      </c>
      <c r="C367" s="215" t="s">
        <v>515</v>
      </c>
      <c r="D367" s="215" t="s">
        <v>600</v>
      </c>
      <c r="E367" s="97" t="s">
        <v>315</v>
      </c>
      <c r="F367" s="81" t="s">
        <v>316</v>
      </c>
      <c r="G367" s="97" t="s">
        <v>230</v>
      </c>
      <c r="H367" s="83" t="s">
        <v>156</v>
      </c>
      <c r="I367" s="49">
        <v>11</v>
      </c>
      <c r="J367" s="52" t="s">
        <v>6</v>
      </c>
      <c r="K367" s="52"/>
    </row>
    <row r="368" spans="1:11" x14ac:dyDescent="0.25">
      <c r="A368" s="214" t="s">
        <v>373</v>
      </c>
      <c r="B368" s="96" t="s">
        <v>46</v>
      </c>
      <c r="C368" s="215" t="s">
        <v>515</v>
      </c>
      <c r="D368" s="215" t="s">
        <v>600</v>
      </c>
      <c r="E368" s="465" t="s">
        <v>315</v>
      </c>
      <c r="F368" s="81" t="s">
        <v>316</v>
      </c>
      <c r="G368" s="387" t="s">
        <v>635</v>
      </c>
      <c r="H368" s="385" t="s">
        <v>636</v>
      </c>
      <c r="I368" s="49">
        <v>9</v>
      </c>
      <c r="J368" s="52" t="s">
        <v>6</v>
      </c>
      <c r="K368" s="52"/>
    </row>
    <row r="369" spans="1:11" x14ac:dyDescent="0.25">
      <c r="A369" s="214" t="s">
        <v>373</v>
      </c>
      <c r="B369" s="96" t="s">
        <v>46</v>
      </c>
      <c r="C369" s="215" t="s">
        <v>515</v>
      </c>
      <c r="D369" s="215" t="s">
        <v>600</v>
      </c>
      <c r="E369" s="116" t="s">
        <v>299</v>
      </c>
      <c r="F369" s="81" t="s">
        <v>314</v>
      </c>
      <c r="G369" s="19" t="s">
        <v>211</v>
      </c>
      <c r="H369" s="81" t="s">
        <v>73</v>
      </c>
      <c r="I369" s="49">
        <v>9</v>
      </c>
      <c r="J369" s="49" t="s">
        <v>6</v>
      </c>
      <c r="K369" s="49"/>
    </row>
    <row r="370" spans="1:11" x14ac:dyDescent="0.25">
      <c r="A370" s="214" t="s">
        <v>373</v>
      </c>
      <c r="B370" s="96" t="s">
        <v>46</v>
      </c>
      <c r="C370" s="215" t="s">
        <v>515</v>
      </c>
      <c r="D370" s="215" t="s">
        <v>600</v>
      </c>
      <c r="E370" s="116" t="s">
        <v>299</v>
      </c>
      <c r="F370" s="81" t="s">
        <v>314</v>
      </c>
      <c r="G370" s="19" t="s">
        <v>211</v>
      </c>
      <c r="H370" s="81" t="s">
        <v>73</v>
      </c>
      <c r="I370" s="49">
        <v>11</v>
      </c>
      <c r="J370" s="49" t="s">
        <v>6</v>
      </c>
      <c r="K370" s="49"/>
    </row>
    <row r="371" spans="1:11" x14ac:dyDescent="0.25">
      <c r="A371" s="214" t="s">
        <v>373</v>
      </c>
      <c r="B371" s="96" t="s">
        <v>46</v>
      </c>
      <c r="C371" s="215" t="s">
        <v>515</v>
      </c>
      <c r="D371" s="215" t="s">
        <v>600</v>
      </c>
      <c r="E371" s="116" t="s">
        <v>299</v>
      </c>
      <c r="F371" s="81" t="s">
        <v>314</v>
      </c>
      <c r="G371" s="19" t="s">
        <v>211</v>
      </c>
      <c r="H371" s="85" t="s">
        <v>73</v>
      </c>
      <c r="I371" s="49">
        <v>11</v>
      </c>
      <c r="J371" s="49" t="s">
        <v>12</v>
      </c>
      <c r="K371" s="49"/>
    </row>
    <row r="372" spans="1:11" ht="33.75" x14ac:dyDescent="0.25">
      <c r="A372" s="214" t="s">
        <v>373</v>
      </c>
      <c r="B372" s="96" t="s">
        <v>46</v>
      </c>
      <c r="C372" s="215" t="s">
        <v>515</v>
      </c>
      <c r="D372" s="215" t="s">
        <v>598</v>
      </c>
      <c r="E372" s="116" t="s">
        <v>347</v>
      </c>
      <c r="F372" s="81" t="s">
        <v>348</v>
      </c>
      <c r="G372" s="19" t="s">
        <v>352</v>
      </c>
      <c r="H372" s="81" t="s">
        <v>143</v>
      </c>
      <c r="I372" s="49">
        <v>9</v>
      </c>
      <c r="J372" s="52" t="s">
        <v>12</v>
      </c>
      <c r="K372" s="52"/>
    </row>
    <row r="373" spans="1:11" ht="33.75" x14ac:dyDescent="0.25">
      <c r="A373" s="214" t="s">
        <v>373</v>
      </c>
      <c r="B373" s="96" t="s">
        <v>46</v>
      </c>
      <c r="C373" s="215" t="s">
        <v>515</v>
      </c>
      <c r="D373" s="215" t="s">
        <v>598</v>
      </c>
      <c r="E373" s="116" t="s">
        <v>347</v>
      </c>
      <c r="F373" s="81" t="s">
        <v>348</v>
      </c>
      <c r="G373" s="19" t="s">
        <v>352</v>
      </c>
      <c r="H373" s="81" t="s">
        <v>143</v>
      </c>
      <c r="I373" s="49">
        <v>9</v>
      </c>
      <c r="J373" s="52" t="s">
        <v>6</v>
      </c>
      <c r="K373" s="52"/>
    </row>
    <row r="374" spans="1:11" ht="33.75" x14ac:dyDescent="0.25">
      <c r="A374" s="95" t="s">
        <v>373</v>
      </c>
      <c r="B374" s="50" t="s">
        <v>46</v>
      </c>
      <c r="C374" s="215" t="s">
        <v>514</v>
      </c>
      <c r="D374" s="215" t="s">
        <v>598</v>
      </c>
      <c r="E374" s="105" t="s">
        <v>289</v>
      </c>
      <c r="F374" s="81" t="s">
        <v>291</v>
      </c>
      <c r="G374" s="19" t="s">
        <v>498</v>
      </c>
      <c r="H374" s="81" t="s">
        <v>499</v>
      </c>
      <c r="I374" s="49">
        <v>9</v>
      </c>
      <c r="J374" s="50" t="s">
        <v>6</v>
      </c>
      <c r="K374" s="50"/>
    </row>
    <row r="375" spans="1:11" x14ac:dyDescent="0.25">
      <c r="A375" s="95" t="s">
        <v>373</v>
      </c>
      <c r="B375" s="50" t="s">
        <v>46</v>
      </c>
      <c r="C375" s="215" t="s">
        <v>514</v>
      </c>
      <c r="D375" s="215" t="s">
        <v>600</v>
      </c>
      <c r="E375" s="460" t="s">
        <v>315</v>
      </c>
      <c r="F375" s="81" t="s">
        <v>316</v>
      </c>
      <c r="G375" s="381" t="s">
        <v>647</v>
      </c>
      <c r="H375" s="382" t="s">
        <v>499</v>
      </c>
      <c r="I375" s="49">
        <v>9</v>
      </c>
      <c r="J375" s="50" t="s">
        <v>6</v>
      </c>
      <c r="K375" s="50"/>
    </row>
    <row r="376" spans="1:11" ht="33.75" x14ac:dyDescent="0.25">
      <c r="A376" s="95" t="s">
        <v>373</v>
      </c>
      <c r="B376" s="50" t="s">
        <v>46</v>
      </c>
      <c r="C376" s="215" t="s">
        <v>514</v>
      </c>
      <c r="D376" s="215" t="s">
        <v>598</v>
      </c>
      <c r="E376" s="460" t="s">
        <v>508</v>
      </c>
      <c r="F376" s="81" t="s">
        <v>509</v>
      </c>
      <c r="G376" s="19" t="s">
        <v>510</v>
      </c>
      <c r="H376" s="81" t="s">
        <v>511</v>
      </c>
      <c r="I376" s="49">
        <v>9</v>
      </c>
      <c r="J376" s="50" t="s">
        <v>6</v>
      </c>
      <c r="K376" s="50"/>
    </row>
    <row r="377" spans="1:11" ht="33.75" x14ac:dyDescent="0.25">
      <c r="A377" s="95" t="s">
        <v>373</v>
      </c>
      <c r="B377" s="50" t="s">
        <v>46</v>
      </c>
      <c r="C377" s="215" t="s">
        <v>514</v>
      </c>
      <c r="D377" s="215" t="s">
        <v>598</v>
      </c>
      <c r="E377" s="105" t="s">
        <v>508</v>
      </c>
      <c r="F377" s="81" t="s">
        <v>509</v>
      </c>
      <c r="G377" s="19" t="s">
        <v>588</v>
      </c>
      <c r="H377" s="81" t="s">
        <v>586</v>
      </c>
      <c r="I377" s="49">
        <v>11</v>
      </c>
      <c r="J377" s="50" t="s">
        <v>6</v>
      </c>
      <c r="K377" s="50"/>
    </row>
    <row r="378" spans="1:11" x14ac:dyDescent="0.25">
      <c r="A378" s="95" t="s">
        <v>373</v>
      </c>
      <c r="B378" s="50" t="s">
        <v>46</v>
      </c>
      <c r="C378" s="215" t="s">
        <v>514</v>
      </c>
      <c r="D378" s="215" t="s">
        <v>600</v>
      </c>
      <c r="E378" s="105" t="s">
        <v>283</v>
      </c>
      <c r="F378" s="82" t="s">
        <v>5</v>
      </c>
      <c r="G378" s="19" t="s">
        <v>482</v>
      </c>
      <c r="H378" s="81" t="s">
        <v>483</v>
      </c>
      <c r="I378" s="49">
        <v>9</v>
      </c>
      <c r="J378" s="50" t="s">
        <v>6</v>
      </c>
      <c r="K378" s="50"/>
    </row>
    <row r="379" spans="1:11" x14ac:dyDescent="0.25">
      <c r="A379" s="95" t="s">
        <v>373</v>
      </c>
      <c r="B379" s="50" t="s">
        <v>46</v>
      </c>
      <c r="C379" s="215" t="s">
        <v>514</v>
      </c>
      <c r="D379" s="215" t="s">
        <v>600</v>
      </c>
      <c r="E379" s="105" t="s">
        <v>315</v>
      </c>
      <c r="F379" s="81" t="s">
        <v>316</v>
      </c>
      <c r="G379" s="19" t="s">
        <v>524</v>
      </c>
      <c r="H379" s="81" t="s">
        <v>525</v>
      </c>
      <c r="I379" s="49">
        <v>9</v>
      </c>
      <c r="J379" s="50" t="s">
        <v>6</v>
      </c>
      <c r="K379" s="50"/>
    </row>
    <row r="380" spans="1:11" ht="22.5" x14ac:dyDescent="0.25">
      <c r="A380" s="95" t="s">
        <v>373</v>
      </c>
      <c r="B380" s="50" t="s">
        <v>46</v>
      </c>
      <c r="C380" s="215" t="s">
        <v>514</v>
      </c>
      <c r="D380" s="215" t="s">
        <v>600</v>
      </c>
      <c r="E380" s="105" t="s">
        <v>327</v>
      </c>
      <c r="F380" s="81" t="s">
        <v>328</v>
      </c>
      <c r="G380" s="19" t="s">
        <v>555</v>
      </c>
      <c r="H380" s="81" t="s">
        <v>556</v>
      </c>
      <c r="I380" s="49">
        <v>9</v>
      </c>
      <c r="J380" s="50" t="s">
        <v>6</v>
      </c>
      <c r="K380" s="50"/>
    </row>
    <row r="381" spans="1:11" ht="33.75" x14ac:dyDescent="0.25">
      <c r="A381" s="102" t="s">
        <v>41</v>
      </c>
      <c r="B381" s="96" t="s">
        <v>46</v>
      </c>
      <c r="C381" s="215" t="s">
        <v>515</v>
      </c>
      <c r="D381" s="215" t="s">
        <v>598</v>
      </c>
      <c r="E381" s="100" t="s">
        <v>297</v>
      </c>
      <c r="F381" s="87" t="s">
        <v>300</v>
      </c>
      <c r="G381" s="101" t="s">
        <v>204</v>
      </c>
      <c r="H381" s="87" t="s">
        <v>104</v>
      </c>
      <c r="I381" s="49">
        <v>11</v>
      </c>
      <c r="J381" s="52" t="s">
        <v>12</v>
      </c>
      <c r="K381" s="52"/>
    </row>
    <row r="382" spans="1:11" ht="33.75" x14ac:dyDescent="0.25">
      <c r="A382" s="102" t="s">
        <v>41</v>
      </c>
      <c r="B382" s="96" t="s">
        <v>46</v>
      </c>
      <c r="C382" s="215" t="s">
        <v>515</v>
      </c>
      <c r="D382" s="215" t="s">
        <v>598</v>
      </c>
      <c r="E382" s="100" t="s">
        <v>297</v>
      </c>
      <c r="F382" s="87" t="s">
        <v>300</v>
      </c>
      <c r="G382" s="101" t="s">
        <v>204</v>
      </c>
      <c r="H382" s="87" t="s">
        <v>104</v>
      </c>
      <c r="I382" s="49">
        <v>9</v>
      </c>
      <c r="J382" s="52" t="s">
        <v>6</v>
      </c>
      <c r="K382" s="52"/>
    </row>
    <row r="383" spans="1:11" ht="33.75" x14ac:dyDescent="0.25">
      <c r="A383" s="102" t="s">
        <v>41</v>
      </c>
      <c r="B383" s="96" t="s">
        <v>46</v>
      </c>
      <c r="C383" s="215" t="s">
        <v>515</v>
      </c>
      <c r="D383" s="215" t="s">
        <v>598</v>
      </c>
      <c r="E383" s="117" t="s">
        <v>296</v>
      </c>
      <c r="F383" s="87" t="s">
        <v>7</v>
      </c>
      <c r="G383" s="100" t="s">
        <v>258</v>
      </c>
      <c r="H383" s="87" t="s">
        <v>149</v>
      </c>
      <c r="I383" s="53">
        <v>9</v>
      </c>
      <c r="J383" s="54" t="s">
        <v>6</v>
      </c>
      <c r="K383" s="54"/>
    </row>
    <row r="384" spans="1:11" ht="33.75" x14ac:dyDescent="0.25">
      <c r="A384" s="102" t="s">
        <v>41</v>
      </c>
      <c r="B384" s="96" t="s">
        <v>46</v>
      </c>
      <c r="C384" s="215" t="s">
        <v>515</v>
      </c>
      <c r="D384" s="215" t="s">
        <v>598</v>
      </c>
      <c r="E384" s="117" t="s">
        <v>296</v>
      </c>
      <c r="F384" s="87" t="s">
        <v>7</v>
      </c>
      <c r="G384" s="100" t="s">
        <v>258</v>
      </c>
      <c r="H384" s="87" t="s">
        <v>149</v>
      </c>
      <c r="I384" s="53">
        <v>11</v>
      </c>
      <c r="J384" s="54" t="s">
        <v>12</v>
      </c>
      <c r="K384" s="54"/>
    </row>
    <row r="385" spans="1:11" ht="33.75" x14ac:dyDescent="0.25">
      <c r="A385" s="102" t="s">
        <v>41</v>
      </c>
      <c r="B385" s="96" t="s">
        <v>46</v>
      </c>
      <c r="C385" s="215" t="s">
        <v>515</v>
      </c>
      <c r="D385" s="215" t="s">
        <v>598</v>
      </c>
      <c r="E385" s="117" t="s">
        <v>296</v>
      </c>
      <c r="F385" s="87" t="s">
        <v>7</v>
      </c>
      <c r="G385" s="100" t="s">
        <v>689</v>
      </c>
      <c r="H385" s="86" t="s">
        <v>694</v>
      </c>
      <c r="I385" s="53">
        <v>9</v>
      </c>
      <c r="J385" s="54" t="s">
        <v>6</v>
      </c>
      <c r="K385" s="54"/>
    </row>
    <row r="386" spans="1:11" ht="33.75" x14ac:dyDescent="0.25">
      <c r="A386" s="102" t="s">
        <v>41</v>
      </c>
      <c r="B386" s="96" t="s">
        <v>46</v>
      </c>
      <c r="C386" s="215" t="s">
        <v>515</v>
      </c>
      <c r="D386" s="215" t="s">
        <v>598</v>
      </c>
      <c r="E386" s="117" t="s">
        <v>296</v>
      </c>
      <c r="F386" s="87" t="s">
        <v>7</v>
      </c>
      <c r="G386" s="100" t="s">
        <v>689</v>
      </c>
      <c r="H386" s="86" t="s">
        <v>694</v>
      </c>
      <c r="I386" s="53">
        <v>9</v>
      </c>
      <c r="J386" s="54" t="s">
        <v>12</v>
      </c>
      <c r="K386" s="54"/>
    </row>
    <row r="387" spans="1:11" ht="33.75" x14ac:dyDescent="0.25">
      <c r="A387" s="102" t="s">
        <v>41</v>
      </c>
      <c r="B387" s="96" t="s">
        <v>46</v>
      </c>
      <c r="C387" s="215" t="s">
        <v>515</v>
      </c>
      <c r="D387" s="215" t="s">
        <v>598</v>
      </c>
      <c r="E387" s="117" t="s">
        <v>280</v>
      </c>
      <c r="F387" s="87" t="s">
        <v>284</v>
      </c>
      <c r="G387" s="100" t="s">
        <v>198</v>
      </c>
      <c r="H387" s="87" t="s">
        <v>181</v>
      </c>
      <c r="I387" s="53">
        <v>9</v>
      </c>
      <c r="J387" s="54" t="s">
        <v>6</v>
      </c>
      <c r="K387" s="54"/>
    </row>
    <row r="388" spans="1:11" ht="33.75" x14ac:dyDescent="0.25">
      <c r="A388" s="102" t="s">
        <v>41</v>
      </c>
      <c r="B388" s="96" t="s">
        <v>46</v>
      </c>
      <c r="C388" s="215" t="s">
        <v>515</v>
      </c>
      <c r="D388" s="215" t="s">
        <v>598</v>
      </c>
      <c r="E388" s="117" t="s">
        <v>280</v>
      </c>
      <c r="F388" s="87" t="s">
        <v>284</v>
      </c>
      <c r="G388" s="100" t="s">
        <v>198</v>
      </c>
      <c r="H388" s="87" t="s">
        <v>181</v>
      </c>
      <c r="I388" s="53">
        <v>9</v>
      </c>
      <c r="J388" s="54" t="s">
        <v>12</v>
      </c>
      <c r="K388" s="54"/>
    </row>
    <row r="389" spans="1:11" ht="33.75" x14ac:dyDescent="0.25">
      <c r="A389" s="102" t="s">
        <v>41</v>
      </c>
      <c r="B389" s="96" t="s">
        <v>46</v>
      </c>
      <c r="C389" s="215" t="s">
        <v>515</v>
      </c>
      <c r="D389" s="215" t="s">
        <v>598</v>
      </c>
      <c r="E389" s="117" t="s">
        <v>280</v>
      </c>
      <c r="F389" s="87" t="s">
        <v>284</v>
      </c>
      <c r="G389" s="101" t="s">
        <v>198</v>
      </c>
      <c r="H389" s="87" t="s">
        <v>181</v>
      </c>
      <c r="I389" s="53">
        <v>11</v>
      </c>
      <c r="J389" s="54" t="s">
        <v>12</v>
      </c>
      <c r="K389" s="54"/>
    </row>
    <row r="390" spans="1:11" ht="33.75" x14ac:dyDescent="0.25">
      <c r="A390" s="102" t="s">
        <v>41</v>
      </c>
      <c r="B390" s="96" t="s">
        <v>46</v>
      </c>
      <c r="C390" s="215" t="s">
        <v>515</v>
      </c>
      <c r="D390" s="215" t="s">
        <v>598</v>
      </c>
      <c r="E390" s="117" t="s">
        <v>285</v>
      </c>
      <c r="F390" s="81" t="s">
        <v>286</v>
      </c>
      <c r="G390" s="101" t="s">
        <v>218</v>
      </c>
      <c r="H390" s="87" t="s">
        <v>14</v>
      </c>
      <c r="I390" s="53">
        <v>9</v>
      </c>
      <c r="J390" s="54" t="s">
        <v>6</v>
      </c>
      <c r="K390" s="54"/>
    </row>
    <row r="391" spans="1:11" ht="33.75" x14ac:dyDescent="0.25">
      <c r="A391" s="102" t="s">
        <v>41</v>
      </c>
      <c r="B391" s="96" t="s">
        <v>46</v>
      </c>
      <c r="C391" s="215" t="s">
        <v>515</v>
      </c>
      <c r="D391" s="215" t="s">
        <v>598</v>
      </c>
      <c r="E391" s="117" t="s">
        <v>285</v>
      </c>
      <c r="F391" s="81" t="s">
        <v>286</v>
      </c>
      <c r="G391" s="101" t="s">
        <v>218</v>
      </c>
      <c r="H391" s="87" t="s">
        <v>14</v>
      </c>
      <c r="I391" s="53">
        <v>11</v>
      </c>
      <c r="J391" s="54" t="s">
        <v>12</v>
      </c>
      <c r="K391" s="54"/>
    </row>
    <row r="392" spans="1:11" ht="33.75" x14ac:dyDescent="0.25">
      <c r="A392" s="102" t="s">
        <v>41</v>
      </c>
      <c r="B392" s="96" t="s">
        <v>46</v>
      </c>
      <c r="C392" s="215" t="s">
        <v>515</v>
      </c>
      <c r="D392" s="215" t="s">
        <v>598</v>
      </c>
      <c r="E392" s="117" t="s">
        <v>285</v>
      </c>
      <c r="F392" s="81" t="s">
        <v>286</v>
      </c>
      <c r="G392" s="101" t="s">
        <v>218</v>
      </c>
      <c r="H392" s="87" t="s">
        <v>14</v>
      </c>
      <c r="I392" s="53">
        <v>9</v>
      </c>
      <c r="J392" s="54" t="s">
        <v>12</v>
      </c>
      <c r="K392" s="54"/>
    </row>
    <row r="393" spans="1:11" ht="33.75" x14ac:dyDescent="0.25">
      <c r="A393" s="102" t="s">
        <v>41</v>
      </c>
      <c r="B393" s="96" t="s">
        <v>46</v>
      </c>
      <c r="C393" s="215" t="s">
        <v>515</v>
      </c>
      <c r="D393" s="215" t="s">
        <v>598</v>
      </c>
      <c r="E393" s="117" t="s">
        <v>281</v>
      </c>
      <c r="F393" s="87" t="s">
        <v>287</v>
      </c>
      <c r="G393" s="101" t="s">
        <v>199</v>
      </c>
      <c r="H393" s="87" t="s">
        <v>55</v>
      </c>
      <c r="I393" s="53">
        <v>9</v>
      </c>
      <c r="J393" s="54" t="s">
        <v>6</v>
      </c>
      <c r="K393" s="54"/>
    </row>
    <row r="394" spans="1:11" ht="33.75" x14ac:dyDescent="0.25">
      <c r="A394" s="102" t="s">
        <v>41</v>
      </c>
      <c r="B394" s="96" t="s">
        <v>46</v>
      </c>
      <c r="C394" s="215" t="s">
        <v>515</v>
      </c>
      <c r="D394" s="215" t="s">
        <v>598</v>
      </c>
      <c r="E394" s="117" t="s">
        <v>281</v>
      </c>
      <c r="F394" s="87" t="s">
        <v>287</v>
      </c>
      <c r="G394" s="101" t="s">
        <v>199</v>
      </c>
      <c r="H394" s="87" t="s">
        <v>55</v>
      </c>
      <c r="I394" s="53">
        <v>11</v>
      </c>
      <c r="J394" s="54" t="s">
        <v>12</v>
      </c>
      <c r="K394" s="54"/>
    </row>
    <row r="395" spans="1:11" x14ac:dyDescent="0.25">
      <c r="A395" s="102" t="s">
        <v>41</v>
      </c>
      <c r="B395" s="96" t="s">
        <v>46</v>
      </c>
      <c r="C395" s="215" t="s">
        <v>515</v>
      </c>
      <c r="D395" s="215" t="s">
        <v>600</v>
      </c>
      <c r="E395" s="19" t="s">
        <v>283</v>
      </c>
      <c r="F395" s="82" t="s">
        <v>5</v>
      </c>
      <c r="G395" s="19" t="s">
        <v>229</v>
      </c>
      <c r="H395" s="87" t="s">
        <v>133</v>
      </c>
      <c r="I395" s="53">
        <v>9</v>
      </c>
      <c r="J395" s="53" t="s">
        <v>6</v>
      </c>
      <c r="K395" s="53"/>
    </row>
    <row r="396" spans="1:11" ht="33.75" x14ac:dyDescent="0.25">
      <c r="A396" s="102" t="s">
        <v>41</v>
      </c>
      <c r="B396" s="96" t="s">
        <v>46</v>
      </c>
      <c r="C396" s="215" t="s">
        <v>514</v>
      </c>
      <c r="D396" s="215" t="s">
        <v>598</v>
      </c>
      <c r="E396" s="105" t="s">
        <v>285</v>
      </c>
      <c r="F396" s="81" t="s">
        <v>286</v>
      </c>
      <c r="G396" s="101" t="s">
        <v>520</v>
      </c>
      <c r="H396" s="87" t="s">
        <v>521</v>
      </c>
      <c r="I396" s="53">
        <v>9</v>
      </c>
      <c r="J396" s="54" t="s">
        <v>6</v>
      </c>
      <c r="K396" s="54"/>
    </row>
    <row r="397" spans="1:11" ht="33.75" x14ac:dyDescent="0.25">
      <c r="A397" s="102" t="s">
        <v>41</v>
      </c>
      <c r="B397" s="96" t="s">
        <v>46</v>
      </c>
      <c r="C397" s="215" t="s">
        <v>514</v>
      </c>
      <c r="D397" s="215" t="s">
        <v>598</v>
      </c>
      <c r="E397" s="105" t="s">
        <v>285</v>
      </c>
      <c r="F397" s="81" t="s">
        <v>286</v>
      </c>
      <c r="G397" s="101" t="s">
        <v>645</v>
      </c>
      <c r="H397" s="87" t="s">
        <v>646</v>
      </c>
      <c r="I397" s="53">
        <v>9</v>
      </c>
      <c r="J397" s="54" t="s">
        <v>6</v>
      </c>
      <c r="K397" s="54"/>
    </row>
    <row r="398" spans="1:11" ht="33.75" x14ac:dyDescent="0.25">
      <c r="A398" s="102" t="s">
        <v>41</v>
      </c>
      <c r="B398" s="96" t="s">
        <v>46</v>
      </c>
      <c r="C398" s="215" t="s">
        <v>514</v>
      </c>
      <c r="D398" s="215" t="s">
        <v>598</v>
      </c>
      <c r="E398" s="105" t="s">
        <v>285</v>
      </c>
      <c r="F398" s="81" t="s">
        <v>286</v>
      </c>
      <c r="G398" s="101" t="s">
        <v>507</v>
      </c>
      <c r="H398" s="87" t="s">
        <v>574</v>
      </c>
      <c r="I398" s="53">
        <v>9</v>
      </c>
      <c r="J398" s="54" t="s">
        <v>6</v>
      </c>
      <c r="K398" s="54"/>
    </row>
    <row r="399" spans="1:11" x14ac:dyDescent="0.25">
      <c r="A399" s="102" t="s">
        <v>35</v>
      </c>
      <c r="B399" s="96" t="s">
        <v>46</v>
      </c>
      <c r="C399" s="215" t="s">
        <v>515</v>
      </c>
      <c r="D399" s="215" t="s">
        <v>600</v>
      </c>
      <c r="E399" s="117" t="s">
        <v>315</v>
      </c>
      <c r="F399" s="81" t="s">
        <v>316</v>
      </c>
      <c r="G399" s="101" t="s">
        <v>232</v>
      </c>
      <c r="H399" s="87" t="s">
        <v>61</v>
      </c>
      <c r="I399" s="53">
        <v>9</v>
      </c>
      <c r="J399" s="53" t="s">
        <v>12</v>
      </c>
      <c r="K399" s="53"/>
    </row>
    <row r="400" spans="1:11" x14ac:dyDescent="0.25">
      <c r="A400" s="102" t="s">
        <v>35</v>
      </c>
      <c r="B400" s="96" t="s">
        <v>46</v>
      </c>
      <c r="C400" s="215" t="s">
        <v>515</v>
      </c>
      <c r="D400" s="215" t="s">
        <v>600</v>
      </c>
      <c r="E400" s="117" t="s">
        <v>315</v>
      </c>
      <c r="F400" s="81" t="s">
        <v>316</v>
      </c>
      <c r="G400" s="101" t="s">
        <v>232</v>
      </c>
      <c r="H400" s="87" t="s">
        <v>61</v>
      </c>
      <c r="I400" s="53">
        <v>9</v>
      </c>
      <c r="J400" s="54" t="s">
        <v>6</v>
      </c>
      <c r="K400" s="54"/>
    </row>
    <row r="401" spans="1:11" x14ac:dyDescent="0.25">
      <c r="A401" s="102" t="s">
        <v>35</v>
      </c>
      <c r="B401" s="96" t="s">
        <v>46</v>
      </c>
      <c r="C401" s="215" t="s">
        <v>515</v>
      </c>
      <c r="D401" s="215" t="s">
        <v>600</v>
      </c>
      <c r="E401" s="117" t="s">
        <v>315</v>
      </c>
      <c r="F401" s="81" t="s">
        <v>316</v>
      </c>
      <c r="G401" s="101" t="s">
        <v>679</v>
      </c>
      <c r="H401" s="87" t="s">
        <v>680</v>
      </c>
      <c r="I401" s="53">
        <v>9</v>
      </c>
      <c r="J401" s="54" t="s">
        <v>6</v>
      </c>
      <c r="K401" s="54"/>
    </row>
    <row r="402" spans="1:11" ht="22.5" x14ac:dyDescent="0.25">
      <c r="A402" s="102" t="s">
        <v>35</v>
      </c>
      <c r="B402" s="96" t="s">
        <v>46</v>
      </c>
      <c r="C402" s="215" t="s">
        <v>515</v>
      </c>
      <c r="D402" s="215" t="s">
        <v>318</v>
      </c>
      <c r="E402" s="117" t="s">
        <v>317</v>
      </c>
      <c r="F402" s="87" t="s">
        <v>318</v>
      </c>
      <c r="G402" s="101" t="s">
        <v>239</v>
      </c>
      <c r="H402" s="87" t="s">
        <v>77</v>
      </c>
      <c r="I402" s="53">
        <v>11</v>
      </c>
      <c r="J402" s="54" t="s">
        <v>12</v>
      </c>
      <c r="K402" s="54"/>
    </row>
    <row r="403" spans="1:11" ht="22.5" x14ac:dyDescent="0.25">
      <c r="A403" s="102" t="s">
        <v>35</v>
      </c>
      <c r="B403" s="96" t="s">
        <v>46</v>
      </c>
      <c r="C403" s="215" t="s">
        <v>515</v>
      </c>
      <c r="D403" s="215" t="s">
        <v>318</v>
      </c>
      <c r="E403" s="117" t="s">
        <v>317</v>
      </c>
      <c r="F403" s="87" t="s">
        <v>318</v>
      </c>
      <c r="G403" s="101" t="s">
        <v>239</v>
      </c>
      <c r="H403" s="87" t="s">
        <v>77</v>
      </c>
      <c r="I403" s="53">
        <v>9</v>
      </c>
      <c r="J403" s="53" t="s">
        <v>12</v>
      </c>
      <c r="K403" s="53"/>
    </row>
    <row r="404" spans="1:11" ht="22.5" x14ac:dyDescent="0.25">
      <c r="A404" s="102" t="s">
        <v>35</v>
      </c>
      <c r="B404" s="96" t="s">
        <v>46</v>
      </c>
      <c r="C404" s="215" t="s">
        <v>515</v>
      </c>
      <c r="D404" s="215" t="s">
        <v>318</v>
      </c>
      <c r="E404" s="117" t="s">
        <v>317</v>
      </c>
      <c r="F404" s="87" t="s">
        <v>318</v>
      </c>
      <c r="G404" s="101" t="s">
        <v>239</v>
      </c>
      <c r="H404" s="87" t="s">
        <v>77</v>
      </c>
      <c r="I404" s="53">
        <v>9</v>
      </c>
      <c r="J404" s="55" t="s">
        <v>6</v>
      </c>
      <c r="K404" s="55"/>
    </row>
    <row r="405" spans="1:11" ht="22.5" x14ac:dyDescent="0.25">
      <c r="A405" s="102" t="s">
        <v>35</v>
      </c>
      <c r="B405" s="96" t="s">
        <v>46</v>
      </c>
      <c r="C405" s="215" t="s">
        <v>515</v>
      </c>
      <c r="D405" s="215" t="s">
        <v>318</v>
      </c>
      <c r="E405" s="117" t="s">
        <v>317</v>
      </c>
      <c r="F405" s="87" t="s">
        <v>318</v>
      </c>
      <c r="G405" s="101" t="s">
        <v>259</v>
      </c>
      <c r="H405" s="87" t="s">
        <v>64</v>
      </c>
      <c r="I405" s="53">
        <v>11</v>
      </c>
      <c r="J405" s="55" t="s">
        <v>12</v>
      </c>
      <c r="K405" s="55"/>
    </row>
    <row r="406" spans="1:11" ht="22.5" x14ac:dyDescent="0.25">
      <c r="A406" s="102" t="s">
        <v>35</v>
      </c>
      <c r="B406" s="96" t="s">
        <v>46</v>
      </c>
      <c r="C406" s="215" t="s">
        <v>515</v>
      </c>
      <c r="D406" s="215" t="s">
        <v>318</v>
      </c>
      <c r="E406" s="117" t="s">
        <v>317</v>
      </c>
      <c r="F406" s="87" t="s">
        <v>318</v>
      </c>
      <c r="G406" s="101" t="s">
        <v>259</v>
      </c>
      <c r="H406" s="87" t="s">
        <v>64</v>
      </c>
      <c r="I406" s="53">
        <v>11</v>
      </c>
      <c r="J406" s="55" t="s">
        <v>6</v>
      </c>
      <c r="K406" s="55"/>
    </row>
    <row r="407" spans="1:11" ht="22.5" x14ac:dyDescent="0.25">
      <c r="A407" s="102" t="s">
        <v>35</v>
      </c>
      <c r="B407" s="96" t="s">
        <v>46</v>
      </c>
      <c r="C407" s="215" t="s">
        <v>515</v>
      </c>
      <c r="D407" s="215" t="s">
        <v>318</v>
      </c>
      <c r="E407" s="466" t="s">
        <v>317</v>
      </c>
      <c r="F407" s="87" t="s">
        <v>318</v>
      </c>
      <c r="G407" s="101" t="s">
        <v>259</v>
      </c>
      <c r="H407" s="87" t="s">
        <v>64</v>
      </c>
      <c r="I407" s="53">
        <v>9</v>
      </c>
      <c r="J407" s="55" t="s">
        <v>6</v>
      </c>
      <c r="K407" s="55"/>
    </row>
    <row r="408" spans="1:11" ht="22.5" x14ac:dyDescent="0.25">
      <c r="A408" s="102" t="s">
        <v>35</v>
      </c>
      <c r="B408" s="96" t="s">
        <v>46</v>
      </c>
      <c r="C408" s="215" t="s">
        <v>515</v>
      </c>
      <c r="D408" s="215" t="s">
        <v>318</v>
      </c>
      <c r="E408" s="117" t="s">
        <v>317</v>
      </c>
      <c r="F408" s="87" t="s">
        <v>318</v>
      </c>
      <c r="G408" s="103" t="s">
        <v>260</v>
      </c>
      <c r="H408" s="90" t="s">
        <v>150</v>
      </c>
      <c r="I408" s="53">
        <v>11</v>
      </c>
      <c r="J408" s="55" t="s">
        <v>12</v>
      </c>
      <c r="K408" s="55"/>
    </row>
    <row r="409" spans="1:11" ht="22.5" x14ac:dyDescent="0.25">
      <c r="A409" s="102" t="s">
        <v>35</v>
      </c>
      <c r="B409" s="96" t="s">
        <v>46</v>
      </c>
      <c r="C409" s="215" t="s">
        <v>515</v>
      </c>
      <c r="D409" s="215" t="s">
        <v>318</v>
      </c>
      <c r="E409" s="117" t="s">
        <v>317</v>
      </c>
      <c r="F409" s="87" t="s">
        <v>318</v>
      </c>
      <c r="G409" s="101" t="s">
        <v>260</v>
      </c>
      <c r="H409" s="87" t="s">
        <v>150</v>
      </c>
      <c r="I409" s="53">
        <v>9</v>
      </c>
      <c r="J409" s="55" t="s">
        <v>6</v>
      </c>
      <c r="K409" s="55"/>
    </row>
    <row r="410" spans="1:11" ht="22.5" x14ac:dyDescent="0.25">
      <c r="A410" s="102" t="s">
        <v>35</v>
      </c>
      <c r="B410" s="96" t="s">
        <v>46</v>
      </c>
      <c r="C410" s="215" t="s">
        <v>515</v>
      </c>
      <c r="D410" s="215" t="s">
        <v>318</v>
      </c>
      <c r="E410" s="117" t="s">
        <v>317</v>
      </c>
      <c r="F410" s="87" t="s">
        <v>318</v>
      </c>
      <c r="G410" s="101" t="s">
        <v>591</v>
      </c>
      <c r="H410" s="87" t="s">
        <v>590</v>
      </c>
      <c r="I410" s="53">
        <v>9</v>
      </c>
      <c r="J410" s="55" t="s">
        <v>6</v>
      </c>
      <c r="K410" s="55"/>
    </row>
    <row r="411" spans="1:11" ht="22.5" x14ac:dyDescent="0.25">
      <c r="A411" s="102" t="s">
        <v>35</v>
      </c>
      <c r="B411" s="96" t="s">
        <v>46</v>
      </c>
      <c r="C411" s="215" t="s">
        <v>515</v>
      </c>
      <c r="D411" s="215" t="s">
        <v>318</v>
      </c>
      <c r="E411" s="117" t="s">
        <v>317</v>
      </c>
      <c r="F411" s="87" t="s">
        <v>318</v>
      </c>
      <c r="G411" s="101" t="s">
        <v>591</v>
      </c>
      <c r="H411" s="87" t="s">
        <v>590</v>
      </c>
      <c r="I411" s="53">
        <v>9</v>
      </c>
      <c r="J411" s="55" t="s">
        <v>12</v>
      </c>
      <c r="K411" s="55"/>
    </row>
    <row r="412" spans="1:11" ht="22.5" x14ac:dyDescent="0.25">
      <c r="A412" s="102" t="s">
        <v>35</v>
      </c>
      <c r="B412" s="96" t="s">
        <v>46</v>
      </c>
      <c r="C412" s="215" t="s">
        <v>515</v>
      </c>
      <c r="D412" s="215" t="s">
        <v>318</v>
      </c>
      <c r="E412" s="117" t="s">
        <v>317</v>
      </c>
      <c r="F412" s="87" t="s">
        <v>318</v>
      </c>
      <c r="G412" s="101" t="s">
        <v>334</v>
      </c>
      <c r="H412" s="87" t="s">
        <v>159</v>
      </c>
      <c r="I412" s="53">
        <v>11</v>
      </c>
      <c r="J412" s="55" t="s">
        <v>12</v>
      </c>
      <c r="K412" s="55"/>
    </row>
    <row r="413" spans="1:11" ht="22.5" x14ac:dyDescent="0.25">
      <c r="A413" s="102" t="s">
        <v>35</v>
      </c>
      <c r="B413" s="96" t="s">
        <v>46</v>
      </c>
      <c r="C413" s="215" t="s">
        <v>515</v>
      </c>
      <c r="D413" s="215" t="s">
        <v>318</v>
      </c>
      <c r="E413" s="117" t="s">
        <v>317</v>
      </c>
      <c r="F413" s="87" t="s">
        <v>318</v>
      </c>
      <c r="G413" s="101" t="s">
        <v>334</v>
      </c>
      <c r="H413" s="87" t="s">
        <v>159</v>
      </c>
      <c r="I413" s="53">
        <v>9</v>
      </c>
      <c r="J413" s="55" t="s">
        <v>6</v>
      </c>
      <c r="K413" s="55"/>
    </row>
    <row r="414" spans="1:11" ht="22.5" x14ac:dyDescent="0.25">
      <c r="A414" s="102" t="s">
        <v>35</v>
      </c>
      <c r="B414" s="96" t="s">
        <v>46</v>
      </c>
      <c r="C414" s="215" t="s">
        <v>515</v>
      </c>
      <c r="D414" s="215" t="s">
        <v>318</v>
      </c>
      <c r="E414" s="117" t="s">
        <v>317</v>
      </c>
      <c r="F414" s="87" t="s">
        <v>318</v>
      </c>
      <c r="G414" s="101" t="s">
        <v>334</v>
      </c>
      <c r="H414" s="87" t="s">
        <v>159</v>
      </c>
      <c r="I414" s="53">
        <v>11</v>
      </c>
      <c r="J414" s="55" t="s">
        <v>6</v>
      </c>
      <c r="K414" s="55"/>
    </row>
    <row r="415" spans="1:11" x14ac:dyDescent="0.25">
      <c r="A415" s="102" t="s">
        <v>35</v>
      </c>
      <c r="B415" s="96" t="s">
        <v>46</v>
      </c>
      <c r="C415" s="215" t="s">
        <v>515</v>
      </c>
      <c r="D415" s="215" t="s">
        <v>602</v>
      </c>
      <c r="E415" s="117" t="s">
        <v>320</v>
      </c>
      <c r="F415" s="87" t="s">
        <v>321</v>
      </c>
      <c r="G415" s="101" t="s">
        <v>261</v>
      </c>
      <c r="H415" s="87" t="s">
        <v>72</v>
      </c>
      <c r="I415" s="53">
        <v>9</v>
      </c>
      <c r="J415" s="55" t="s">
        <v>6</v>
      </c>
      <c r="K415" s="55"/>
    </row>
    <row r="416" spans="1:11" ht="22.5" x14ac:dyDescent="0.25">
      <c r="A416" s="102" t="s">
        <v>35</v>
      </c>
      <c r="B416" s="96" t="s">
        <v>46</v>
      </c>
      <c r="C416" s="215" t="s">
        <v>515</v>
      </c>
      <c r="D416" s="215" t="s">
        <v>602</v>
      </c>
      <c r="E416" s="105" t="s">
        <v>322</v>
      </c>
      <c r="F416" s="81" t="s">
        <v>465</v>
      </c>
      <c r="G416" s="101" t="s">
        <v>277</v>
      </c>
      <c r="H416" s="87" t="s">
        <v>132</v>
      </c>
      <c r="I416" s="53">
        <v>11</v>
      </c>
      <c r="J416" s="53" t="s">
        <v>6</v>
      </c>
      <c r="K416" s="53"/>
    </row>
    <row r="417" spans="1:11" ht="33.75" x14ac:dyDescent="0.25">
      <c r="A417" s="102" t="s">
        <v>35</v>
      </c>
      <c r="B417" s="96" t="s">
        <v>46</v>
      </c>
      <c r="C417" s="215" t="s">
        <v>514</v>
      </c>
      <c r="D417" s="215" t="s">
        <v>598</v>
      </c>
      <c r="E417" s="215" t="s">
        <v>296</v>
      </c>
      <c r="F417" s="81" t="s">
        <v>7</v>
      </c>
      <c r="G417" s="153" t="s">
        <v>496</v>
      </c>
      <c r="H417" s="86" t="s">
        <v>497</v>
      </c>
      <c r="I417" s="53">
        <v>9</v>
      </c>
      <c r="J417" s="53" t="s">
        <v>6</v>
      </c>
      <c r="K417" s="53"/>
    </row>
    <row r="418" spans="1:11" ht="33.75" x14ac:dyDescent="0.25">
      <c r="A418" s="104" t="s">
        <v>42</v>
      </c>
      <c r="B418" s="105" t="s">
        <v>46</v>
      </c>
      <c r="C418" s="215" t="s">
        <v>515</v>
      </c>
      <c r="D418" s="215" t="s">
        <v>598</v>
      </c>
      <c r="E418" s="98" t="s">
        <v>297</v>
      </c>
      <c r="F418" s="86" t="s">
        <v>300</v>
      </c>
      <c r="G418" s="19" t="s">
        <v>240</v>
      </c>
      <c r="H418" s="86" t="s">
        <v>63</v>
      </c>
      <c r="I418" s="53">
        <v>9</v>
      </c>
      <c r="J418" s="55" t="s">
        <v>6</v>
      </c>
      <c r="K418" s="55"/>
    </row>
    <row r="419" spans="1:11" ht="33.75" x14ac:dyDescent="0.25">
      <c r="A419" s="104" t="s">
        <v>42</v>
      </c>
      <c r="B419" s="105" t="s">
        <v>46</v>
      </c>
      <c r="C419" s="215" t="s">
        <v>515</v>
      </c>
      <c r="D419" s="215" t="s">
        <v>598</v>
      </c>
      <c r="E419" s="19" t="s">
        <v>297</v>
      </c>
      <c r="F419" s="86" t="s">
        <v>300</v>
      </c>
      <c r="G419" s="19" t="s">
        <v>240</v>
      </c>
      <c r="H419" s="86" t="s">
        <v>63</v>
      </c>
      <c r="I419" s="56">
        <v>9</v>
      </c>
      <c r="J419" s="56" t="s">
        <v>12</v>
      </c>
      <c r="K419" s="56"/>
    </row>
    <row r="420" spans="1:11" ht="33.75" x14ac:dyDescent="0.25">
      <c r="A420" s="104" t="s">
        <v>42</v>
      </c>
      <c r="B420" s="105" t="s">
        <v>46</v>
      </c>
      <c r="C420" s="215" t="s">
        <v>515</v>
      </c>
      <c r="D420" s="215" t="s">
        <v>598</v>
      </c>
      <c r="E420" s="98" t="s">
        <v>297</v>
      </c>
      <c r="F420" s="86" t="s">
        <v>300</v>
      </c>
      <c r="G420" s="19" t="s">
        <v>240</v>
      </c>
      <c r="H420" s="86" t="s">
        <v>63</v>
      </c>
      <c r="I420" s="56">
        <v>11</v>
      </c>
      <c r="J420" s="57" t="s">
        <v>12</v>
      </c>
      <c r="K420" s="57"/>
    </row>
    <row r="421" spans="1:11" ht="33.75" x14ac:dyDescent="0.25">
      <c r="A421" s="104" t="s">
        <v>42</v>
      </c>
      <c r="B421" s="105" t="s">
        <v>46</v>
      </c>
      <c r="C421" s="215" t="s">
        <v>515</v>
      </c>
      <c r="D421" s="215" t="s">
        <v>598</v>
      </c>
      <c r="E421" s="98" t="s">
        <v>297</v>
      </c>
      <c r="F421" s="86" t="s">
        <v>300</v>
      </c>
      <c r="G421" s="19" t="s">
        <v>262</v>
      </c>
      <c r="H421" s="86" t="s">
        <v>110</v>
      </c>
      <c r="I421" s="56">
        <v>9</v>
      </c>
      <c r="J421" s="57" t="s">
        <v>6</v>
      </c>
      <c r="K421" s="57"/>
    </row>
    <row r="422" spans="1:11" ht="33.75" x14ac:dyDescent="0.25">
      <c r="A422" s="104" t="s">
        <v>42</v>
      </c>
      <c r="B422" s="105" t="s">
        <v>46</v>
      </c>
      <c r="C422" s="215" t="s">
        <v>515</v>
      </c>
      <c r="D422" s="215" t="s">
        <v>598</v>
      </c>
      <c r="E422" s="116" t="s">
        <v>296</v>
      </c>
      <c r="F422" s="86" t="s">
        <v>7</v>
      </c>
      <c r="G422" s="19" t="s">
        <v>203</v>
      </c>
      <c r="H422" s="83" t="s">
        <v>136</v>
      </c>
      <c r="I422" s="56">
        <v>9</v>
      </c>
      <c r="J422" s="57" t="s">
        <v>6</v>
      </c>
      <c r="K422" s="57"/>
    </row>
    <row r="423" spans="1:11" ht="33.75" x14ac:dyDescent="0.25">
      <c r="A423" s="104" t="s">
        <v>42</v>
      </c>
      <c r="B423" s="105" t="s">
        <v>46</v>
      </c>
      <c r="C423" s="215" t="s">
        <v>515</v>
      </c>
      <c r="D423" s="215" t="s">
        <v>598</v>
      </c>
      <c r="E423" s="116" t="s">
        <v>296</v>
      </c>
      <c r="F423" s="86" t="s">
        <v>7</v>
      </c>
      <c r="G423" s="19" t="s">
        <v>213</v>
      </c>
      <c r="H423" s="86" t="s">
        <v>127</v>
      </c>
      <c r="I423" s="56">
        <v>11</v>
      </c>
      <c r="J423" s="57" t="s">
        <v>12</v>
      </c>
      <c r="K423" s="57"/>
    </row>
    <row r="424" spans="1:11" ht="33.75" x14ac:dyDescent="0.25">
      <c r="A424" s="104" t="s">
        <v>42</v>
      </c>
      <c r="B424" s="105" t="s">
        <v>46</v>
      </c>
      <c r="C424" s="215" t="s">
        <v>515</v>
      </c>
      <c r="D424" s="215" t="s">
        <v>598</v>
      </c>
      <c r="E424" s="116" t="s">
        <v>296</v>
      </c>
      <c r="F424" s="86" t="s">
        <v>7</v>
      </c>
      <c r="G424" s="19" t="s">
        <v>213</v>
      </c>
      <c r="H424" s="86" t="s">
        <v>127</v>
      </c>
      <c r="I424" s="56">
        <v>9</v>
      </c>
      <c r="J424" s="57" t="s">
        <v>6</v>
      </c>
      <c r="K424" s="57"/>
    </row>
    <row r="425" spans="1:11" ht="33.75" x14ac:dyDescent="0.25">
      <c r="A425" s="104" t="s">
        <v>42</v>
      </c>
      <c r="B425" s="105" t="s">
        <v>46</v>
      </c>
      <c r="C425" s="215" t="s">
        <v>515</v>
      </c>
      <c r="D425" s="215" t="s">
        <v>598</v>
      </c>
      <c r="E425" s="116" t="s">
        <v>296</v>
      </c>
      <c r="F425" s="86" t="s">
        <v>7</v>
      </c>
      <c r="G425" s="218" t="s">
        <v>213</v>
      </c>
      <c r="H425" s="219" t="s">
        <v>127</v>
      </c>
      <c r="I425" s="220">
        <v>9</v>
      </c>
      <c r="J425" s="221" t="s">
        <v>12</v>
      </c>
      <c r="K425" s="221"/>
    </row>
    <row r="426" spans="1:11" ht="33.75" x14ac:dyDescent="0.25">
      <c r="A426" s="104" t="s">
        <v>42</v>
      </c>
      <c r="B426" s="105" t="s">
        <v>46</v>
      </c>
      <c r="C426" s="215" t="s">
        <v>515</v>
      </c>
      <c r="D426" s="215" t="s">
        <v>598</v>
      </c>
      <c r="E426" s="462" t="s">
        <v>301</v>
      </c>
      <c r="F426" s="81" t="s">
        <v>302</v>
      </c>
      <c r="G426" s="19" t="s">
        <v>690</v>
      </c>
      <c r="H426" s="86" t="s">
        <v>691</v>
      </c>
      <c r="I426" s="56">
        <v>9</v>
      </c>
      <c r="J426" s="57" t="s">
        <v>6</v>
      </c>
      <c r="K426" s="57"/>
    </row>
    <row r="427" spans="1:11" ht="33.75" x14ac:dyDescent="0.25">
      <c r="A427" s="104" t="s">
        <v>42</v>
      </c>
      <c r="B427" s="105" t="s">
        <v>46</v>
      </c>
      <c r="C427" s="215" t="s">
        <v>515</v>
      </c>
      <c r="D427" s="215" t="s">
        <v>598</v>
      </c>
      <c r="E427" s="116" t="s">
        <v>301</v>
      </c>
      <c r="F427" s="81" t="s">
        <v>302</v>
      </c>
      <c r="G427" s="19" t="s">
        <v>677</v>
      </c>
      <c r="H427" s="86" t="s">
        <v>678</v>
      </c>
      <c r="I427" s="56">
        <v>9</v>
      </c>
      <c r="J427" s="57" t="s">
        <v>6</v>
      </c>
      <c r="K427" s="57"/>
    </row>
    <row r="428" spans="1:11" ht="33.75" x14ac:dyDescent="0.25">
      <c r="A428" s="104" t="s">
        <v>42</v>
      </c>
      <c r="B428" s="105" t="s">
        <v>46</v>
      </c>
      <c r="C428" s="215" t="s">
        <v>515</v>
      </c>
      <c r="D428" s="215" t="s">
        <v>598</v>
      </c>
      <c r="E428" s="116" t="s">
        <v>282</v>
      </c>
      <c r="F428" s="86" t="s">
        <v>288</v>
      </c>
      <c r="G428" s="19" t="s">
        <v>200</v>
      </c>
      <c r="H428" s="86" t="s">
        <v>56</v>
      </c>
      <c r="I428" s="56">
        <v>9</v>
      </c>
      <c r="J428" s="57" t="s">
        <v>6</v>
      </c>
      <c r="K428" s="57"/>
    </row>
    <row r="429" spans="1:11" ht="33.75" x14ac:dyDescent="0.25">
      <c r="A429" s="104" t="s">
        <v>42</v>
      </c>
      <c r="B429" s="105" t="s">
        <v>46</v>
      </c>
      <c r="C429" s="215" t="s">
        <v>515</v>
      </c>
      <c r="D429" s="215" t="s">
        <v>598</v>
      </c>
      <c r="E429" s="116" t="s">
        <v>282</v>
      </c>
      <c r="F429" s="86" t="s">
        <v>288</v>
      </c>
      <c r="G429" s="19" t="s">
        <v>200</v>
      </c>
      <c r="H429" s="86" t="s">
        <v>56</v>
      </c>
      <c r="I429" s="56">
        <v>9</v>
      </c>
      <c r="J429" s="57" t="s">
        <v>12</v>
      </c>
      <c r="K429" s="57"/>
    </row>
    <row r="430" spans="1:11" ht="33.75" x14ac:dyDescent="0.25">
      <c r="A430" s="104" t="s">
        <v>42</v>
      </c>
      <c r="B430" s="105" t="s">
        <v>46</v>
      </c>
      <c r="C430" s="215" t="s">
        <v>515</v>
      </c>
      <c r="D430" s="215" t="s">
        <v>598</v>
      </c>
      <c r="E430" s="116" t="s">
        <v>282</v>
      </c>
      <c r="F430" s="86" t="s">
        <v>288</v>
      </c>
      <c r="G430" s="19" t="s">
        <v>200</v>
      </c>
      <c r="H430" s="86" t="s">
        <v>56</v>
      </c>
      <c r="I430" s="56">
        <v>11</v>
      </c>
      <c r="J430" s="57" t="s">
        <v>12</v>
      </c>
      <c r="K430" s="57"/>
    </row>
    <row r="431" spans="1:11" ht="33.75" x14ac:dyDescent="0.25">
      <c r="A431" s="104" t="s">
        <v>42</v>
      </c>
      <c r="B431" s="96" t="s">
        <v>46</v>
      </c>
      <c r="C431" s="215" t="s">
        <v>515</v>
      </c>
      <c r="D431" s="215" t="s">
        <v>598</v>
      </c>
      <c r="E431" s="116" t="s">
        <v>282</v>
      </c>
      <c r="F431" s="86" t="s">
        <v>288</v>
      </c>
      <c r="G431" s="98" t="s">
        <v>201</v>
      </c>
      <c r="H431" s="83" t="s">
        <v>86</v>
      </c>
      <c r="I431" s="56">
        <v>9</v>
      </c>
      <c r="J431" s="57" t="s">
        <v>6</v>
      </c>
      <c r="K431" s="57"/>
    </row>
    <row r="432" spans="1:11" ht="33.75" x14ac:dyDescent="0.25">
      <c r="A432" s="104" t="s">
        <v>42</v>
      </c>
      <c r="B432" s="105" t="s">
        <v>46</v>
      </c>
      <c r="C432" s="215" t="s">
        <v>515</v>
      </c>
      <c r="D432" s="215" t="s">
        <v>598</v>
      </c>
      <c r="E432" s="116" t="s">
        <v>282</v>
      </c>
      <c r="F432" s="86" t="s">
        <v>288</v>
      </c>
      <c r="G432" s="19" t="s">
        <v>201</v>
      </c>
      <c r="H432" s="85" t="s">
        <v>86</v>
      </c>
      <c r="I432" s="56">
        <v>9</v>
      </c>
      <c r="J432" s="56" t="s">
        <v>12</v>
      </c>
      <c r="K432" s="56"/>
    </row>
    <row r="433" spans="1:11" ht="33.75" x14ac:dyDescent="0.25">
      <c r="A433" s="104" t="s">
        <v>42</v>
      </c>
      <c r="B433" s="105" t="s">
        <v>46</v>
      </c>
      <c r="C433" s="215" t="s">
        <v>515</v>
      </c>
      <c r="D433" s="215" t="s">
        <v>598</v>
      </c>
      <c r="E433" s="116" t="s">
        <v>282</v>
      </c>
      <c r="F433" s="86" t="s">
        <v>288</v>
      </c>
      <c r="G433" s="19" t="s">
        <v>201</v>
      </c>
      <c r="H433" s="85" t="s">
        <v>86</v>
      </c>
      <c r="I433" s="56">
        <v>11</v>
      </c>
      <c r="J433" s="56" t="s">
        <v>12</v>
      </c>
      <c r="K433" s="56"/>
    </row>
    <row r="434" spans="1:11" ht="33.75" x14ac:dyDescent="0.25">
      <c r="A434" s="104" t="s">
        <v>42</v>
      </c>
      <c r="B434" s="96" t="s">
        <v>46</v>
      </c>
      <c r="C434" s="215" t="s">
        <v>515</v>
      </c>
      <c r="D434" s="215" t="s">
        <v>599</v>
      </c>
      <c r="E434" s="98" t="s">
        <v>290</v>
      </c>
      <c r="F434" s="83" t="s">
        <v>292</v>
      </c>
      <c r="G434" s="19" t="s">
        <v>235</v>
      </c>
      <c r="H434" s="83" t="s">
        <v>109</v>
      </c>
      <c r="I434" s="56">
        <v>9</v>
      </c>
      <c r="J434" s="57" t="s">
        <v>6</v>
      </c>
      <c r="K434" s="57"/>
    </row>
    <row r="435" spans="1:11" ht="33.75" x14ac:dyDescent="0.25">
      <c r="A435" s="104" t="s">
        <v>42</v>
      </c>
      <c r="B435" s="105" t="s">
        <v>46</v>
      </c>
      <c r="C435" s="215" t="s">
        <v>515</v>
      </c>
      <c r="D435" s="215" t="s">
        <v>599</v>
      </c>
      <c r="E435" s="19" t="s">
        <v>290</v>
      </c>
      <c r="F435" s="85" t="s">
        <v>292</v>
      </c>
      <c r="G435" s="19" t="s">
        <v>235</v>
      </c>
      <c r="H435" s="85" t="s">
        <v>109</v>
      </c>
      <c r="I435" s="56">
        <v>9</v>
      </c>
      <c r="J435" s="56" t="s">
        <v>12</v>
      </c>
      <c r="K435" s="56"/>
    </row>
    <row r="436" spans="1:11" ht="33.75" x14ac:dyDescent="0.25">
      <c r="A436" s="104" t="s">
        <v>42</v>
      </c>
      <c r="B436" s="105" t="s">
        <v>46</v>
      </c>
      <c r="C436" s="215" t="s">
        <v>515</v>
      </c>
      <c r="D436" s="215" t="s">
        <v>599</v>
      </c>
      <c r="E436" s="98" t="s">
        <v>290</v>
      </c>
      <c r="F436" s="83" t="s">
        <v>292</v>
      </c>
      <c r="G436" s="19" t="s">
        <v>235</v>
      </c>
      <c r="H436" s="83" t="s">
        <v>109</v>
      </c>
      <c r="I436" s="56">
        <v>11</v>
      </c>
      <c r="J436" s="57" t="s">
        <v>12</v>
      </c>
      <c r="K436" s="57"/>
    </row>
    <row r="437" spans="1:11" x14ac:dyDescent="0.25">
      <c r="A437" s="104" t="s">
        <v>42</v>
      </c>
      <c r="B437" s="96" t="s">
        <v>46</v>
      </c>
      <c r="C437" s="215" t="s">
        <v>515</v>
      </c>
      <c r="D437" s="215" t="s">
        <v>600</v>
      </c>
      <c r="E437" s="98" t="s">
        <v>283</v>
      </c>
      <c r="F437" s="82" t="s">
        <v>5</v>
      </c>
      <c r="G437" s="19" t="s">
        <v>194</v>
      </c>
      <c r="H437" s="83" t="s">
        <v>117</v>
      </c>
      <c r="I437" s="56">
        <v>9</v>
      </c>
      <c r="J437" s="57" t="s">
        <v>6</v>
      </c>
      <c r="K437" s="57"/>
    </row>
    <row r="438" spans="1:11" x14ac:dyDescent="0.25">
      <c r="A438" s="104" t="s">
        <v>42</v>
      </c>
      <c r="B438" s="105" t="s">
        <v>46</v>
      </c>
      <c r="C438" s="215" t="s">
        <v>515</v>
      </c>
      <c r="D438" s="215" t="s">
        <v>600</v>
      </c>
      <c r="E438" s="19" t="s">
        <v>283</v>
      </c>
      <c r="F438" s="82" t="s">
        <v>5</v>
      </c>
      <c r="G438" s="19" t="s">
        <v>194</v>
      </c>
      <c r="H438" s="85" t="s">
        <v>117</v>
      </c>
      <c r="I438" s="56">
        <v>9</v>
      </c>
      <c r="J438" s="56" t="s">
        <v>12</v>
      </c>
      <c r="K438" s="56"/>
    </row>
    <row r="439" spans="1:11" x14ac:dyDescent="0.25">
      <c r="A439" s="104" t="s">
        <v>42</v>
      </c>
      <c r="B439" s="105" t="s">
        <v>46</v>
      </c>
      <c r="C439" s="215" t="s">
        <v>515</v>
      </c>
      <c r="D439" s="215" t="s">
        <v>600</v>
      </c>
      <c r="E439" s="19" t="s">
        <v>283</v>
      </c>
      <c r="F439" s="82" t="s">
        <v>5</v>
      </c>
      <c r="G439" s="19" t="s">
        <v>194</v>
      </c>
      <c r="H439" s="85" t="s">
        <v>117</v>
      </c>
      <c r="I439" s="56">
        <v>11</v>
      </c>
      <c r="J439" s="56" t="s">
        <v>12</v>
      </c>
      <c r="K439" s="56"/>
    </row>
    <row r="440" spans="1:11" x14ac:dyDescent="0.25">
      <c r="A440" s="104" t="s">
        <v>42</v>
      </c>
      <c r="B440" s="105" t="s">
        <v>46</v>
      </c>
      <c r="C440" s="215" t="s">
        <v>515</v>
      </c>
      <c r="D440" s="215" t="s">
        <v>600</v>
      </c>
      <c r="E440" s="463" t="s">
        <v>283</v>
      </c>
      <c r="F440" s="83" t="s">
        <v>5</v>
      </c>
      <c r="G440" s="19" t="s">
        <v>346</v>
      </c>
      <c r="H440" s="83" t="s">
        <v>138</v>
      </c>
      <c r="I440" s="56">
        <v>9</v>
      </c>
      <c r="J440" s="57" t="s">
        <v>6</v>
      </c>
      <c r="K440" s="57"/>
    </row>
    <row r="441" spans="1:11" x14ac:dyDescent="0.25">
      <c r="A441" s="104" t="s">
        <v>42</v>
      </c>
      <c r="B441" s="105" t="s">
        <v>46</v>
      </c>
      <c r="C441" s="215" t="s">
        <v>515</v>
      </c>
      <c r="D441" s="215" t="s">
        <v>600</v>
      </c>
      <c r="E441" s="98" t="s">
        <v>283</v>
      </c>
      <c r="F441" s="83" t="s">
        <v>5</v>
      </c>
      <c r="G441" s="19" t="s">
        <v>346</v>
      </c>
      <c r="H441" s="83" t="s">
        <v>138</v>
      </c>
      <c r="I441" s="56">
        <v>9</v>
      </c>
      <c r="J441" s="57" t="s">
        <v>12</v>
      </c>
      <c r="K441" s="57"/>
    </row>
    <row r="442" spans="1:11" x14ac:dyDescent="0.25">
      <c r="A442" s="104" t="s">
        <v>42</v>
      </c>
      <c r="B442" s="105" t="s">
        <v>46</v>
      </c>
      <c r="C442" s="215" t="s">
        <v>515</v>
      </c>
      <c r="D442" s="215" t="s">
        <v>600</v>
      </c>
      <c r="E442" s="116" t="s">
        <v>299</v>
      </c>
      <c r="F442" s="86" t="s">
        <v>314</v>
      </c>
      <c r="G442" s="19" t="s">
        <v>211</v>
      </c>
      <c r="H442" s="85" t="s">
        <v>73</v>
      </c>
      <c r="I442" s="56">
        <v>9</v>
      </c>
      <c r="J442" s="56" t="s">
        <v>6</v>
      </c>
      <c r="K442" s="56"/>
    </row>
    <row r="443" spans="1:11" x14ac:dyDescent="0.25">
      <c r="A443" s="104" t="s">
        <v>42</v>
      </c>
      <c r="B443" s="105" t="s">
        <v>46</v>
      </c>
      <c r="C443" s="215" t="s">
        <v>515</v>
      </c>
      <c r="D443" s="215" t="s">
        <v>600</v>
      </c>
      <c r="E443" s="116" t="s">
        <v>299</v>
      </c>
      <c r="F443" s="86" t="s">
        <v>314</v>
      </c>
      <c r="G443" s="19" t="s">
        <v>211</v>
      </c>
      <c r="H443" s="85" t="s">
        <v>73</v>
      </c>
      <c r="I443" s="56">
        <v>11</v>
      </c>
      <c r="J443" s="56" t="s">
        <v>6</v>
      </c>
      <c r="K443" s="56"/>
    </row>
    <row r="444" spans="1:11" x14ac:dyDescent="0.25">
      <c r="A444" s="104" t="s">
        <v>42</v>
      </c>
      <c r="B444" s="105" t="s">
        <v>46</v>
      </c>
      <c r="C444" s="215" t="s">
        <v>515</v>
      </c>
      <c r="D444" s="215" t="s">
        <v>600</v>
      </c>
      <c r="E444" s="116" t="s">
        <v>299</v>
      </c>
      <c r="F444" s="86" t="s">
        <v>314</v>
      </c>
      <c r="G444" s="19" t="s">
        <v>211</v>
      </c>
      <c r="H444" s="85" t="s">
        <v>73</v>
      </c>
      <c r="I444" s="56">
        <v>11</v>
      </c>
      <c r="J444" s="56" t="s">
        <v>12</v>
      </c>
      <c r="K444" s="56"/>
    </row>
    <row r="445" spans="1:11" x14ac:dyDescent="0.25">
      <c r="A445" s="104" t="s">
        <v>42</v>
      </c>
      <c r="B445" s="105" t="s">
        <v>46</v>
      </c>
      <c r="C445" s="215" t="s">
        <v>515</v>
      </c>
      <c r="D445" s="215" t="s">
        <v>600</v>
      </c>
      <c r="E445" s="116" t="s">
        <v>299</v>
      </c>
      <c r="F445" s="86" t="s">
        <v>314</v>
      </c>
      <c r="G445" s="19" t="s">
        <v>211</v>
      </c>
      <c r="H445" s="85" t="s">
        <v>73</v>
      </c>
      <c r="I445" s="56">
        <v>9</v>
      </c>
      <c r="J445" s="56" t="s">
        <v>12</v>
      </c>
      <c r="K445" s="56"/>
    </row>
    <row r="446" spans="1:11" ht="33.75" x14ac:dyDescent="0.25">
      <c r="A446" s="94" t="s">
        <v>42</v>
      </c>
      <c r="B446" s="50" t="s">
        <v>46</v>
      </c>
      <c r="C446" s="215" t="s">
        <v>584</v>
      </c>
      <c r="D446" s="215" t="s">
        <v>598</v>
      </c>
      <c r="E446" s="105" t="s">
        <v>297</v>
      </c>
      <c r="F446" s="81" t="s">
        <v>300</v>
      </c>
      <c r="G446" s="19" t="s">
        <v>468</v>
      </c>
      <c r="H446" s="81" t="s">
        <v>469</v>
      </c>
      <c r="I446" s="49">
        <v>9</v>
      </c>
      <c r="J446" s="50" t="s">
        <v>6</v>
      </c>
      <c r="K446" s="50"/>
    </row>
    <row r="447" spans="1:11" ht="33.75" x14ac:dyDescent="0.25">
      <c r="A447" s="94" t="s">
        <v>42</v>
      </c>
      <c r="B447" s="50" t="s">
        <v>46</v>
      </c>
      <c r="C447" s="215" t="s">
        <v>514</v>
      </c>
      <c r="D447" s="215" t="s">
        <v>598</v>
      </c>
      <c r="E447" s="105" t="s">
        <v>297</v>
      </c>
      <c r="F447" s="81" t="s">
        <v>300</v>
      </c>
      <c r="G447" s="19" t="s">
        <v>451</v>
      </c>
      <c r="H447" s="81" t="s">
        <v>452</v>
      </c>
      <c r="I447" s="49">
        <v>9</v>
      </c>
      <c r="J447" s="50" t="s">
        <v>6</v>
      </c>
      <c r="K447" s="50"/>
    </row>
    <row r="448" spans="1:11" ht="33.75" x14ac:dyDescent="0.25">
      <c r="A448" s="94" t="s">
        <v>42</v>
      </c>
      <c r="B448" s="50" t="s">
        <v>46</v>
      </c>
      <c r="C448" s="215" t="s">
        <v>584</v>
      </c>
      <c r="D448" s="215" t="s">
        <v>598</v>
      </c>
      <c r="E448" s="105" t="s">
        <v>297</v>
      </c>
      <c r="F448" s="81" t="s">
        <v>300</v>
      </c>
      <c r="G448" s="19" t="s">
        <v>451</v>
      </c>
      <c r="H448" s="81" t="s">
        <v>452</v>
      </c>
      <c r="I448" s="49">
        <v>9</v>
      </c>
      <c r="J448" s="50" t="s">
        <v>6</v>
      </c>
      <c r="K448" s="50"/>
    </row>
    <row r="449" spans="1:11" ht="33.75" x14ac:dyDescent="0.25">
      <c r="A449" s="94" t="s">
        <v>42</v>
      </c>
      <c r="B449" s="50" t="s">
        <v>46</v>
      </c>
      <c r="C449" s="215" t="s">
        <v>514</v>
      </c>
      <c r="D449" s="215" t="s">
        <v>598</v>
      </c>
      <c r="E449" s="105" t="s">
        <v>297</v>
      </c>
      <c r="F449" s="81" t="s">
        <v>300</v>
      </c>
      <c r="G449" s="19" t="s">
        <v>470</v>
      </c>
      <c r="H449" s="81" t="s">
        <v>471</v>
      </c>
      <c r="I449" s="49">
        <v>9</v>
      </c>
      <c r="J449" s="50" t="s">
        <v>6</v>
      </c>
      <c r="K449" s="50"/>
    </row>
    <row r="450" spans="1:11" ht="33.75" x14ac:dyDescent="0.25">
      <c r="A450" s="94" t="s">
        <v>42</v>
      </c>
      <c r="B450" s="50" t="s">
        <v>46</v>
      </c>
      <c r="C450" s="215" t="s">
        <v>584</v>
      </c>
      <c r="D450" s="215" t="s">
        <v>598</v>
      </c>
      <c r="E450" s="105" t="s">
        <v>297</v>
      </c>
      <c r="F450" s="81" t="s">
        <v>300</v>
      </c>
      <c r="G450" s="19" t="s">
        <v>470</v>
      </c>
      <c r="H450" s="81" t="s">
        <v>471</v>
      </c>
      <c r="I450" s="49">
        <v>9</v>
      </c>
      <c r="J450" s="50" t="s">
        <v>6</v>
      </c>
      <c r="K450" s="50"/>
    </row>
    <row r="451" spans="1:11" ht="33.75" x14ac:dyDescent="0.25">
      <c r="A451" s="94" t="s">
        <v>42</v>
      </c>
      <c r="B451" s="50" t="s">
        <v>46</v>
      </c>
      <c r="C451" s="215" t="s">
        <v>584</v>
      </c>
      <c r="D451" s="215" t="s">
        <v>599</v>
      </c>
      <c r="E451" s="105" t="s">
        <v>290</v>
      </c>
      <c r="F451" s="81" t="s">
        <v>292</v>
      </c>
      <c r="G451" s="19" t="s">
        <v>472</v>
      </c>
      <c r="H451" s="81" t="s">
        <v>473</v>
      </c>
      <c r="I451" s="49">
        <v>9</v>
      </c>
      <c r="J451" s="50" t="s">
        <v>6</v>
      </c>
      <c r="K451" s="50"/>
    </row>
    <row r="452" spans="1:11" ht="33.75" x14ac:dyDescent="0.25">
      <c r="A452" s="94" t="s">
        <v>42</v>
      </c>
      <c r="B452" s="50" t="s">
        <v>46</v>
      </c>
      <c r="C452" s="215" t="s">
        <v>584</v>
      </c>
      <c r="D452" s="215" t="s">
        <v>598</v>
      </c>
      <c r="E452" s="105" t="s">
        <v>297</v>
      </c>
      <c r="F452" s="81" t="s">
        <v>300</v>
      </c>
      <c r="G452" s="19" t="s">
        <v>468</v>
      </c>
      <c r="H452" s="81" t="s">
        <v>578</v>
      </c>
      <c r="I452" s="49">
        <v>9</v>
      </c>
      <c r="J452" s="50" t="s">
        <v>6</v>
      </c>
      <c r="K452" s="50"/>
    </row>
    <row r="453" spans="1:11" ht="33.75" x14ac:dyDescent="0.25">
      <c r="A453" s="214" t="s">
        <v>38</v>
      </c>
      <c r="B453" s="96" t="s">
        <v>46</v>
      </c>
      <c r="C453" s="215" t="s">
        <v>515</v>
      </c>
      <c r="D453" s="215" t="s">
        <v>598</v>
      </c>
      <c r="E453" s="116" t="s">
        <v>307</v>
      </c>
      <c r="F453" s="83" t="s">
        <v>308</v>
      </c>
      <c r="G453" s="98" t="s">
        <v>268</v>
      </c>
      <c r="H453" s="83" t="s">
        <v>152</v>
      </c>
      <c r="I453" s="56">
        <v>11</v>
      </c>
      <c r="J453" s="57" t="s">
        <v>12</v>
      </c>
      <c r="K453" s="57"/>
    </row>
    <row r="454" spans="1:11" ht="33.75" x14ac:dyDescent="0.25">
      <c r="A454" s="214" t="s">
        <v>38</v>
      </c>
      <c r="B454" s="96" t="s">
        <v>46</v>
      </c>
      <c r="C454" s="215" t="s">
        <v>515</v>
      </c>
      <c r="D454" s="215" t="s">
        <v>598</v>
      </c>
      <c r="E454" s="116" t="s">
        <v>307</v>
      </c>
      <c r="F454" s="83" t="s">
        <v>308</v>
      </c>
      <c r="G454" s="19" t="s">
        <v>268</v>
      </c>
      <c r="H454" s="81" t="s">
        <v>152</v>
      </c>
      <c r="I454" s="56">
        <v>9</v>
      </c>
      <c r="J454" s="57" t="s">
        <v>6</v>
      </c>
      <c r="K454" s="57"/>
    </row>
    <row r="455" spans="1:11" ht="33.75" x14ac:dyDescent="0.25">
      <c r="A455" s="214" t="s">
        <v>38</v>
      </c>
      <c r="B455" s="96" t="s">
        <v>46</v>
      </c>
      <c r="C455" s="215" t="s">
        <v>515</v>
      </c>
      <c r="D455" s="215" t="s">
        <v>598</v>
      </c>
      <c r="E455" s="462" t="s">
        <v>307</v>
      </c>
      <c r="F455" s="83" t="s">
        <v>308</v>
      </c>
      <c r="G455" s="19" t="s">
        <v>692</v>
      </c>
      <c r="H455" s="81" t="s">
        <v>693</v>
      </c>
      <c r="I455" s="56">
        <v>9</v>
      </c>
      <c r="J455" s="57" t="s">
        <v>6</v>
      </c>
      <c r="K455" s="57"/>
    </row>
    <row r="456" spans="1:11" ht="33.75" x14ac:dyDescent="0.25">
      <c r="A456" s="214" t="s">
        <v>38</v>
      </c>
      <c r="B456" s="96" t="s">
        <v>46</v>
      </c>
      <c r="C456" s="215" t="s">
        <v>515</v>
      </c>
      <c r="D456" s="215" t="s">
        <v>598</v>
      </c>
      <c r="E456" s="116" t="s">
        <v>307</v>
      </c>
      <c r="F456" s="81" t="s">
        <v>308</v>
      </c>
      <c r="G456" s="19" t="s">
        <v>264</v>
      </c>
      <c r="H456" s="81" t="s">
        <v>265</v>
      </c>
      <c r="I456" s="56">
        <v>11</v>
      </c>
      <c r="J456" s="57" t="s">
        <v>12</v>
      </c>
      <c r="K456" s="57"/>
    </row>
    <row r="457" spans="1:11" ht="33.75" x14ac:dyDescent="0.25">
      <c r="A457" s="214" t="s">
        <v>38</v>
      </c>
      <c r="B457" s="96" t="s">
        <v>46</v>
      </c>
      <c r="C457" s="215" t="s">
        <v>515</v>
      </c>
      <c r="D457" s="215" t="s">
        <v>598</v>
      </c>
      <c r="E457" s="116" t="s">
        <v>307</v>
      </c>
      <c r="F457" s="81" t="s">
        <v>308</v>
      </c>
      <c r="G457" s="19" t="s">
        <v>264</v>
      </c>
      <c r="H457" s="81" t="s">
        <v>265</v>
      </c>
      <c r="I457" s="49">
        <v>9</v>
      </c>
      <c r="J457" s="50" t="s">
        <v>6</v>
      </c>
      <c r="K457" s="50"/>
    </row>
    <row r="458" spans="1:11" ht="33.75" x14ac:dyDescent="0.25">
      <c r="A458" s="214" t="s">
        <v>38</v>
      </c>
      <c r="B458" s="96" t="s">
        <v>46</v>
      </c>
      <c r="C458" s="215" t="s">
        <v>515</v>
      </c>
      <c r="D458" s="215" t="s">
        <v>598</v>
      </c>
      <c r="E458" s="116" t="s">
        <v>307</v>
      </c>
      <c r="F458" s="81" t="s">
        <v>308</v>
      </c>
      <c r="G458" s="19" t="s">
        <v>335</v>
      </c>
      <c r="H458" s="81" t="s">
        <v>153</v>
      </c>
      <c r="I458" s="49">
        <v>9</v>
      </c>
      <c r="J458" s="50" t="s">
        <v>6</v>
      </c>
      <c r="K458" s="50"/>
    </row>
    <row r="459" spans="1:11" x14ac:dyDescent="0.25">
      <c r="A459" s="214" t="s">
        <v>38</v>
      </c>
      <c r="B459" s="96" t="s">
        <v>46</v>
      </c>
      <c r="C459" s="215" t="s">
        <v>515</v>
      </c>
      <c r="D459" s="215" t="s">
        <v>600</v>
      </c>
      <c r="E459" s="97" t="s">
        <v>283</v>
      </c>
      <c r="F459" s="82" t="s">
        <v>5</v>
      </c>
      <c r="G459" s="19" t="s">
        <v>269</v>
      </c>
      <c r="H459" s="83" t="s">
        <v>151</v>
      </c>
      <c r="I459" s="49">
        <v>9</v>
      </c>
      <c r="J459" s="50" t="s">
        <v>6</v>
      </c>
      <c r="K459" s="50"/>
    </row>
    <row r="460" spans="1:11" ht="33.75" x14ac:dyDescent="0.25">
      <c r="A460" s="95" t="s">
        <v>38</v>
      </c>
      <c r="B460" s="50" t="s">
        <v>46</v>
      </c>
      <c r="C460" s="215" t="s">
        <v>514</v>
      </c>
      <c r="D460" s="215" t="s">
        <v>598</v>
      </c>
      <c r="E460" s="105" t="s">
        <v>307</v>
      </c>
      <c r="F460" s="81" t="s">
        <v>308</v>
      </c>
      <c r="G460" s="19" t="s">
        <v>557</v>
      </c>
      <c r="H460" s="81" t="s">
        <v>558</v>
      </c>
      <c r="I460" s="49">
        <v>9</v>
      </c>
      <c r="J460" s="50" t="s">
        <v>6</v>
      </c>
      <c r="K460" s="50"/>
    </row>
    <row r="461" spans="1:11" ht="33.75" x14ac:dyDescent="0.25">
      <c r="A461" s="95" t="s">
        <v>38</v>
      </c>
      <c r="B461" s="50" t="s">
        <v>46</v>
      </c>
      <c r="C461" s="215" t="s">
        <v>514</v>
      </c>
      <c r="D461" s="215" t="s">
        <v>598</v>
      </c>
      <c r="E461" s="105" t="s">
        <v>307</v>
      </c>
      <c r="F461" s="81" t="s">
        <v>308</v>
      </c>
      <c r="G461" s="19" t="s">
        <v>559</v>
      </c>
      <c r="H461" s="81" t="s">
        <v>560</v>
      </c>
      <c r="I461" s="49">
        <v>9</v>
      </c>
      <c r="J461" s="50" t="s">
        <v>6</v>
      </c>
      <c r="K461" s="50"/>
    </row>
    <row r="462" spans="1:11" ht="33.75" x14ac:dyDescent="0.25">
      <c r="A462" s="95" t="s">
        <v>605</v>
      </c>
      <c r="B462" s="50" t="s">
        <v>46</v>
      </c>
      <c r="C462" s="215" t="s">
        <v>515</v>
      </c>
      <c r="D462" s="215" t="s">
        <v>598</v>
      </c>
      <c r="E462" s="105" t="s">
        <v>297</v>
      </c>
      <c r="F462" s="81" t="s">
        <v>300</v>
      </c>
      <c r="G462" s="19" t="s">
        <v>665</v>
      </c>
      <c r="H462" s="81" t="s">
        <v>666</v>
      </c>
      <c r="I462" s="49">
        <v>9</v>
      </c>
      <c r="J462" s="50" t="s">
        <v>6</v>
      </c>
      <c r="K462" s="50"/>
    </row>
    <row r="463" spans="1:11" ht="33.75" x14ac:dyDescent="0.25">
      <c r="A463" s="95" t="s">
        <v>605</v>
      </c>
      <c r="B463" s="50" t="s">
        <v>46</v>
      </c>
      <c r="C463" s="215" t="s">
        <v>515</v>
      </c>
      <c r="D463" s="215" t="s">
        <v>598</v>
      </c>
      <c r="E463" s="105" t="s">
        <v>307</v>
      </c>
      <c r="F463" s="81" t="s">
        <v>308</v>
      </c>
      <c r="G463" s="19" t="s">
        <v>241</v>
      </c>
      <c r="H463" s="81" t="s">
        <v>58</v>
      </c>
      <c r="I463" s="49">
        <v>9</v>
      </c>
      <c r="J463" s="50" t="s">
        <v>6</v>
      </c>
      <c r="K463" s="50"/>
    </row>
    <row r="464" spans="1:11" ht="33.75" x14ac:dyDescent="0.25">
      <c r="A464" s="95" t="s">
        <v>605</v>
      </c>
      <c r="B464" s="50" t="s">
        <v>46</v>
      </c>
      <c r="C464" s="215" t="s">
        <v>515</v>
      </c>
      <c r="D464" s="215" t="s">
        <v>598</v>
      </c>
      <c r="E464" s="460" t="s">
        <v>281</v>
      </c>
      <c r="F464" s="87" t="s">
        <v>287</v>
      </c>
      <c r="G464" s="19" t="s">
        <v>199</v>
      </c>
      <c r="H464" s="81" t="s">
        <v>55</v>
      </c>
      <c r="I464" s="49">
        <v>9</v>
      </c>
      <c r="J464" s="50" t="s">
        <v>6</v>
      </c>
      <c r="K464" s="50"/>
    </row>
    <row r="465" spans="1:11" ht="33.75" x14ac:dyDescent="0.25">
      <c r="A465" s="95" t="s">
        <v>605</v>
      </c>
      <c r="B465" s="50" t="s">
        <v>46</v>
      </c>
      <c r="C465" s="215" t="s">
        <v>514</v>
      </c>
      <c r="D465" s="215" t="s">
        <v>598</v>
      </c>
      <c r="E465" s="105" t="s">
        <v>297</v>
      </c>
      <c r="F465" s="81" t="s">
        <v>300</v>
      </c>
      <c r="G465" s="19" t="s">
        <v>451</v>
      </c>
      <c r="H465" s="81" t="s">
        <v>452</v>
      </c>
      <c r="I465" s="49">
        <v>9</v>
      </c>
      <c r="J465" s="50" t="s">
        <v>6</v>
      </c>
      <c r="K465" s="50"/>
    </row>
    <row r="466" spans="1:11" ht="33.75" x14ac:dyDescent="0.25">
      <c r="A466" s="95" t="s">
        <v>605</v>
      </c>
      <c r="B466" s="50" t="s">
        <v>46</v>
      </c>
      <c r="C466" s="215" t="s">
        <v>584</v>
      </c>
      <c r="D466" s="215" t="s">
        <v>598</v>
      </c>
      <c r="E466" s="105" t="s">
        <v>297</v>
      </c>
      <c r="F466" s="81" t="s">
        <v>300</v>
      </c>
      <c r="G466" s="19" t="s">
        <v>453</v>
      </c>
      <c r="H466" s="81" t="s">
        <v>579</v>
      </c>
      <c r="I466" s="49">
        <v>9</v>
      </c>
      <c r="J466" s="50" t="s">
        <v>6</v>
      </c>
      <c r="K466" s="50"/>
    </row>
    <row r="467" spans="1:11" ht="33.75" x14ac:dyDescent="0.25">
      <c r="A467" s="95" t="s">
        <v>605</v>
      </c>
      <c r="B467" s="50" t="s">
        <v>46</v>
      </c>
      <c r="C467" s="215" t="s">
        <v>514</v>
      </c>
      <c r="D467" s="215" t="s">
        <v>598</v>
      </c>
      <c r="E467" s="105" t="s">
        <v>297</v>
      </c>
      <c r="F467" s="81" t="s">
        <v>300</v>
      </c>
      <c r="G467" s="19" t="s">
        <v>454</v>
      </c>
      <c r="H467" s="81" t="s">
        <v>455</v>
      </c>
      <c r="I467" s="49">
        <v>9</v>
      </c>
      <c r="J467" s="50" t="s">
        <v>6</v>
      </c>
      <c r="K467" s="50"/>
    </row>
    <row r="468" spans="1:11" ht="33.75" x14ac:dyDescent="0.25">
      <c r="A468" s="95" t="s">
        <v>605</v>
      </c>
      <c r="B468" s="50" t="s">
        <v>46</v>
      </c>
      <c r="C468" s="215" t="s">
        <v>584</v>
      </c>
      <c r="D468" s="215" t="s">
        <v>598</v>
      </c>
      <c r="E468" s="105" t="s">
        <v>297</v>
      </c>
      <c r="F468" s="81" t="s">
        <v>300</v>
      </c>
      <c r="G468" s="19" t="s">
        <v>454</v>
      </c>
      <c r="H468" s="81" t="s">
        <v>760</v>
      </c>
      <c r="I468" s="49">
        <v>9</v>
      </c>
      <c r="J468" s="50" t="s">
        <v>6</v>
      </c>
      <c r="K468" s="50"/>
    </row>
    <row r="469" spans="1:11" ht="33.75" x14ac:dyDescent="0.25">
      <c r="A469" s="95" t="s">
        <v>605</v>
      </c>
      <c r="B469" s="50" t="s">
        <v>46</v>
      </c>
      <c r="C469" s="215" t="s">
        <v>514</v>
      </c>
      <c r="D469" s="215" t="s">
        <v>598</v>
      </c>
      <c r="E469" s="105" t="s">
        <v>297</v>
      </c>
      <c r="F469" s="81" t="s">
        <v>300</v>
      </c>
      <c r="G469" s="19" t="s">
        <v>456</v>
      </c>
      <c r="H469" s="81" t="s">
        <v>457</v>
      </c>
      <c r="I469" s="49">
        <v>9</v>
      </c>
      <c r="J469" s="50" t="s">
        <v>6</v>
      </c>
      <c r="K469" s="50"/>
    </row>
    <row r="470" spans="1:11" ht="33.75" x14ac:dyDescent="0.25">
      <c r="A470" s="95" t="s">
        <v>605</v>
      </c>
      <c r="B470" s="50" t="s">
        <v>46</v>
      </c>
      <c r="C470" s="215" t="s">
        <v>514</v>
      </c>
      <c r="D470" s="215" t="s">
        <v>598</v>
      </c>
      <c r="E470" s="105" t="s">
        <v>285</v>
      </c>
      <c r="F470" s="81" t="s">
        <v>286</v>
      </c>
      <c r="G470" s="381" t="s">
        <v>458</v>
      </c>
      <c r="H470" s="382" t="s">
        <v>594</v>
      </c>
      <c r="I470" s="49">
        <v>9</v>
      </c>
      <c r="J470" s="50" t="s">
        <v>6</v>
      </c>
      <c r="K470" s="50"/>
    </row>
    <row r="471" spans="1:11" ht="33.75" x14ac:dyDescent="0.25">
      <c r="A471" s="95" t="s">
        <v>605</v>
      </c>
      <c r="B471" s="50" t="s">
        <v>46</v>
      </c>
      <c r="C471" s="215" t="s">
        <v>514</v>
      </c>
      <c r="D471" s="215" t="s">
        <v>598</v>
      </c>
      <c r="E471" s="105" t="s">
        <v>307</v>
      </c>
      <c r="F471" s="81" t="s">
        <v>308</v>
      </c>
      <c r="G471" s="19" t="s">
        <v>459</v>
      </c>
      <c r="H471" s="81" t="s">
        <v>460</v>
      </c>
      <c r="I471" s="49">
        <v>9</v>
      </c>
      <c r="J471" s="50" t="s">
        <v>6</v>
      </c>
      <c r="K471" s="50"/>
    </row>
    <row r="472" spans="1:11" ht="33.75" x14ac:dyDescent="0.25">
      <c r="A472" s="95" t="s">
        <v>605</v>
      </c>
      <c r="B472" s="50" t="s">
        <v>46</v>
      </c>
      <c r="C472" s="215" t="s">
        <v>514</v>
      </c>
      <c r="D472" s="215" t="s">
        <v>598</v>
      </c>
      <c r="E472" s="105" t="s">
        <v>309</v>
      </c>
      <c r="F472" s="81" t="s">
        <v>310</v>
      </c>
      <c r="G472" s="19" t="s">
        <v>461</v>
      </c>
      <c r="H472" s="81" t="s">
        <v>462</v>
      </c>
      <c r="I472" s="49">
        <v>9</v>
      </c>
      <c r="J472" s="50" t="s">
        <v>6</v>
      </c>
      <c r="K472" s="50"/>
    </row>
    <row r="473" spans="1:11" ht="33.75" x14ac:dyDescent="0.25">
      <c r="A473" s="95" t="s">
        <v>605</v>
      </c>
      <c r="B473" s="50" t="s">
        <v>46</v>
      </c>
      <c r="C473" s="215" t="s">
        <v>584</v>
      </c>
      <c r="D473" s="215" t="s">
        <v>598</v>
      </c>
      <c r="E473" s="105" t="s">
        <v>309</v>
      </c>
      <c r="F473" s="81" t="s">
        <v>310</v>
      </c>
      <c r="G473" s="19" t="s">
        <v>461</v>
      </c>
      <c r="H473" s="81" t="s">
        <v>761</v>
      </c>
      <c r="I473" s="49">
        <v>9</v>
      </c>
      <c r="J473" s="50" t="s">
        <v>6</v>
      </c>
      <c r="K473" s="50"/>
    </row>
    <row r="474" spans="1:11" x14ac:dyDescent="0.25">
      <c r="A474" s="95" t="s">
        <v>605</v>
      </c>
      <c r="B474" s="50" t="s">
        <v>46</v>
      </c>
      <c r="C474" s="215" t="s">
        <v>514</v>
      </c>
      <c r="D474" s="215" t="s">
        <v>601</v>
      </c>
      <c r="E474" s="105" t="s">
        <v>319</v>
      </c>
      <c r="F474" s="81" t="s">
        <v>359</v>
      </c>
      <c r="G474" s="19" t="s">
        <v>463</v>
      </c>
      <c r="H474" s="81" t="s">
        <v>464</v>
      </c>
      <c r="I474" s="49">
        <v>9</v>
      </c>
      <c r="J474" s="50" t="s">
        <v>6</v>
      </c>
      <c r="K474" s="50"/>
    </row>
    <row r="475" spans="1:11" ht="22.5" x14ac:dyDescent="0.25">
      <c r="A475" s="95" t="s">
        <v>605</v>
      </c>
      <c r="B475" s="50" t="s">
        <v>46</v>
      </c>
      <c r="C475" s="215" t="s">
        <v>514</v>
      </c>
      <c r="D475" s="215" t="s">
        <v>602</v>
      </c>
      <c r="E475" s="105" t="s">
        <v>322</v>
      </c>
      <c r="F475" s="81" t="s">
        <v>465</v>
      </c>
      <c r="G475" s="19" t="s">
        <v>466</v>
      </c>
      <c r="H475" s="81" t="s">
        <v>467</v>
      </c>
      <c r="I475" s="49">
        <v>9</v>
      </c>
      <c r="J475" s="50" t="s">
        <v>6</v>
      </c>
      <c r="K475" s="50"/>
    </row>
    <row r="476" spans="1:11" ht="33.75" x14ac:dyDescent="0.25">
      <c r="A476" s="102" t="s">
        <v>375</v>
      </c>
      <c r="B476" s="96" t="s">
        <v>46</v>
      </c>
      <c r="C476" s="215" t="s">
        <v>515</v>
      </c>
      <c r="D476" s="215" t="s">
        <v>598</v>
      </c>
      <c r="E476" s="101" t="s">
        <v>297</v>
      </c>
      <c r="F476" s="87" t="s">
        <v>300</v>
      </c>
      <c r="G476" s="101" t="s">
        <v>240</v>
      </c>
      <c r="H476" s="87" t="s">
        <v>63</v>
      </c>
      <c r="I476" s="49">
        <v>11</v>
      </c>
      <c r="J476" s="49" t="s">
        <v>12</v>
      </c>
      <c r="K476" s="49"/>
    </row>
    <row r="477" spans="1:11" ht="33.75" x14ac:dyDescent="0.25">
      <c r="A477" s="102" t="s">
        <v>375</v>
      </c>
      <c r="B477" s="96" t="s">
        <v>46</v>
      </c>
      <c r="C477" s="215" t="s">
        <v>515</v>
      </c>
      <c r="D477" s="215" t="s">
        <v>598</v>
      </c>
      <c r="E477" s="103" t="s">
        <v>297</v>
      </c>
      <c r="F477" s="87" t="s">
        <v>300</v>
      </c>
      <c r="G477" s="101" t="s">
        <v>240</v>
      </c>
      <c r="H477" s="87" t="s">
        <v>63</v>
      </c>
      <c r="I477" s="49">
        <v>9</v>
      </c>
      <c r="J477" s="50" t="s">
        <v>6</v>
      </c>
      <c r="K477" s="50"/>
    </row>
    <row r="478" spans="1:11" ht="33.75" x14ac:dyDescent="0.25">
      <c r="A478" s="102" t="s">
        <v>375</v>
      </c>
      <c r="B478" s="96" t="s">
        <v>46</v>
      </c>
      <c r="C478" s="215" t="s">
        <v>515</v>
      </c>
      <c r="D478" s="215" t="s">
        <v>598</v>
      </c>
      <c r="E478" s="101" t="s">
        <v>297</v>
      </c>
      <c r="F478" s="87" t="s">
        <v>300</v>
      </c>
      <c r="G478" s="101" t="s">
        <v>266</v>
      </c>
      <c r="H478" s="87" t="s">
        <v>74</v>
      </c>
      <c r="I478" s="49">
        <v>11</v>
      </c>
      <c r="J478" s="49" t="s">
        <v>6</v>
      </c>
      <c r="K478" s="49"/>
    </row>
    <row r="479" spans="1:11" ht="33.75" x14ac:dyDescent="0.25">
      <c r="A479" s="102" t="s">
        <v>375</v>
      </c>
      <c r="B479" s="105" t="s">
        <v>46</v>
      </c>
      <c r="C479" s="215" t="s">
        <v>515</v>
      </c>
      <c r="D479" s="215" t="s">
        <v>598</v>
      </c>
      <c r="E479" s="116" t="s">
        <v>296</v>
      </c>
      <c r="F479" s="86" t="s">
        <v>7</v>
      </c>
      <c r="G479" s="19" t="s">
        <v>258</v>
      </c>
      <c r="H479" s="86" t="s">
        <v>149</v>
      </c>
      <c r="I479" s="53">
        <v>9</v>
      </c>
      <c r="J479" s="54" t="s">
        <v>6</v>
      </c>
      <c r="K479" s="54"/>
    </row>
    <row r="480" spans="1:11" ht="33.75" x14ac:dyDescent="0.25">
      <c r="A480" s="102" t="s">
        <v>375</v>
      </c>
      <c r="B480" s="105" t="s">
        <v>46</v>
      </c>
      <c r="C480" s="215" t="s">
        <v>515</v>
      </c>
      <c r="D480" s="215" t="s">
        <v>598</v>
      </c>
      <c r="E480" s="116" t="s">
        <v>296</v>
      </c>
      <c r="F480" s="86" t="s">
        <v>7</v>
      </c>
      <c r="G480" s="19" t="s">
        <v>258</v>
      </c>
      <c r="H480" s="86" t="s">
        <v>149</v>
      </c>
      <c r="I480" s="53">
        <v>9</v>
      </c>
      <c r="J480" s="54" t="s">
        <v>12</v>
      </c>
      <c r="K480" s="54"/>
    </row>
    <row r="481" spans="1:11" ht="33.75" x14ac:dyDescent="0.25">
      <c r="A481" s="102" t="s">
        <v>375</v>
      </c>
      <c r="B481" s="105" t="s">
        <v>46</v>
      </c>
      <c r="C481" s="215" t="s">
        <v>515</v>
      </c>
      <c r="D481" s="215" t="s">
        <v>598</v>
      </c>
      <c r="E481" s="116" t="s">
        <v>296</v>
      </c>
      <c r="F481" s="86" t="s">
        <v>7</v>
      </c>
      <c r="G481" s="19" t="s">
        <v>258</v>
      </c>
      <c r="H481" s="86" t="s">
        <v>149</v>
      </c>
      <c r="I481" s="53">
        <v>11</v>
      </c>
      <c r="J481" s="54" t="s">
        <v>12</v>
      </c>
      <c r="K481" s="54"/>
    </row>
    <row r="482" spans="1:11" ht="33.75" x14ac:dyDescent="0.25">
      <c r="A482" s="102" t="s">
        <v>375</v>
      </c>
      <c r="B482" s="105" t="s">
        <v>46</v>
      </c>
      <c r="C482" s="215" t="s">
        <v>515</v>
      </c>
      <c r="D482" s="215" t="s">
        <v>598</v>
      </c>
      <c r="E482" s="116" t="s">
        <v>296</v>
      </c>
      <c r="F482" s="86" t="s">
        <v>7</v>
      </c>
      <c r="G482" s="19" t="s">
        <v>224</v>
      </c>
      <c r="H482" s="86" t="s">
        <v>134</v>
      </c>
      <c r="I482" s="53">
        <v>11</v>
      </c>
      <c r="J482" s="54" t="s">
        <v>12</v>
      </c>
      <c r="K482" s="54"/>
    </row>
    <row r="483" spans="1:11" ht="33.75" x14ac:dyDescent="0.25">
      <c r="A483" s="102" t="s">
        <v>375</v>
      </c>
      <c r="B483" s="105" t="s">
        <v>46</v>
      </c>
      <c r="C483" s="215" t="s">
        <v>515</v>
      </c>
      <c r="D483" s="215" t="s">
        <v>598</v>
      </c>
      <c r="E483" s="116" t="s">
        <v>296</v>
      </c>
      <c r="F483" s="86" t="s">
        <v>7</v>
      </c>
      <c r="G483" s="19" t="s">
        <v>224</v>
      </c>
      <c r="H483" s="86" t="s">
        <v>134</v>
      </c>
      <c r="I483" s="53">
        <v>9</v>
      </c>
      <c r="J483" s="53" t="s">
        <v>12</v>
      </c>
      <c r="K483" s="53"/>
    </row>
    <row r="484" spans="1:11" ht="33.75" x14ac:dyDescent="0.25">
      <c r="A484" s="102" t="s">
        <v>375</v>
      </c>
      <c r="B484" s="105" t="s">
        <v>46</v>
      </c>
      <c r="C484" s="215" t="s">
        <v>515</v>
      </c>
      <c r="D484" s="215" t="s">
        <v>598</v>
      </c>
      <c r="E484" s="116" t="s">
        <v>296</v>
      </c>
      <c r="F484" s="86" t="s">
        <v>7</v>
      </c>
      <c r="G484" s="19" t="s">
        <v>224</v>
      </c>
      <c r="H484" s="86" t="s">
        <v>134</v>
      </c>
      <c r="I484" s="56">
        <v>9</v>
      </c>
      <c r="J484" s="57" t="s">
        <v>6</v>
      </c>
      <c r="K484" s="57"/>
    </row>
    <row r="485" spans="1:11" ht="33.75" x14ac:dyDescent="0.25">
      <c r="A485" s="102" t="s">
        <v>375</v>
      </c>
      <c r="B485" s="105" t="s">
        <v>46</v>
      </c>
      <c r="C485" s="215" t="s">
        <v>515</v>
      </c>
      <c r="D485" s="215" t="s">
        <v>598</v>
      </c>
      <c r="E485" s="116" t="s">
        <v>296</v>
      </c>
      <c r="F485" s="86" t="s">
        <v>7</v>
      </c>
      <c r="G485" s="19" t="s">
        <v>213</v>
      </c>
      <c r="H485" s="86" t="s">
        <v>127</v>
      </c>
      <c r="I485" s="56">
        <v>11</v>
      </c>
      <c r="J485" s="57" t="s">
        <v>12</v>
      </c>
      <c r="K485" s="57"/>
    </row>
    <row r="486" spans="1:11" ht="33.75" x14ac:dyDescent="0.25">
      <c r="A486" s="102" t="s">
        <v>375</v>
      </c>
      <c r="B486" s="105" t="s">
        <v>46</v>
      </c>
      <c r="C486" s="215" t="s">
        <v>515</v>
      </c>
      <c r="D486" s="215" t="s">
        <v>598</v>
      </c>
      <c r="E486" s="116" t="s">
        <v>296</v>
      </c>
      <c r="F486" s="86" t="s">
        <v>7</v>
      </c>
      <c r="G486" s="19" t="s">
        <v>213</v>
      </c>
      <c r="H486" s="86" t="s">
        <v>127</v>
      </c>
      <c r="I486" s="56">
        <v>9</v>
      </c>
      <c r="J486" s="57" t="s">
        <v>6</v>
      </c>
      <c r="K486" s="57"/>
    </row>
    <row r="487" spans="1:11" ht="33.75" x14ac:dyDescent="0.25">
      <c r="A487" s="102" t="s">
        <v>375</v>
      </c>
      <c r="B487" s="105" t="s">
        <v>46</v>
      </c>
      <c r="C487" s="215" t="s">
        <v>515</v>
      </c>
      <c r="D487" s="215" t="s">
        <v>598</v>
      </c>
      <c r="E487" s="116" t="s">
        <v>296</v>
      </c>
      <c r="F487" s="86" t="s">
        <v>7</v>
      </c>
      <c r="G487" s="19" t="s">
        <v>689</v>
      </c>
      <c r="H487" s="86" t="s">
        <v>694</v>
      </c>
      <c r="I487" s="56">
        <v>9</v>
      </c>
      <c r="J487" s="57" t="s">
        <v>6</v>
      </c>
      <c r="K487" s="57"/>
    </row>
    <row r="488" spans="1:11" ht="33.75" x14ac:dyDescent="0.25">
      <c r="A488" s="102" t="s">
        <v>375</v>
      </c>
      <c r="B488" s="105" t="s">
        <v>46</v>
      </c>
      <c r="C488" s="215" t="s">
        <v>515</v>
      </c>
      <c r="D488" s="215" t="s">
        <v>598</v>
      </c>
      <c r="E488" s="116" t="s">
        <v>296</v>
      </c>
      <c r="F488" s="86" t="s">
        <v>7</v>
      </c>
      <c r="G488" s="19" t="s">
        <v>631</v>
      </c>
      <c r="H488" s="86" t="s">
        <v>632</v>
      </c>
      <c r="I488" s="56">
        <v>9</v>
      </c>
      <c r="J488" s="57" t="s">
        <v>6</v>
      </c>
      <c r="K488" s="57"/>
    </row>
    <row r="489" spans="1:11" ht="33.75" x14ac:dyDescent="0.25">
      <c r="A489" s="102" t="s">
        <v>375</v>
      </c>
      <c r="B489" s="105" t="s">
        <v>46</v>
      </c>
      <c r="C489" s="215" t="s">
        <v>515</v>
      </c>
      <c r="D489" s="215" t="s">
        <v>598</v>
      </c>
      <c r="E489" s="116" t="s">
        <v>296</v>
      </c>
      <c r="F489" s="86" t="s">
        <v>7</v>
      </c>
      <c r="G489" s="19" t="s">
        <v>631</v>
      </c>
      <c r="H489" s="86" t="s">
        <v>632</v>
      </c>
      <c r="I489" s="56">
        <v>9</v>
      </c>
      <c r="J489" s="57" t="s">
        <v>17</v>
      </c>
      <c r="K489" s="57"/>
    </row>
    <row r="490" spans="1:11" ht="33.75" x14ac:dyDescent="0.25">
      <c r="A490" s="102" t="s">
        <v>375</v>
      </c>
      <c r="B490" s="105" t="s">
        <v>46</v>
      </c>
      <c r="C490" s="215" t="s">
        <v>515</v>
      </c>
      <c r="D490" s="215" t="s">
        <v>598</v>
      </c>
      <c r="E490" s="462" t="s">
        <v>301</v>
      </c>
      <c r="F490" s="81" t="s">
        <v>302</v>
      </c>
      <c r="G490" s="381" t="s">
        <v>677</v>
      </c>
      <c r="H490" s="392" t="s">
        <v>678</v>
      </c>
      <c r="I490" s="56">
        <v>9</v>
      </c>
      <c r="J490" s="57" t="s">
        <v>6</v>
      </c>
      <c r="K490" s="57"/>
    </row>
    <row r="491" spans="1:11" ht="33.75" x14ac:dyDescent="0.25">
      <c r="A491" s="102" t="s">
        <v>375</v>
      </c>
      <c r="B491" s="105" t="s">
        <v>46</v>
      </c>
      <c r="C491" s="215" t="s">
        <v>515</v>
      </c>
      <c r="D491" s="215" t="s">
        <v>598</v>
      </c>
      <c r="E491" s="116" t="s">
        <v>301</v>
      </c>
      <c r="F491" s="86" t="s">
        <v>302</v>
      </c>
      <c r="G491" s="19" t="s">
        <v>677</v>
      </c>
      <c r="H491" s="86" t="s">
        <v>678</v>
      </c>
      <c r="I491" s="56">
        <v>9</v>
      </c>
      <c r="J491" s="57" t="s">
        <v>17</v>
      </c>
      <c r="K491" s="57"/>
    </row>
    <row r="492" spans="1:11" ht="33.75" x14ac:dyDescent="0.25">
      <c r="A492" s="102" t="s">
        <v>375</v>
      </c>
      <c r="B492" s="105" t="s">
        <v>46</v>
      </c>
      <c r="C492" s="215" t="s">
        <v>515</v>
      </c>
      <c r="D492" s="215" t="s">
        <v>598</v>
      </c>
      <c r="E492" s="462" t="s">
        <v>285</v>
      </c>
      <c r="F492" s="81" t="s">
        <v>286</v>
      </c>
      <c r="G492" s="381" t="s">
        <v>648</v>
      </c>
      <c r="H492" s="392" t="s">
        <v>649</v>
      </c>
      <c r="I492" s="56">
        <v>9</v>
      </c>
      <c r="J492" s="57" t="s">
        <v>6</v>
      </c>
      <c r="K492" s="57"/>
    </row>
    <row r="493" spans="1:11" ht="33.75" x14ac:dyDescent="0.25">
      <c r="A493" s="102" t="s">
        <v>375</v>
      </c>
      <c r="B493" s="105" t="s">
        <v>46</v>
      </c>
      <c r="C493" s="215" t="s">
        <v>515</v>
      </c>
      <c r="D493" s="215" t="s">
        <v>598</v>
      </c>
      <c r="E493" s="116" t="s">
        <v>285</v>
      </c>
      <c r="F493" s="81" t="s">
        <v>286</v>
      </c>
      <c r="G493" s="381" t="s">
        <v>648</v>
      </c>
      <c r="H493" s="392" t="s">
        <v>649</v>
      </c>
      <c r="I493" s="56">
        <v>9</v>
      </c>
      <c r="J493" s="57" t="s">
        <v>12</v>
      </c>
      <c r="K493" s="57"/>
    </row>
    <row r="494" spans="1:11" ht="33.75" x14ac:dyDescent="0.25">
      <c r="A494" s="102" t="s">
        <v>375</v>
      </c>
      <c r="B494" s="105" t="s">
        <v>46</v>
      </c>
      <c r="C494" s="215" t="s">
        <v>515</v>
      </c>
      <c r="D494" s="215" t="s">
        <v>598</v>
      </c>
      <c r="E494" s="116" t="s">
        <v>285</v>
      </c>
      <c r="F494" s="81" t="s">
        <v>286</v>
      </c>
      <c r="G494" s="19" t="s">
        <v>654</v>
      </c>
      <c r="H494" s="86" t="s">
        <v>655</v>
      </c>
      <c r="I494" s="56">
        <v>9</v>
      </c>
      <c r="J494" s="57" t="s">
        <v>6</v>
      </c>
      <c r="K494" s="57"/>
    </row>
    <row r="495" spans="1:11" ht="33.75" x14ac:dyDescent="0.25">
      <c r="A495" s="102" t="s">
        <v>375</v>
      </c>
      <c r="B495" s="105" t="s">
        <v>46</v>
      </c>
      <c r="C495" s="215" t="s">
        <v>515</v>
      </c>
      <c r="D495" s="215" t="s">
        <v>598</v>
      </c>
      <c r="E495" s="116" t="s">
        <v>390</v>
      </c>
      <c r="F495" s="86" t="s">
        <v>391</v>
      </c>
      <c r="G495" s="19" t="s">
        <v>388</v>
      </c>
      <c r="H495" s="86" t="s">
        <v>389</v>
      </c>
      <c r="I495" s="56">
        <v>11</v>
      </c>
      <c r="J495" s="57" t="s">
        <v>12</v>
      </c>
      <c r="K495" s="57"/>
    </row>
    <row r="496" spans="1:11" ht="33.75" x14ac:dyDescent="0.25">
      <c r="A496" s="102" t="s">
        <v>375</v>
      </c>
      <c r="B496" s="105" t="s">
        <v>46</v>
      </c>
      <c r="C496" s="215" t="s">
        <v>515</v>
      </c>
      <c r="D496" s="215" t="s">
        <v>598</v>
      </c>
      <c r="E496" s="116" t="s">
        <v>390</v>
      </c>
      <c r="F496" s="86" t="s">
        <v>391</v>
      </c>
      <c r="G496" s="19" t="s">
        <v>388</v>
      </c>
      <c r="H496" s="83" t="s">
        <v>389</v>
      </c>
      <c r="I496" s="56">
        <v>9</v>
      </c>
      <c r="J496" s="57" t="s">
        <v>6</v>
      </c>
      <c r="K496" s="57"/>
    </row>
    <row r="497" spans="1:11" ht="33.75" x14ac:dyDescent="0.25">
      <c r="A497" s="102" t="s">
        <v>375</v>
      </c>
      <c r="B497" s="105" t="s">
        <v>46</v>
      </c>
      <c r="C497" s="215" t="s">
        <v>515</v>
      </c>
      <c r="D497" s="215" t="s">
        <v>598</v>
      </c>
      <c r="E497" s="116" t="s">
        <v>285</v>
      </c>
      <c r="F497" s="81" t="s">
        <v>286</v>
      </c>
      <c r="G497" s="19" t="s">
        <v>218</v>
      </c>
      <c r="H497" s="86" t="s">
        <v>14</v>
      </c>
      <c r="I497" s="56">
        <v>11</v>
      </c>
      <c r="J497" s="57" t="s">
        <v>12</v>
      </c>
      <c r="K497" s="57"/>
    </row>
    <row r="498" spans="1:11" ht="33.75" x14ac:dyDescent="0.25">
      <c r="A498" s="102" t="s">
        <v>375</v>
      </c>
      <c r="B498" s="105" t="s">
        <v>46</v>
      </c>
      <c r="C498" s="215" t="s">
        <v>515</v>
      </c>
      <c r="D498" s="215" t="s">
        <v>598</v>
      </c>
      <c r="E498" s="116" t="s">
        <v>285</v>
      </c>
      <c r="F498" s="81" t="s">
        <v>286</v>
      </c>
      <c r="G498" s="19" t="s">
        <v>218</v>
      </c>
      <c r="H498" s="83" t="s">
        <v>14</v>
      </c>
      <c r="I498" s="56">
        <v>9</v>
      </c>
      <c r="J498" s="57" t="s">
        <v>6</v>
      </c>
      <c r="K498" s="57"/>
    </row>
    <row r="499" spans="1:11" ht="33.75" x14ac:dyDescent="0.25">
      <c r="A499" s="102" t="s">
        <v>375</v>
      </c>
      <c r="B499" s="105" t="s">
        <v>46</v>
      </c>
      <c r="C499" s="215" t="s">
        <v>515</v>
      </c>
      <c r="D499" s="215" t="s">
        <v>598</v>
      </c>
      <c r="E499" s="116" t="s">
        <v>285</v>
      </c>
      <c r="F499" s="81" t="s">
        <v>286</v>
      </c>
      <c r="G499" s="19" t="s">
        <v>218</v>
      </c>
      <c r="H499" s="85" t="s">
        <v>14</v>
      </c>
      <c r="I499" s="56">
        <v>9</v>
      </c>
      <c r="J499" s="56" t="s">
        <v>12</v>
      </c>
      <c r="K499" s="56"/>
    </row>
    <row r="500" spans="1:11" ht="33.75" x14ac:dyDescent="0.25">
      <c r="A500" s="102" t="s">
        <v>375</v>
      </c>
      <c r="B500" s="96" t="s">
        <v>46</v>
      </c>
      <c r="C500" s="215" t="s">
        <v>515</v>
      </c>
      <c r="D500" s="215" t="s">
        <v>598</v>
      </c>
      <c r="E500" s="117" t="s">
        <v>298</v>
      </c>
      <c r="F500" s="87" t="s">
        <v>303</v>
      </c>
      <c r="G500" s="100" t="s">
        <v>267</v>
      </c>
      <c r="H500" s="88" t="s">
        <v>111</v>
      </c>
      <c r="I500" s="56">
        <v>9</v>
      </c>
      <c r="J500" s="57" t="s">
        <v>6</v>
      </c>
      <c r="K500" s="57"/>
    </row>
    <row r="501" spans="1:11" ht="33.75" x14ac:dyDescent="0.25">
      <c r="A501" s="102" t="s">
        <v>375</v>
      </c>
      <c r="B501" s="96" t="s">
        <v>46</v>
      </c>
      <c r="C501" s="215" t="s">
        <v>515</v>
      </c>
      <c r="D501" s="215" t="s">
        <v>598</v>
      </c>
      <c r="E501" s="117" t="s">
        <v>298</v>
      </c>
      <c r="F501" s="87" t="s">
        <v>303</v>
      </c>
      <c r="G501" s="100" t="s">
        <v>267</v>
      </c>
      <c r="H501" s="88" t="s">
        <v>111</v>
      </c>
      <c r="I501" s="56">
        <v>11</v>
      </c>
      <c r="J501" s="57" t="s">
        <v>6</v>
      </c>
      <c r="K501" s="57"/>
    </row>
    <row r="502" spans="1:11" ht="33.75" x14ac:dyDescent="0.25">
      <c r="A502" s="102" t="s">
        <v>375</v>
      </c>
      <c r="B502" s="96" t="s">
        <v>46</v>
      </c>
      <c r="C502" s="215" t="s">
        <v>515</v>
      </c>
      <c r="D502" s="215" t="s">
        <v>598</v>
      </c>
      <c r="E502" s="117" t="s">
        <v>298</v>
      </c>
      <c r="F502" s="87" t="s">
        <v>303</v>
      </c>
      <c r="G502" s="97" t="s">
        <v>386</v>
      </c>
      <c r="H502" s="89" t="s">
        <v>387</v>
      </c>
      <c r="I502" s="56">
        <v>9</v>
      </c>
      <c r="J502" s="57" t="s">
        <v>6</v>
      </c>
      <c r="K502" s="57"/>
    </row>
    <row r="503" spans="1:11" ht="33.75" x14ac:dyDescent="0.25">
      <c r="A503" s="102" t="s">
        <v>375</v>
      </c>
      <c r="B503" s="96" t="s">
        <v>46</v>
      </c>
      <c r="C503" s="215" t="s">
        <v>515</v>
      </c>
      <c r="D503" s="215" t="s">
        <v>598</v>
      </c>
      <c r="E503" s="117" t="s">
        <v>298</v>
      </c>
      <c r="F503" s="87" t="s">
        <v>303</v>
      </c>
      <c r="G503" s="97" t="s">
        <v>386</v>
      </c>
      <c r="H503" s="89" t="s">
        <v>387</v>
      </c>
      <c r="I503" s="56">
        <v>11</v>
      </c>
      <c r="J503" s="57" t="s">
        <v>6</v>
      </c>
      <c r="K503" s="57"/>
    </row>
    <row r="504" spans="1:11" ht="33.75" x14ac:dyDescent="0.25">
      <c r="A504" s="102" t="s">
        <v>375</v>
      </c>
      <c r="B504" s="105" t="s">
        <v>46</v>
      </c>
      <c r="C504" s="215" t="s">
        <v>515</v>
      </c>
      <c r="D504" s="215" t="s">
        <v>598</v>
      </c>
      <c r="E504" s="116" t="s">
        <v>307</v>
      </c>
      <c r="F504" s="86" t="s">
        <v>308</v>
      </c>
      <c r="G504" s="19" t="s">
        <v>263</v>
      </c>
      <c r="H504" s="83" t="s">
        <v>59</v>
      </c>
      <c r="I504" s="53">
        <v>9</v>
      </c>
      <c r="J504" s="54" t="s">
        <v>6</v>
      </c>
      <c r="K504" s="54"/>
    </row>
    <row r="505" spans="1:11" ht="33.75" x14ac:dyDescent="0.25">
      <c r="A505" s="102" t="s">
        <v>375</v>
      </c>
      <c r="B505" s="105" t="s">
        <v>46</v>
      </c>
      <c r="C505" s="215" t="s">
        <v>515</v>
      </c>
      <c r="D505" s="215" t="s">
        <v>598</v>
      </c>
      <c r="E505" s="116" t="s">
        <v>307</v>
      </c>
      <c r="F505" s="86" t="s">
        <v>308</v>
      </c>
      <c r="G505" s="19" t="s">
        <v>263</v>
      </c>
      <c r="H505" s="83" t="s">
        <v>59</v>
      </c>
      <c r="I505" s="53">
        <v>9</v>
      </c>
      <c r="J505" s="54" t="s">
        <v>12</v>
      </c>
      <c r="K505" s="54"/>
    </row>
    <row r="506" spans="1:11" ht="33.75" x14ac:dyDescent="0.25">
      <c r="A506" s="102" t="s">
        <v>375</v>
      </c>
      <c r="B506" s="105" t="s">
        <v>46</v>
      </c>
      <c r="C506" s="215" t="s">
        <v>515</v>
      </c>
      <c r="D506" s="215" t="s">
        <v>598</v>
      </c>
      <c r="E506" s="116" t="s">
        <v>307</v>
      </c>
      <c r="F506" s="86" t="s">
        <v>308</v>
      </c>
      <c r="G506" s="19" t="s">
        <v>263</v>
      </c>
      <c r="H506" s="83" t="s">
        <v>59</v>
      </c>
      <c r="I506" s="53">
        <v>11</v>
      </c>
      <c r="J506" s="54" t="s">
        <v>12</v>
      </c>
      <c r="K506" s="54"/>
    </row>
    <row r="507" spans="1:11" ht="33.75" x14ac:dyDescent="0.25">
      <c r="A507" s="102" t="s">
        <v>375</v>
      </c>
      <c r="B507" s="105" t="s">
        <v>46</v>
      </c>
      <c r="C507" s="215" t="s">
        <v>515</v>
      </c>
      <c r="D507" s="215" t="s">
        <v>598</v>
      </c>
      <c r="E507" s="116" t="s">
        <v>307</v>
      </c>
      <c r="F507" s="86" t="s">
        <v>308</v>
      </c>
      <c r="G507" s="19" t="s">
        <v>264</v>
      </c>
      <c r="H507" s="83" t="s">
        <v>265</v>
      </c>
      <c r="I507" s="53">
        <v>9</v>
      </c>
      <c r="J507" s="54" t="s">
        <v>6</v>
      </c>
      <c r="K507" s="54"/>
    </row>
    <row r="508" spans="1:11" ht="33.75" x14ac:dyDescent="0.25">
      <c r="A508" s="102" t="s">
        <v>375</v>
      </c>
      <c r="B508" s="105" t="s">
        <v>46</v>
      </c>
      <c r="C508" s="215" t="s">
        <v>515</v>
      </c>
      <c r="D508" s="215" t="s">
        <v>598</v>
      </c>
      <c r="E508" s="116" t="s">
        <v>307</v>
      </c>
      <c r="F508" s="86" t="s">
        <v>308</v>
      </c>
      <c r="G508" s="19" t="s">
        <v>264</v>
      </c>
      <c r="H508" s="83" t="s">
        <v>265</v>
      </c>
      <c r="I508" s="56">
        <v>11</v>
      </c>
      <c r="J508" s="57" t="s">
        <v>12</v>
      </c>
      <c r="K508" s="57"/>
    </row>
    <row r="509" spans="1:11" x14ac:dyDescent="0.25">
      <c r="A509" s="102" t="s">
        <v>375</v>
      </c>
      <c r="B509" s="105" t="s">
        <v>46</v>
      </c>
      <c r="C509" s="215" t="s">
        <v>515</v>
      </c>
      <c r="D509" s="215" t="s">
        <v>600</v>
      </c>
      <c r="E509" s="98" t="s">
        <v>283</v>
      </c>
      <c r="F509" s="83" t="s">
        <v>5</v>
      </c>
      <c r="G509" s="98" t="s">
        <v>194</v>
      </c>
      <c r="H509" s="83" t="s">
        <v>117</v>
      </c>
      <c r="I509" s="56">
        <v>9</v>
      </c>
      <c r="J509" s="57" t="s">
        <v>6</v>
      </c>
      <c r="K509" s="57"/>
    </row>
    <row r="510" spans="1:11" x14ac:dyDescent="0.25">
      <c r="A510" s="102" t="s">
        <v>375</v>
      </c>
      <c r="B510" s="105" t="s">
        <v>46</v>
      </c>
      <c r="C510" s="215" t="s">
        <v>515</v>
      </c>
      <c r="D510" s="215" t="s">
        <v>600</v>
      </c>
      <c r="E510" s="19" t="s">
        <v>283</v>
      </c>
      <c r="F510" s="85" t="s">
        <v>5</v>
      </c>
      <c r="G510" s="19" t="s">
        <v>194</v>
      </c>
      <c r="H510" s="85" t="s">
        <v>117</v>
      </c>
      <c r="I510" s="56">
        <v>11</v>
      </c>
      <c r="J510" s="56" t="s">
        <v>12</v>
      </c>
      <c r="K510" s="56"/>
    </row>
    <row r="511" spans="1:11" ht="33.75" x14ac:dyDescent="0.25">
      <c r="A511" s="102" t="s">
        <v>375</v>
      </c>
      <c r="B511" s="50" t="s">
        <v>46</v>
      </c>
      <c r="C511" s="215" t="s">
        <v>514</v>
      </c>
      <c r="D511" s="215" t="s">
        <v>598</v>
      </c>
      <c r="E511" s="463" t="s">
        <v>285</v>
      </c>
      <c r="F511" s="81" t="s">
        <v>286</v>
      </c>
      <c r="G511" s="384" t="s">
        <v>637</v>
      </c>
      <c r="H511" s="385" t="s">
        <v>638</v>
      </c>
      <c r="I511" s="56">
        <v>9</v>
      </c>
      <c r="J511" s="57" t="s">
        <v>6</v>
      </c>
      <c r="K511" s="57"/>
    </row>
    <row r="512" spans="1:11" ht="33.75" x14ac:dyDescent="0.25">
      <c r="A512" s="102" t="s">
        <v>375</v>
      </c>
      <c r="B512" s="50" t="s">
        <v>46</v>
      </c>
      <c r="C512" s="215" t="s">
        <v>514</v>
      </c>
      <c r="D512" s="215" t="s">
        <v>598</v>
      </c>
      <c r="E512" s="105" t="s">
        <v>298</v>
      </c>
      <c r="F512" s="81" t="s">
        <v>303</v>
      </c>
      <c r="G512" s="19" t="s">
        <v>565</v>
      </c>
      <c r="H512" s="81" t="s">
        <v>566</v>
      </c>
      <c r="I512" s="49">
        <v>9</v>
      </c>
      <c r="J512" s="50" t="s">
        <v>6</v>
      </c>
      <c r="K512" s="50"/>
    </row>
    <row r="513" spans="1:11" ht="33.75" x14ac:dyDescent="0.25">
      <c r="A513" s="102" t="s">
        <v>375</v>
      </c>
      <c r="B513" s="49" t="s">
        <v>46</v>
      </c>
      <c r="C513" s="215" t="s">
        <v>514</v>
      </c>
      <c r="D513" s="215" t="s">
        <v>598</v>
      </c>
      <c r="E513" s="105" t="s">
        <v>298</v>
      </c>
      <c r="F513" s="81" t="s">
        <v>303</v>
      </c>
      <c r="G513" s="19" t="s">
        <v>565</v>
      </c>
      <c r="H513" s="81" t="s">
        <v>566</v>
      </c>
      <c r="I513" s="49">
        <v>11</v>
      </c>
      <c r="J513" s="49" t="s">
        <v>6</v>
      </c>
      <c r="K513" s="49"/>
    </row>
    <row r="514" spans="1:11" ht="33.75" x14ac:dyDescent="0.25">
      <c r="A514" s="102" t="s">
        <v>375</v>
      </c>
      <c r="B514" s="50" t="s">
        <v>46</v>
      </c>
      <c r="C514" s="215" t="s">
        <v>514</v>
      </c>
      <c r="D514" s="215" t="s">
        <v>598</v>
      </c>
      <c r="E514" s="105" t="s">
        <v>285</v>
      </c>
      <c r="F514" s="81" t="s">
        <v>286</v>
      </c>
      <c r="G514" s="19" t="s">
        <v>520</v>
      </c>
      <c r="H514" s="81" t="s">
        <v>521</v>
      </c>
      <c r="I514" s="49">
        <v>9</v>
      </c>
      <c r="J514" s="50" t="s">
        <v>6</v>
      </c>
      <c r="K514" s="50"/>
    </row>
    <row r="515" spans="1:11" ht="22.5" x14ac:dyDescent="0.25">
      <c r="A515" s="102" t="s">
        <v>375</v>
      </c>
      <c r="B515" s="50" t="s">
        <v>46</v>
      </c>
      <c r="C515" s="215" t="s">
        <v>514</v>
      </c>
      <c r="D515" s="215" t="s">
        <v>600</v>
      </c>
      <c r="E515" s="105" t="s">
        <v>283</v>
      </c>
      <c r="F515" s="81" t="s">
        <v>5</v>
      </c>
      <c r="G515" s="19" t="s">
        <v>548</v>
      </c>
      <c r="H515" s="81" t="s">
        <v>549</v>
      </c>
      <c r="I515" s="49">
        <v>9</v>
      </c>
      <c r="J515" s="50" t="s">
        <v>6</v>
      </c>
      <c r="K515" s="50"/>
    </row>
    <row r="516" spans="1:11" ht="33.75" x14ac:dyDescent="0.25">
      <c r="A516" s="104" t="s">
        <v>36</v>
      </c>
      <c r="B516" s="105" t="s">
        <v>46</v>
      </c>
      <c r="C516" s="215" t="s">
        <v>515</v>
      </c>
      <c r="D516" s="215" t="s">
        <v>598</v>
      </c>
      <c r="E516" s="98" t="s">
        <v>297</v>
      </c>
      <c r="F516" s="86" t="s">
        <v>300</v>
      </c>
      <c r="G516" s="19" t="s">
        <v>240</v>
      </c>
      <c r="H516" s="86" t="s">
        <v>63</v>
      </c>
      <c r="I516" s="56">
        <v>9</v>
      </c>
      <c r="J516" s="57" t="s">
        <v>6</v>
      </c>
      <c r="K516" s="57"/>
    </row>
    <row r="517" spans="1:11" ht="33.75" x14ac:dyDescent="0.25">
      <c r="A517" s="104" t="s">
        <v>36</v>
      </c>
      <c r="B517" s="105" t="s">
        <v>46</v>
      </c>
      <c r="C517" s="215" t="s">
        <v>515</v>
      </c>
      <c r="D517" s="215" t="s">
        <v>598</v>
      </c>
      <c r="E517" s="98" t="s">
        <v>297</v>
      </c>
      <c r="F517" s="86" t="s">
        <v>300</v>
      </c>
      <c r="G517" s="98" t="s">
        <v>240</v>
      </c>
      <c r="H517" s="86" t="s">
        <v>63</v>
      </c>
      <c r="I517" s="56">
        <v>11</v>
      </c>
      <c r="J517" s="57" t="s">
        <v>6</v>
      </c>
      <c r="K517" s="57"/>
    </row>
    <row r="518" spans="1:11" ht="22.5" x14ac:dyDescent="0.25">
      <c r="A518" s="214" t="s">
        <v>36</v>
      </c>
      <c r="B518" s="96" t="s">
        <v>46</v>
      </c>
      <c r="C518" s="215" t="s">
        <v>515</v>
      </c>
      <c r="D518" s="215" t="s">
        <v>597</v>
      </c>
      <c r="E518" s="116" t="s">
        <v>324</v>
      </c>
      <c r="F518" s="81" t="s">
        <v>325</v>
      </c>
      <c r="G518" s="19" t="s">
        <v>212</v>
      </c>
      <c r="H518" s="81" t="s">
        <v>57</v>
      </c>
      <c r="I518" s="49">
        <v>9</v>
      </c>
      <c r="J518" s="50" t="s">
        <v>6</v>
      </c>
      <c r="K518" s="50"/>
    </row>
    <row r="519" spans="1:11" ht="33.75" x14ac:dyDescent="0.25">
      <c r="A519" s="214" t="s">
        <v>36</v>
      </c>
      <c r="B519" s="96" t="s">
        <v>46</v>
      </c>
      <c r="C519" s="215" t="s">
        <v>515</v>
      </c>
      <c r="D519" s="215" t="s">
        <v>598</v>
      </c>
      <c r="E519" s="116" t="s">
        <v>296</v>
      </c>
      <c r="F519" s="81" t="s">
        <v>7</v>
      </c>
      <c r="G519" s="19" t="s">
        <v>213</v>
      </c>
      <c r="H519" s="81" t="s">
        <v>127</v>
      </c>
      <c r="I519" s="49">
        <v>9</v>
      </c>
      <c r="J519" s="50" t="s">
        <v>6</v>
      </c>
      <c r="K519" s="50"/>
    </row>
    <row r="520" spans="1:11" ht="33.75" x14ac:dyDescent="0.25">
      <c r="A520" s="214" t="s">
        <v>36</v>
      </c>
      <c r="B520" s="96" t="s">
        <v>46</v>
      </c>
      <c r="C520" s="215" t="s">
        <v>515</v>
      </c>
      <c r="D520" s="215" t="s">
        <v>598</v>
      </c>
      <c r="E520" s="97" t="s">
        <v>304</v>
      </c>
      <c r="F520" s="82" t="s">
        <v>305</v>
      </c>
      <c r="G520" s="97" t="s">
        <v>214</v>
      </c>
      <c r="H520" s="82" t="s">
        <v>13</v>
      </c>
      <c r="I520" s="49">
        <v>11</v>
      </c>
      <c r="J520" s="50" t="s">
        <v>6</v>
      </c>
      <c r="K520" s="50"/>
    </row>
    <row r="521" spans="1:11" ht="33.75" x14ac:dyDescent="0.25">
      <c r="A521" s="214" t="s">
        <v>36</v>
      </c>
      <c r="B521" s="96" t="s">
        <v>46</v>
      </c>
      <c r="C521" s="215" t="s">
        <v>515</v>
      </c>
      <c r="D521" s="215" t="s">
        <v>598</v>
      </c>
      <c r="E521" s="97" t="s">
        <v>304</v>
      </c>
      <c r="F521" s="82" t="s">
        <v>305</v>
      </c>
      <c r="G521" s="19" t="s">
        <v>214</v>
      </c>
      <c r="H521" s="81" t="s">
        <v>13</v>
      </c>
      <c r="I521" s="49">
        <v>9</v>
      </c>
      <c r="J521" s="52" t="s">
        <v>6</v>
      </c>
      <c r="K521" s="52"/>
    </row>
    <row r="522" spans="1:11" ht="33.75" x14ac:dyDescent="0.25">
      <c r="A522" s="214" t="s">
        <v>36</v>
      </c>
      <c r="B522" s="96" t="s">
        <v>46</v>
      </c>
      <c r="C522" s="215" t="s">
        <v>515</v>
      </c>
      <c r="D522" s="215" t="s">
        <v>598</v>
      </c>
      <c r="E522" s="465" t="s">
        <v>304</v>
      </c>
      <c r="F522" s="82" t="s">
        <v>305</v>
      </c>
      <c r="G522" s="19" t="s">
        <v>695</v>
      </c>
      <c r="H522" s="81" t="s">
        <v>139</v>
      </c>
      <c r="I522" s="49">
        <v>9</v>
      </c>
      <c r="J522" s="52" t="s">
        <v>6</v>
      </c>
      <c r="K522" s="52"/>
    </row>
    <row r="523" spans="1:11" ht="33.75" x14ac:dyDescent="0.25">
      <c r="A523" s="214" t="s">
        <v>36</v>
      </c>
      <c r="B523" s="96" t="s">
        <v>46</v>
      </c>
      <c r="C523" s="215" t="s">
        <v>515</v>
      </c>
      <c r="D523" s="215" t="s">
        <v>598</v>
      </c>
      <c r="E523" s="97" t="s">
        <v>304</v>
      </c>
      <c r="F523" s="82" t="s">
        <v>305</v>
      </c>
      <c r="G523" s="19" t="s">
        <v>592</v>
      </c>
      <c r="H523" s="81" t="s">
        <v>593</v>
      </c>
      <c r="I523" s="49">
        <v>11</v>
      </c>
      <c r="J523" s="52" t="s">
        <v>12</v>
      </c>
      <c r="K523" s="52"/>
    </row>
    <row r="524" spans="1:11" ht="33.75" x14ac:dyDescent="0.25">
      <c r="A524" s="214" t="s">
        <v>36</v>
      </c>
      <c r="B524" s="96" t="s">
        <v>46</v>
      </c>
      <c r="C524" s="215" t="s">
        <v>515</v>
      </c>
      <c r="D524" s="215" t="s">
        <v>598</v>
      </c>
      <c r="E524" s="465" t="s">
        <v>304</v>
      </c>
      <c r="F524" s="82" t="s">
        <v>305</v>
      </c>
      <c r="G524" s="19" t="s">
        <v>683</v>
      </c>
      <c r="H524" s="81" t="s">
        <v>684</v>
      </c>
      <c r="I524" s="49">
        <v>9</v>
      </c>
      <c r="J524" s="52" t="s">
        <v>6</v>
      </c>
      <c r="K524" s="52"/>
    </row>
    <row r="525" spans="1:11" ht="33.75" x14ac:dyDescent="0.25">
      <c r="A525" s="214" t="s">
        <v>36</v>
      </c>
      <c r="B525" s="96" t="s">
        <v>46</v>
      </c>
      <c r="C525" s="215" t="s">
        <v>515</v>
      </c>
      <c r="D525" s="215" t="s">
        <v>598</v>
      </c>
      <c r="E525" s="98" t="s">
        <v>297</v>
      </c>
      <c r="F525" s="86" t="s">
        <v>300</v>
      </c>
      <c r="G525" s="98" t="s">
        <v>270</v>
      </c>
      <c r="H525" s="81" t="s">
        <v>271</v>
      </c>
      <c r="I525" s="49">
        <v>9</v>
      </c>
      <c r="J525" s="52" t="s">
        <v>12</v>
      </c>
      <c r="K525" s="52"/>
    </row>
    <row r="526" spans="1:11" ht="33.75" x14ac:dyDescent="0.25">
      <c r="A526" s="214" t="s">
        <v>36</v>
      </c>
      <c r="B526" s="96" t="s">
        <v>46</v>
      </c>
      <c r="C526" s="215" t="s">
        <v>515</v>
      </c>
      <c r="D526" s="215" t="s">
        <v>598</v>
      </c>
      <c r="E526" s="98" t="s">
        <v>297</v>
      </c>
      <c r="F526" s="86" t="s">
        <v>300</v>
      </c>
      <c r="G526" s="98" t="s">
        <v>665</v>
      </c>
      <c r="H526" s="81" t="s">
        <v>666</v>
      </c>
      <c r="I526" s="49">
        <v>11</v>
      </c>
      <c r="J526" s="52" t="s">
        <v>6</v>
      </c>
      <c r="K526" s="52"/>
    </row>
    <row r="527" spans="1:11" ht="33.75" x14ac:dyDescent="0.25">
      <c r="A527" s="214" t="s">
        <v>36</v>
      </c>
      <c r="B527" s="96" t="s">
        <v>46</v>
      </c>
      <c r="C527" s="215" t="s">
        <v>515</v>
      </c>
      <c r="D527" s="215" t="s">
        <v>598</v>
      </c>
      <c r="E527" s="98" t="s">
        <v>297</v>
      </c>
      <c r="F527" s="86" t="s">
        <v>300</v>
      </c>
      <c r="G527" s="98" t="s">
        <v>665</v>
      </c>
      <c r="H527" s="81" t="s">
        <v>666</v>
      </c>
      <c r="I527" s="49">
        <v>11</v>
      </c>
      <c r="J527" s="52" t="s">
        <v>12</v>
      </c>
      <c r="K527" s="52"/>
    </row>
    <row r="528" spans="1:11" ht="33.75" x14ac:dyDescent="0.25">
      <c r="A528" s="214" t="s">
        <v>36</v>
      </c>
      <c r="B528" s="96" t="s">
        <v>46</v>
      </c>
      <c r="C528" s="215" t="s">
        <v>515</v>
      </c>
      <c r="D528" s="215" t="s">
        <v>598</v>
      </c>
      <c r="E528" s="97" t="s">
        <v>304</v>
      </c>
      <c r="F528" s="82" t="s">
        <v>305</v>
      </c>
      <c r="G528" s="19" t="s">
        <v>215</v>
      </c>
      <c r="H528" s="81" t="s">
        <v>105</v>
      </c>
      <c r="I528" s="49">
        <v>9</v>
      </c>
      <c r="J528" s="52" t="s">
        <v>6</v>
      </c>
      <c r="K528" s="52"/>
    </row>
    <row r="529" spans="1:11" ht="33.75" x14ac:dyDescent="0.25">
      <c r="A529" s="214" t="s">
        <v>36</v>
      </c>
      <c r="B529" s="96" t="s">
        <v>46</v>
      </c>
      <c r="C529" s="215" t="s">
        <v>515</v>
      </c>
      <c r="D529" s="215" t="s">
        <v>598</v>
      </c>
      <c r="E529" s="97" t="s">
        <v>304</v>
      </c>
      <c r="F529" s="82" t="s">
        <v>305</v>
      </c>
      <c r="G529" s="19" t="s">
        <v>215</v>
      </c>
      <c r="H529" s="81" t="s">
        <v>105</v>
      </c>
      <c r="I529" s="49">
        <v>11</v>
      </c>
      <c r="J529" s="52" t="s">
        <v>6</v>
      </c>
      <c r="K529" s="52"/>
    </row>
    <row r="530" spans="1:11" ht="33.75" x14ac:dyDescent="0.25">
      <c r="A530" s="214" t="s">
        <v>36</v>
      </c>
      <c r="B530" s="96" t="s">
        <v>46</v>
      </c>
      <c r="C530" s="215" t="s">
        <v>515</v>
      </c>
      <c r="D530" s="215" t="s">
        <v>598</v>
      </c>
      <c r="E530" s="97" t="s">
        <v>304</v>
      </c>
      <c r="F530" s="82" t="s">
        <v>305</v>
      </c>
      <c r="G530" s="19" t="s">
        <v>215</v>
      </c>
      <c r="H530" s="81" t="s">
        <v>105</v>
      </c>
      <c r="I530" s="49">
        <v>11</v>
      </c>
      <c r="J530" s="52" t="s">
        <v>12</v>
      </c>
      <c r="K530" s="52"/>
    </row>
    <row r="531" spans="1:11" ht="33.75" x14ac:dyDescent="0.25">
      <c r="A531" s="104" t="s">
        <v>36</v>
      </c>
      <c r="B531" s="105" t="s">
        <v>46</v>
      </c>
      <c r="C531" s="215" t="s">
        <v>515</v>
      </c>
      <c r="D531" s="215" t="s">
        <v>598</v>
      </c>
      <c r="E531" s="98" t="s">
        <v>297</v>
      </c>
      <c r="F531" s="86" t="s">
        <v>300</v>
      </c>
      <c r="G531" s="98" t="s">
        <v>240</v>
      </c>
      <c r="H531" s="86" t="s">
        <v>63</v>
      </c>
      <c r="I531" s="56">
        <v>11</v>
      </c>
      <c r="J531" s="57" t="s">
        <v>12</v>
      </c>
      <c r="K531" s="57"/>
    </row>
    <row r="532" spans="1:11" ht="33.75" x14ac:dyDescent="0.25">
      <c r="A532" s="104" t="s">
        <v>36</v>
      </c>
      <c r="B532" s="105" t="s">
        <v>46</v>
      </c>
      <c r="C532" s="215" t="s">
        <v>515</v>
      </c>
      <c r="D532" s="215" t="s">
        <v>598</v>
      </c>
      <c r="E532" s="98" t="s">
        <v>297</v>
      </c>
      <c r="F532" s="86" t="s">
        <v>300</v>
      </c>
      <c r="G532" s="98" t="s">
        <v>240</v>
      </c>
      <c r="H532" s="86" t="s">
        <v>63</v>
      </c>
      <c r="I532" s="56">
        <v>9</v>
      </c>
      <c r="J532" s="57" t="s">
        <v>12</v>
      </c>
      <c r="K532" s="57"/>
    </row>
    <row r="533" spans="1:11" ht="33.75" x14ac:dyDescent="0.25">
      <c r="A533" s="104" t="s">
        <v>36</v>
      </c>
      <c r="B533" s="105" t="s">
        <v>46</v>
      </c>
      <c r="C533" s="215" t="s">
        <v>515</v>
      </c>
      <c r="D533" s="215" t="s">
        <v>598</v>
      </c>
      <c r="E533" s="98" t="s">
        <v>297</v>
      </c>
      <c r="F533" s="86" t="s">
        <v>300</v>
      </c>
      <c r="G533" s="98" t="s">
        <v>270</v>
      </c>
      <c r="H533" s="86" t="s">
        <v>271</v>
      </c>
      <c r="I533" s="56">
        <v>11</v>
      </c>
      <c r="J533" s="57" t="s">
        <v>6</v>
      </c>
      <c r="K533" s="57"/>
    </row>
    <row r="534" spans="1:11" ht="33.75" x14ac:dyDescent="0.25">
      <c r="A534" s="104" t="s">
        <v>36</v>
      </c>
      <c r="B534" s="105" t="s">
        <v>46</v>
      </c>
      <c r="C534" s="215" t="s">
        <v>515</v>
      </c>
      <c r="D534" s="215" t="s">
        <v>598</v>
      </c>
      <c r="E534" s="98" t="s">
        <v>297</v>
      </c>
      <c r="F534" s="86" t="s">
        <v>300</v>
      </c>
      <c r="G534" s="98" t="s">
        <v>272</v>
      </c>
      <c r="H534" s="86" t="s">
        <v>273</v>
      </c>
      <c r="I534" s="56">
        <v>9</v>
      </c>
      <c r="J534" s="57" t="s">
        <v>6</v>
      </c>
      <c r="K534" s="57"/>
    </row>
    <row r="535" spans="1:11" ht="33.75" x14ac:dyDescent="0.25">
      <c r="A535" s="104" t="s">
        <v>36</v>
      </c>
      <c r="B535" s="105" t="s">
        <v>46</v>
      </c>
      <c r="C535" s="215" t="s">
        <v>515</v>
      </c>
      <c r="D535" s="215" t="s">
        <v>598</v>
      </c>
      <c r="E535" s="98" t="s">
        <v>297</v>
      </c>
      <c r="F535" s="86" t="s">
        <v>300</v>
      </c>
      <c r="G535" s="19" t="s">
        <v>272</v>
      </c>
      <c r="H535" s="83" t="s">
        <v>273</v>
      </c>
      <c r="I535" s="56">
        <v>11</v>
      </c>
      <c r="J535" s="57" t="s">
        <v>12</v>
      </c>
      <c r="K535" s="57"/>
    </row>
    <row r="536" spans="1:11" ht="33.75" x14ac:dyDescent="0.25">
      <c r="A536" s="104" t="s">
        <v>36</v>
      </c>
      <c r="B536" s="105" t="s">
        <v>46</v>
      </c>
      <c r="C536" s="215" t="s">
        <v>515</v>
      </c>
      <c r="D536" s="215" t="s">
        <v>598</v>
      </c>
      <c r="E536" s="98" t="s">
        <v>297</v>
      </c>
      <c r="F536" s="86" t="s">
        <v>300</v>
      </c>
      <c r="G536" s="98" t="s">
        <v>216</v>
      </c>
      <c r="H536" s="83" t="s">
        <v>60</v>
      </c>
      <c r="I536" s="56">
        <v>11</v>
      </c>
      <c r="J536" s="57" t="s">
        <v>12</v>
      </c>
      <c r="K536" s="57"/>
    </row>
    <row r="537" spans="1:11" ht="33.75" x14ac:dyDescent="0.25">
      <c r="A537" s="104" t="s">
        <v>36</v>
      </c>
      <c r="B537" s="105" t="s">
        <v>46</v>
      </c>
      <c r="C537" s="215" t="s">
        <v>515</v>
      </c>
      <c r="D537" s="215" t="s">
        <v>598</v>
      </c>
      <c r="E537" s="98" t="s">
        <v>297</v>
      </c>
      <c r="F537" s="86" t="s">
        <v>300</v>
      </c>
      <c r="G537" s="98" t="s">
        <v>216</v>
      </c>
      <c r="H537" s="83" t="s">
        <v>60</v>
      </c>
      <c r="I537" s="56">
        <v>9</v>
      </c>
      <c r="J537" s="57" t="s">
        <v>6</v>
      </c>
      <c r="K537" s="57"/>
    </row>
    <row r="538" spans="1:11" ht="33.75" x14ac:dyDescent="0.25">
      <c r="A538" s="104" t="s">
        <v>36</v>
      </c>
      <c r="B538" s="105" t="s">
        <v>46</v>
      </c>
      <c r="C538" s="215" t="s">
        <v>515</v>
      </c>
      <c r="D538" s="215" t="s">
        <v>598</v>
      </c>
      <c r="E538" s="98" t="s">
        <v>297</v>
      </c>
      <c r="F538" s="86" t="s">
        <v>300</v>
      </c>
      <c r="G538" s="98" t="s">
        <v>266</v>
      </c>
      <c r="H538" s="83" t="s">
        <v>74</v>
      </c>
      <c r="I538" s="56">
        <v>9</v>
      </c>
      <c r="J538" s="57" t="s">
        <v>12</v>
      </c>
      <c r="K538" s="57"/>
    </row>
    <row r="539" spans="1:11" ht="33.75" x14ac:dyDescent="0.25">
      <c r="A539" s="104" t="s">
        <v>36</v>
      </c>
      <c r="B539" s="105" t="s">
        <v>46</v>
      </c>
      <c r="C539" s="215" t="s">
        <v>515</v>
      </c>
      <c r="D539" s="215" t="s">
        <v>598</v>
      </c>
      <c r="E539" s="116" t="s">
        <v>280</v>
      </c>
      <c r="F539" s="86" t="s">
        <v>284</v>
      </c>
      <c r="G539" s="98" t="s">
        <v>205</v>
      </c>
      <c r="H539" s="83" t="s">
        <v>206</v>
      </c>
      <c r="I539" s="56">
        <v>9</v>
      </c>
      <c r="J539" s="57" t="s">
        <v>6</v>
      </c>
      <c r="K539" s="57"/>
    </row>
    <row r="540" spans="1:11" ht="33.75" x14ac:dyDescent="0.25">
      <c r="A540" s="104" t="s">
        <v>36</v>
      </c>
      <c r="B540" s="105" t="s">
        <v>46</v>
      </c>
      <c r="C540" s="215" t="s">
        <v>515</v>
      </c>
      <c r="D540" s="215" t="s">
        <v>598</v>
      </c>
      <c r="E540" s="116" t="s">
        <v>280</v>
      </c>
      <c r="F540" s="86" t="s">
        <v>284</v>
      </c>
      <c r="G540" s="98" t="s">
        <v>205</v>
      </c>
      <c r="H540" s="83" t="s">
        <v>206</v>
      </c>
      <c r="I540" s="56">
        <v>9</v>
      </c>
      <c r="J540" s="57" t="s">
        <v>12</v>
      </c>
      <c r="K540" s="57"/>
    </row>
    <row r="541" spans="1:11" ht="33.75" x14ac:dyDescent="0.25">
      <c r="A541" s="104" t="s">
        <v>36</v>
      </c>
      <c r="B541" s="105" t="s">
        <v>46</v>
      </c>
      <c r="C541" s="215" t="s">
        <v>515</v>
      </c>
      <c r="D541" s="215" t="s">
        <v>598</v>
      </c>
      <c r="E541" s="116" t="s">
        <v>280</v>
      </c>
      <c r="F541" s="86" t="s">
        <v>284</v>
      </c>
      <c r="G541" s="98" t="s">
        <v>364</v>
      </c>
      <c r="H541" s="83" t="s">
        <v>91</v>
      </c>
      <c r="I541" s="56">
        <v>11</v>
      </c>
      <c r="J541" s="57" t="s">
        <v>6</v>
      </c>
      <c r="K541" s="57"/>
    </row>
    <row r="542" spans="1:11" x14ac:dyDescent="0.25">
      <c r="A542" s="104" t="s">
        <v>36</v>
      </c>
      <c r="B542" s="105" t="s">
        <v>46</v>
      </c>
      <c r="C542" s="215" t="s">
        <v>515</v>
      </c>
      <c r="D542" s="215" t="s">
        <v>600</v>
      </c>
      <c r="E542" s="98" t="s">
        <v>283</v>
      </c>
      <c r="F542" s="83" t="s">
        <v>5</v>
      </c>
      <c r="G542" s="19" t="s">
        <v>194</v>
      </c>
      <c r="H542" s="83" t="s">
        <v>117</v>
      </c>
      <c r="I542" s="56">
        <v>9</v>
      </c>
      <c r="J542" s="57" t="s">
        <v>6</v>
      </c>
      <c r="K542" s="57"/>
    </row>
    <row r="543" spans="1:11" x14ac:dyDescent="0.25">
      <c r="A543" s="104" t="s">
        <v>36</v>
      </c>
      <c r="B543" s="105" t="s">
        <v>46</v>
      </c>
      <c r="C543" s="215" t="s">
        <v>515</v>
      </c>
      <c r="D543" s="215" t="s">
        <v>600</v>
      </c>
      <c r="E543" s="98" t="s">
        <v>283</v>
      </c>
      <c r="F543" s="83" t="s">
        <v>5</v>
      </c>
      <c r="G543" s="19" t="s">
        <v>194</v>
      </c>
      <c r="H543" s="83" t="s">
        <v>117</v>
      </c>
      <c r="I543" s="56">
        <v>11</v>
      </c>
      <c r="J543" s="57" t="s">
        <v>12</v>
      </c>
      <c r="K543" s="57"/>
    </row>
    <row r="544" spans="1:11" x14ac:dyDescent="0.25">
      <c r="A544" s="104" t="s">
        <v>36</v>
      </c>
      <c r="B544" s="105" t="s">
        <v>46</v>
      </c>
      <c r="C544" s="215" t="s">
        <v>515</v>
      </c>
      <c r="D544" s="215" t="s">
        <v>601</v>
      </c>
      <c r="E544" s="98" t="s">
        <v>319</v>
      </c>
      <c r="F544" s="81" t="s">
        <v>359</v>
      </c>
      <c r="G544" s="19" t="s">
        <v>233</v>
      </c>
      <c r="H544" s="83" t="s">
        <v>80</v>
      </c>
      <c r="I544" s="56">
        <v>9</v>
      </c>
      <c r="J544" s="57" t="s">
        <v>6</v>
      </c>
      <c r="K544" s="57"/>
    </row>
    <row r="545" spans="1:22" x14ac:dyDescent="0.25">
      <c r="A545" s="104" t="s">
        <v>36</v>
      </c>
      <c r="B545" s="105" t="s">
        <v>46</v>
      </c>
      <c r="C545" s="215" t="s">
        <v>515</v>
      </c>
      <c r="D545" s="215" t="s">
        <v>601</v>
      </c>
      <c r="E545" s="98" t="s">
        <v>319</v>
      </c>
      <c r="F545" s="83" t="s">
        <v>359</v>
      </c>
      <c r="G545" s="19" t="s">
        <v>233</v>
      </c>
      <c r="H545" s="83" t="s">
        <v>80</v>
      </c>
      <c r="I545" s="56">
        <v>11</v>
      </c>
      <c r="J545" s="57" t="s">
        <v>12</v>
      </c>
      <c r="K545" s="57"/>
    </row>
    <row r="546" spans="1:22" ht="33.75" x14ac:dyDescent="0.25">
      <c r="A546" s="104" t="s">
        <v>36</v>
      </c>
      <c r="B546" s="105" t="s">
        <v>46</v>
      </c>
      <c r="C546" s="215" t="s">
        <v>515</v>
      </c>
      <c r="D546" s="215" t="s">
        <v>598</v>
      </c>
      <c r="E546" s="116" t="s">
        <v>280</v>
      </c>
      <c r="F546" s="86" t="s">
        <v>284</v>
      </c>
      <c r="G546" s="19" t="s">
        <v>419</v>
      </c>
      <c r="H546" s="83" t="s">
        <v>420</v>
      </c>
      <c r="I546" s="56">
        <v>11</v>
      </c>
      <c r="J546" s="57" t="s">
        <v>12</v>
      </c>
      <c r="K546" s="57"/>
    </row>
    <row r="547" spans="1:22" ht="33.75" x14ac:dyDescent="0.25">
      <c r="A547" s="95" t="s">
        <v>36</v>
      </c>
      <c r="B547" s="50" t="s">
        <v>46</v>
      </c>
      <c r="C547" s="215" t="s">
        <v>514</v>
      </c>
      <c r="D547" s="215" t="s">
        <v>598</v>
      </c>
      <c r="E547" s="105" t="s">
        <v>297</v>
      </c>
      <c r="F547" s="81" t="s">
        <v>300</v>
      </c>
      <c r="G547" s="19" t="s">
        <v>494</v>
      </c>
      <c r="H547" s="81" t="s">
        <v>495</v>
      </c>
      <c r="I547" s="49">
        <v>9</v>
      </c>
      <c r="J547" s="50" t="s">
        <v>6</v>
      </c>
      <c r="K547" s="50"/>
    </row>
    <row r="548" spans="1:22" ht="33.75" x14ac:dyDescent="0.25">
      <c r="A548" s="115" t="s">
        <v>36</v>
      </c>
      <c r="B548" s="49" t="s">
        <v>46</v>
      </c>
      <c r="C548" s="215" t="s">
        <v>514</v>
      </c>
      <c r="D548" s="215" t="s">
        <v>598</v>
      </c>
      <c r="E548" s="105" t="s">
        <v>297</v>
      </c>
      <c r="F548" s="81" t="s">
        <v>300</v>
      </c>
      <c r="G548" s="19" t="s">
        <v>456</v>
      </c>
      <c r="H548" s="81" t="s">
        <v>457</v>
      </c>
      <c r="I548" s="49">
        <v>9</v>
      </c>
      <c r="J548" s="49" t="s">
        <v>6</v>
      </c>
      <c r="K548" s="49"/>
    </row>
    <row r="549" spans="1:22" ht="33.75" x14ac:dyDescent="0.25">
      <c r="A549" s="95" t="s">
        <v>36</v>
      </c>
      <c r="B549" s="50" t="s">
        <v>46</v>
      </c>
      <c r="C549" s="215" t="s">
        <v>515</v>
      </c>
      <c r="D549" s="215" t="s">
        <v>598</v>
      </c>
      <c r="E549" s="98" t="s">
        <v>297</v>
      </c>
      <c r="F549" s="86" t="s">
        <v>300</v>
      </c>
      <c r="G549" s="98" t="s">
        <v>270</v>
      </c>
      <c r="H549" s="81" t="s">
        <v>271</v>
      </c>
      <c r="I549" s="49">
        <v>9</v>
      </c>
      <c r="J549" s="50" t="s">
        <v>6</v>
      </c>
      <c r="K549" s="50"/>
    </row>
    <row r="550" spans="1:22" ht="33.75" x14ac:dyDescent="0.25">
      <c r="A550" s="95" t="s">
        <v>36</v>
      </c>
      <c r="B550" s="50" t="s">
        <v>46</v>
      </c>
      <c r="C550" s="215" t="s">
        <v>514</v>
      </c>
      <c r="D550" s="215" t="s">
        <v>598</v>
      </c>
      <c r="E550" s="105" t="s">
        <v>297</v>
      </c>
      <c r="F550" s="81" t="s">
        <v>300</v>
      </c>
      <c r="G550" s="98" t="s">
        <v>696</v>
      </c>
      <c r="H550" s="81" t="s">
        <v>697</v>
      </c>
      <c r="I550" s="49">
        <v>9</v>
      </c>
      <c r="J550" s="50" t="s">
        <v>6</v>
      </c>
      <c r="K550" s="50"/>
    </row>
    <row r="551" spans="1:22" ht="33.75" x14ac:dyDescent="0.25">
      <c r="A551" s="95" t="s">
        <v>36</v>
      </c>
      <c r="B551" s="50" t="s">
        <v>46</v>
      </c>
      <c r="C551" s="215" t="s">
        <v>514</v>
      </c>
      <c r="D551" s="215" t="s">
        <v>598</v>
      </c>
      <c r="E551" s="105" t="s">
        <v>297</v>
      </c>
      <c r="F551" s="81" t="s">
        <v>300</v>
      </c>
      <c r="G551" s="98" t="s">
        <v>494</v>
      </c>
      <c r="H551" s="81" t="s">
        <v>769</v>
      </c>
      <c r="I551" s="49">
        <v>9</v>
      </c>
      <c r="J551" s="50" t="s">
        <v>6</v>
      </c>
      <c r="K551" s="50"/>
    </row>
    <row r="552" spans="1:22" ht="33.75" x14ac:dyDescent="0.25">
      <c r="A552" s="95" t="s">
        <v>36</v>
      </c>
      <c r="B552" s="50" t="s">
        <v>46</v>
      </c>
      <c r="C552" s="215" t="s">
        <v>514</v>
      </c>
      <c r="D552" s="215" t="s">
        <v>598</v>
      </c>
      <c r="E552" s="105" t="s">
        <v>285</v>
      </c>
      <c r="F552" s="81" t="s">
        <v>286</v>
      </c>
      <c r="G552" s="381" t="s">
        <v>458</v>
      </c>
      <c r="H552" s="382" t="s">
        <v>594</v>
      </c>
      <c r="I552" s="49">
        <v>9</v>
      </c>
      <c r="J552" s="50" t="s">
        <v>6</v>
      </c>
      <c r="K552" s="50"/>
    </row>
    <row r="553" spans="1:22" ht="33.75" x14ac:dyDescent="0.25">
      <c r="A553" s="104" t="s">
        <v>37</v>
      </c>
      <c r="B553" s="105" t="s">
        <v>46</v>
      </c>
      <c r="C553" s="215" t="s">
        <v>515</v>
      </c>
      <c r="D553" s="215" t="s">
        <v>598</v>
      </c>
      <c r="E553" s="116" t="s">
        <v>289</v>
      </c>
      <c r="F553" s="86" t="s">
        <v>291</v>
      </c>
      <c r="G553" s="19" t="s">
        <v>191</v>
      </c>
      <c r="H553" s="86" t="s">
        <v>81</v>
      </c>
      <c r="I553" s="56">
        <v>9</v>
      </c>
      <c r="J553" s="57" t="s">
        <v>6</v>
      </c>
      <c r="K553" s="57"/>
      <c r="L553" s="935">
        <v>50</v>
      </c>
      <c r="M553" s="935">
        <v>11</v>
      </c>
      <c r="N553" s="935">
        <v>39</v>
      </c>
      <c r="O553" s="935">
        <v>0</v>
      </c>
      <c r="P553" s="935">
        <v>0</v>
      </c>
      <c r="Q553" s="935">
        <v>0</v>
      </c>
      <c r="R553" s="935">
        <v>39</v>
      </c>
      <c r="S553" s="935">
        <v>39</v>
      </c>
      <c r="T553" s="935"/>
      <c r="U553" s="935"/>
      <c r="V553" s="935">
        <v>39</v>
      </c>
    </row>
    <row r="554" spans="1:22" ht="33.75" x14ac:dyDescent="0.25">
      <c r="A554" s="104" t="s">
        <v>37</v>
      </c>
      <c r="B554" s="105" t="s">
        <v>46</v>
      </c>
      <c r="C554" s="215" t="s">
        <v>515</v>
      </c>
      <c r="D554" s="215" t="s">
        <v>598</v>
      </c>
      <c r="E554" s="116" t="s">
        <v>289</v>
      </c>
      <c r="F554" s="86" t="s">
        <v>291</v>
      </c>
      <c r="G554" s="19" t="s">
        <v>191</v>
      </c>
      <c r="H554" s="86" t="s">
        <v>81</v>
      </c>
      <c r="I554" s="56">
        <v>11</v>
      </c>
      <c r="J554" s="57" t="s">
        <v>12</v>
      </c>
      <c r="K554" s="57"/>
      <c r="L554" s="935">
        <v>15</v>
      </c>
      <c r="M554" s="935">
        <v>10</v>
      </c>
      <c r="N554" s="935">
        <v>5</v>
      </c>
      <c r="O554" s="935">
        <v>0</v>
      </c>
      <c r="P554" s="935">
        <v>0</v>
      </c>
      <c r="Q554" s="935">
        <v>0</v>
      </c>
      <c r="R554" s="935">
        <v>5</v>
      </c>
      <c r="S554" s="935">
        <v>5</v>
      </c>
      <c r="T554" s="935"/>
      <c r="U554" s="935"/>
      <c r="V554" s="935">
        <v>5</v>
      </c>
    </row>
    <row r="555" spans="1:22" ht="33.75" x14ac:dyDescent="0.25">
      <c r="A555" s="104" t="s">
        <v>37</v>
      </c>
      <c r="B555" s="105" t="s">
        <v>46</v>
      </c>
      <c r="C555" s="215" t="s">
        <v>515</v>
      </c>
      <c r="D555" s="215" t="s">
        <v>598</v>
      </c>
      <c r="E555" s="116" t="s">
        <v>309</v>
      </c>
      <c r="F555" s="86" t="s">
        <v>310</v>
      </c>
      <c r="G555" s="19" t="s">
        <v>227</v>
      </c>
      <c r="H555" s="86" t="s">
        <v>155</v>
      </c>
      <c r="I555" s="56">
        <v>9</v>
      </c>
      <c r="J555" s="57" t="s">
        <v>6</v>
      </c>
      <c r="K555" s="57"/>
      <c r="L555" s="935">
        <v>25</v>
      </c>
      <c r="M555" s="935">
        <v>13</v>
      </c>
      <c r="N555" s="935">
        <v>12</v>
      </c>
      <c r="O555" s="935">
        <v>0</v>
      </c>
      <c r="P555" s="935">
        <v>0</v>
      </c>
      <c r="Q555" s="935">
        <v>0</v>
      </c>
      <c r="R555" s="935">
        <v>12</v>
      </c>
      <c r="S555" s="935">
        <v>12</v>
      </c>
      <c r="T555" s="935"/>
      <c r="U555" s="935"/>
      <c r="V555" s="935">
        <v>12</v>
      </c>
    </row>
    <row r="556" spans="1:22" x14ac:dyDescent="0.25">
      <c r="A556" s="104" t="s">
        <v>37</v>
      </c>
      <c r="B556" s="105" t="s">
        <v>46</v>
      </c>
      <c r="C556" s="215" t="s">
        <v>515</v>
      </c>
      <c r="D556" s="215" t="s">
        <v>600</v>
      </c>
      <c r="E556" s="98" t="s">
        <v>283</v>
      </c>
      <c r="F556" s="83" t="s">
        <v>5</v>
      </c>
      <c r="G556" s="19" t="s">
        <v>220</v>
      </c>
      <c r="H556" s="81" t="s">
        <v>228</v>
      </c>
      <c r="I556" s="56">
        <v>11</v>
      </c>
      <c r="J556" s="57" t="s">
        <v>12</v>
      </c>
      <c r="K556" s="57"/>
      <c r="L556" s="935">
        <v>15</v>
      </c>
      <c r="M556" s="935">
        <v>7</v>
      </c>
      <c r="N556" s="935">
        <v>10</v>
      </c>
      <c r="O556" s="935">
        <v>0</v>
      </c>
      <c r="P556" s="935">
        <v>0</v>
      </c>
      <c r="Q556" s="935">
        <v>0</v>
      </c>
      <c r="R556" s="935">
        <v>10</v>
      </c>
      <c r="S556" s="935">
        <v>10</v>
      </c>
      <c r="T556" s="935"/>
      <c r="U556" s="935"/>
      <c r="V556" s="935">
        <v>10</v>
      </c>
    </row>
    <row r="557" spans="1:22" x14ac:dyDescent="0.25">
      <c r="A557" s="104" t="s">
        <v>37</v>
      </c>
      <c r="B557" s="105" t="s">
        <v>46</v>
      </c>
      <c r="C557" s="215" t="s">
        <v>515</v>
      </c>
      <c r="D557" s="215" t="s">
        <v>600</v>
      </c>
      <c r="E557" s="98" t="s">
        <v>283</v>
      </c>
      <c r="F557" s="83" t="s">
        <v>5</v>
      </c>
      <c r="G557" s="19" t="s">
        <v>220</v>
      </c>
      <c r="H557" s="86" t="s">
        <v>228</v>
      </c>
      <c r="I557" s="56">
        <v>9</v>
      </c>
      <c r="J557" s="57" t="s">
        <v>6</v>
      </c>
      <c r="K557" s="57"/>
      <c r="L557" s="935">
        <v>25</v>
      </c>
      <c r="M557" s="935">
        <v>6</v>
      </c>
      <c r="N557" s="935">
        <v>19</v>
      </c>
      <c r="O557" s="935">
        <v>0</v>
      </c>
      <c r="P557" s="935">
        <v>0</v>
      </c>
      <c r="Q557" s="935">
        <v>0</v>
      </c>
      <c r="R557" s="935">
        <v>19</v>
      </c>
      <c r="S557" s="935">
        <v>19</v>
      </c>
      <c r="T557" s="935"/>
      <c r="U557" s="935"/>
      <c r="V557" s="935">
        <v>19</v>
      </c>
    </row>
    <row r="558" spans="1:22" x14ac:dyDescent="0.25">
      <c r="A558" s="104" t="s">
        <v>37</v>
      </c>
      <c r="B558" s="105" t="s">
        <v>46</v>
      </c>
      <c r="C558" s="215" t="s">
        <v>515</v>
      </c>
      <c r="D558" s="215" t="s">
        <v>600</v>
      </c>
      <c r="E558" s="116" t="s">
        <v>336</v>
      </c>
      <c r="F558" s="86" t="s">
        <v>337</v>
      </c>
      <c r="G558" s="19" t="s">
        <v>338</v>
      </c>
      <c r="H558" s="86" t="s">
        <v>274</v>
      </c>
      <c r="I558" s="56">
        <v>9</v>
      </c>
      <c r="J558" s="57" t="s">
        <v>6</v>
      </c>
      <c r="K558" s="57"/>
      <c r="L558" s="935">
        <v>25</v>
      </c>
      <c r="M558" s="935">
        <v>3</v>
      </c>
      <c r="N558" s="935">
        <v>22</v>
      </c>
      <c r="O558" s="935">
        <v>0</v>
      </c>
      <c r="P558" s="935">
        <v>0</v>
      </c>
      <c r="Q558" s="935">
        <v>0</v>
      </c>
      <c r="R558" s="935">
        <v>22</v>
      </c>
      <c r="S558" s="935">
        <v>22</v>
      </c>
      <c r="T558" s="935"/>
      <c r="U558" s="935"/>
      <c r="V558" s="935">
        <v>22</v>
      </c>
    </row>
    <row r="559" spans="1:22" x14ac:dyDescent="0.25">
      <c r="A559" s="104" t="s">
        <v>37</v>
      </c>
      <c r="B559" s="105" t="s">
        <v>46</v>
      </c>
      <c r="C559" s="215" t="s">
        <v>515</v>
      </c>
      <c r="D559" s="215" t="s">
        <v>600</v>
      </c>
      <c r="E559" s="116" t="s">
        <v>336</v>
      </c>
      <c r="F559" s="86" t="s">
        <v>337</v>
      </c>
      <c r="G559" s="19" t="s">
        <v>338</v>
      </c>
      <c r="H559" s="86" t="s">
        <v>274</v>
      </c>
      <c r="I559" s="56">
        <v>9</v>
      </c>
      <c r="J559" s="57" t="s">
        <v>12</v>
      </c>
      <c r="K559" s="57"/>
      <c r="L559" s="935"/>
      <c r="M559" s="935"/>
      <c r="N559" s="935">
        <v>0</v>
      </c>
      <c r="O559" s="935">
        <v>0</v>
      </c>
      <c r="P559" s="935">
        <v>0</v>
      </c>
      <c r="Q559" s="935">
        <v>0</v>
      </c>
      <c r="R559" s="935">
        <v>0</v>
      </c>
      <c r="S559" s="935">
        <v>0</v>
      </c>
      <c r="T559" s="935"/>
      <c r="U559" s="935"/>
      <c r="V559" s="935">
        <v>0</v>
      </c>
    </row>
    <row r="560" spans="1:22" x14ac:dyDescent="0.25">
      <c r="A560" s="104" t="s">
        <v>37</v>
      </c>
      <c r="B560" s="105" t="s">
        <v>46</v>
      </c>
      <c r="C560" s="215" t="s">
        <v>515</v>
      </c>
      <c r="D560" s="215" t="s">
        <v>600</v>
      </c>
      <c r="E560" s="116" t="s">
        <v>315</v>
      </c>
      <c r="F560" s="81" t="s">
        <v>316</v>
      </c>
      <c r="G560" s="19" t="s">
        <v>231</v>
      </c>
      <c r="H560" s="86" t="s">
        <v>62</v>
      </c>
      <c r="I560" s="56">
        <v>9</v>
      </c>
      <c r="J560" s="57" t="s">
        <v>6</v>
      </c>
      <c r="K560" s="57"/>
      <c r="L560" s="935">
        <v>28</v>
      </c>
      <c r="M560" s="935">
        <v>1</v>
      </c>
      <c r="N560" s="935">
        <v>27</v>
      </c>
      <c r="O560" s="935">
        <v>0</v>
      </c>
      <c r="P560" s="935">
        <v>0</v>
      </c>
      <c r="Q560" s="935">
        <v>0</v>
      </c>
      <c r="R560" s="935">
        <v>27</v>
      </c>
      <c r="S560" s="935">
        <v>27</v>
      </c>
      <c r="T560" s="935"/>
      <c r="U560" s="935"/>
      <c r="V560" s="935">
        <v>27</v>
      </c>
    </row>
    <row r="561" spans="1:22" x14ac:dyDescent="0.25">
      <c r="A561" s="104" t="s">
        <v>37</v>
      </c>
      <c r="B561" s="105" t="s">
        <v>46</v>
      </c>
      <c r="C561" s="215" t="s">
        <v>515</v>
      </c>
      <c r="D561" s="215" t="s">
        <v>600</v>
      </c>
      <c r="E561" s="116" t="s">
        <v>315</v>
      </c>
      <c r="F561" s="81" t="s">
        <v>316</v>
      </c>
      <c r="G561" s="19" t="s">
        <v>275</v>
      </c>
      <c r="H561" s="86" t="s">
        <v>154</v>
      </c>
      <c r="I561" s="56">
        <v>9</v>
      </c>
      <c r="J561" s="57" t="s">
        <v>6</v>
      </c>
      <c r="K561" s="57"/>
      <c r="L561" s="935">
        <v>26</v>
      </c>
      <c r="M561" s="935">
        <v>0</v>
      </c>
      <c r="N561" s="935">
        <v>26</v>
      </c>
      <c r="O561" s="935">
        <v>0</v>
      </c>
      <c r="P561" s="935">
        <v>0</v>
      </c>
      <c r="Q561" s="935">
        <v>0</v>
      </c>
      <c r="R561" s="935">
        <v>26</v>
      </c>
      <c r="S561" s="935">
        <v>26</v>
      </c>
      <c r="T561" s="935"/>
      <c r="U561" s="935">
        <v>26</v>
      </c>
      <c r="V561" s="935">
        <v>0</v>
      </c>
    </row>
    <row r="562" spans="1:22" x14ac:dyDescent="0.25">
      <c r="A562" s="104" t="s">
        <v>37</v>
      </c>
      <c r="B562" s="105" t="s">
        <v>46</v>
      </c>
      <c r="C562" s="215" t="s">
        <v>515</v>
      </c>
      <c r="D562" s="215" t="s">
        <v>600</v>
      </c>
      <c r="E562" s="116" t="s">
        <v>315</v>
      </c>
      <c r="F562" s="81" t="s">
        <v>316</v>
      </c>
      <c r="G562" s="19" t="s">
        <v>230</v>
      </c>
      <c r="H562" s="86" t="s">
        <v>156</v>
      </c>
      <c r="I562" s="56">
        <v>9</v>
      </c>
      <c r="J562" s="57" t="s">
        <v>6</v>
      </c>
      <c r="K562" s="57"/>
      <c r="L562" s="935"/>
      <c r="M562" s="935"/>
      <c r="N562" s="935">
        <v>0</v>
      </c>
      <c r="O562" s="935">
        <v>0</v>
      </c>
      <c r="P562" s="935">
        <v>0</v>
      </c>
      <c r="Q562" s="935">
        <v>0</v>
      </c>
      <c r="R562" s="935">
        <v>0</v>
      </c>
      <c r="S562" s="935">
        <v>0</v>
      </c>
      <c r="T562" s="935"/>
      <c r="U562" s="935"/>
      <c r="V562" s="935">
        <v>0</v>
      </c>
    </row>
    <row r="563" spans="1:22" x14ac:dyDescent="0.25">
      <c r="A563" s="104" t="s">
        <v>37</v>
      </c>
      <c r="B563" s="105" t="s">
        <v>46</v>
      </c>
      <c r="C563" s="215" t="s">
        <v>515</v>
      </c>
      <c r="D563" s="215" t="s">
        <v>600</v>
      </c>
      <c r="E563" s="116" t="s">
        <v>315</v>
      </c>
      <c r="F563" s="81" t="s">
        <v>316</v>
      </c>
      <c r="G563" s="19" t="s">
        <v>230</v>
      </c>
      <c r="H563" s="86" t="s">
        <v>156</v>
      </c>
      <c r="I563" s="56">
        <v>11</v>
      </c>
      <c r="J563" s="57" t="s">
        <v>12</v>
      </c>
      <c r="K563" s="57"/>
      <c r="L563" s="935"/>
      <c r="M563" s="935"/>
      <c r="N563" s="935">
        <v>0</v>
      </c>
      <c r="O563" s="935">
        <v>0</v>
      </c>
      <c r="P563" s="935">
        <v>0</v>
      </c>
      <c r="Q563" s="935">
        <v>0</v>
      </c>
      <c r="R563" s="935">
        <v>0</v>
      </c>
      <c r="S563" s="935">
        <v>0</v>
      </c>
      <c r="T563" s="935"/>
      <c r="U563" s="935"/>
      <c r="V563" s="935">
        <v>0</v>
      </c>
    </row>
    <row r="564" spans="1:22" x14ac:dyDescent="0.25">
      <c r="A564" s="104" t="s">
        <v>37</v>
      </c>
      <c r="B564" s="105" t="s">
        <v>46</v>
      </c>
      <c r="C564" s="215" t="s">
        <v>515</v>
      </c>
      <c r="D564" s="215" t="s">
        <v>600</v>
      </c>
      <c r="E564" s="116" t="s">
        <v>315</v>
      </c>
      <c r="F564" s="81" t="s">
        <v>316</v>
      </c>
      <c r="G564" s="19" t="s">
        <v>276</v>
      </c>
      <c r="H564" s="86" t="s">
        <v>21</v>
      </c>
      <c r="I564" s="56">
        <v>9</v>
      </c>
      <c r="J564" s="57" t="s">
        <v>6</v>
      </c>
      <c r="K564" s="57"/>
      <c r="L564" s="935"/>
      <c r="M564" s="935"/>
      <c r="N564" s="935">
        <v>0</v>
      </c>
      <c r="O564" s="935">
        <v>0</v>
      </c>
      <c r="P564" s="935">
        <v>0</v>
      </c>
      <c r="Q564" s="935">
        <v>0</v>
      </c>
      <c r="R564" s="935">
        <v>0</v>
      </c>
      <c r="S564" s="935">
        <v>0</v>
      </c>
      <c r="T564" s="935"/>
      <c r="U564" s="935"/>
      <c r="V564" s="935">
        <v>0</v>
      </c>
    </row>
    <row r="565" spans="1:22" x14ac:dyDescent="0.25">
      <c r="A565" s="104" t="s">
        <v>37</v>
      </c>
      <c r="B565" s="105" t="s">
        <v>46</v>
      </c>
      <c r="C565" s="215" t="s">
        <v>515</v>
      </c>
      <c r="D565" s="215" t="s">
        <v>600</v>
      </c>
      <c r="E565" s="116" t="s">
        <v>315</v>
      </c>
      <c r="F565" s="81" t="s">
        <v>316</v>
      </c>
      <c r="G565" s="19" t="s">
        <v>276</v>
      </c>
      <c r="H565" s="86" t="s">
        <v>21</v>
      </c>
      <c r="I565" s="56">
        <v>11</v>
      </c>
      <c r="J565" s="56" t="s">
        <v>12</v>
      </c>
      <c r="K565" s="56"/>
      <c r="L565" s="940"/>
      <c r="M565" s="940"/>
      <c r="N565" s="940">
        <v>2</v>
      </c>
      <c r="O565" s="935">
        <v>0</v>
      </c>
      <c r="P565" s="935">
        <v>0</v>
      </c>
      <c r="Q565" s="935">
        <v>0</v>
      </c>
      <c r="R565" s="940">
        <v>2</v>
      </c>
      <c r="S565" s="940">
        <v>2</v>
      </c>
      <c r="T565" s="940"/>
      <c r="U565" s="940"/>
      <c r="V565" s="940">
        <v>2</v>
      </c>
    </row>
    <row r="566" spans="1:22" x14ac:dyDescent="0.25">
      <c r="A566" s="104" t="s">
        <v>37</v>
      </c>
      <c r="B566" s="105" t="s">
        <v>46</v>
      </c>
      <c r="C566" s="215" t="s">
        <v>515</v>
      </c>
      <c r="D566" s="215" t="s">
        <v>600</v>
      </c>
      <c r="E566" s="116" t="s">
        <v>315</v>
      </c>
      <c r="F566" s="81" t="s">
        <v>316</v>
      </c>
      <c r="G566" s="19" t="s">
        <v>276</v>
      </c>
      <c r="H566" s="86" t="s">
        <v>21</v>
      </c>
      <c r="I566" s="56">
        <v>9</v>
      </c>
      <c r="J566" s="56" t="s">
        <v>12</v>
      </c>
      <c r="K566" s="56"/>
      <c r="L566" s="940"/>
      <c r="M566" s="940"/>
      <c r="N566" s="940">
        <v>0</v>
      </c>
      <c r="O566" s="935">
        <v>0</v>
      </c>
      <c r="P566" s="935">
        <v>0</v>
      </c>
      <c r="Q566" s="935">
        <v>0</v>
      </c>
      <c r="R566" s="940">
        <v>0</v>
      </c>
      <c r="S566" s="940">
        <v>0</v>
      </c>
      <c r="T566" s="940"/>
      <c r="U566" s="940"/>
      <c r="V566" s="940">
        <v>0</v>
      </c>
    </row>
    <row r="567" spans="1:22" x14ac:dyDescent="0.25">
      <c r="A567" s="104" t="s">
        <v>37</v>
      </c>
      <c r="B567" s="105" t="s">
        <v>46</v>
      </c>
      <c r="C567" s="215" t="s">
        <v>515</v>
      </c>
      <c r="D567" s="215" t="s">
        <v>600</v>
      </c>
      <c r="E567" s="462" t="s">
        <v>315</v>
      </c>
      <c r="F567" s="81" t="s">
        <v>316</v>
      </c>
      <c r="G567" s="381" t="s">
        <v>698</v>
      </c>
      <c r="H567" s="392" t="s">
        <v>699</v>
      </c>
      <c r="I567" s="56">
        <v>9</v>
      </c>
      <c r="J567" s="57" t="s">
        <v>6</v>
      </c>
      <c r="K567" s="57"/>
      <c r="L567" s="935"/>
      <c r="M567" s="935"/>
      <c r="N567" s="935">
        <v>0</v>
      </c>
      <c r="O567" s="935">
        <v>0</v>
      </c>
      <c r="P567" s="935">
        <v>0</v>
      </c>
      <c r="Q567" s="935">
        <v>0</v>
      </c>
      <c r="R567" s="935">
        <v>0</v>
      </c>
      <c r="S567" s="935">
        <v>0</v>
      </c>
      <c r="T567" s="935"/>
      <c r="U567" s="935"/>
      <c r="V567" s="935">
        <v>0</v>
      </c>
    </row>
    <row r="568" spans="1:22" x14ac:dyDescent="0.25">
      <c r="A568" s="104" t="s">
        <v>37</v>
      </c>
      <c r="B568" s="105" t="s">
        <v>46</v>
      </c>
      <c r="C568" s="215" t="s">
        <v>515</v>
      </c>
      <c r="D568" s="215" t="s">
        <v>600</v>
      </c>
      <c r="E568" s="462" t="s">
        <v>315</v>
      </c>
      <c r="F568" s="81" t="s">
        <v>316</v>
      </c>
      <c r="G568" s="381" t="s">
        <v>679</v>
      </c>
      <c r="H568" s="392" t="s">
        <v>680</v>
      </c>
      <c r="I568" s="56">
        <v>9</v>
      </c>
      <c r="J568" s="57" t="s">
        <v>6</v>
      </c>
      <c r="K568" s="57"/>
      <c r="L568" s="935"/>
      <c r="M568" s="935"/>
      <c r="N568" s="935">
        <v>0</v>
      </c>
      <c r="O568" s="935">
        <v>0</v>
      </c>
      <c r="P568" s="935">
        <v>0</v>
      </c>
      <c r="Q568" s="935">
        <v>0</v>
      </c>
      <c r="R568" s="935">
        <v>0</v>
      </c>
      <c r="S568" s="935">
        <v>0</v>
      </c>
      <c r="T568" s="935"/>
      <c r="U568" s="935"/>
      <c r="V568" s="935">
        <v>0</v>
      </c>
    </row>
    <row r="569" spans="1:22" x14ac:dyDescent="0.25">
      <c r="A569" s="104" t="s">
        <v>37</v>
      </c>
      <c r="B569" s="105" t="s">
        <v>46</v>
      </c>
      <c r="C569" s="215" t="s">
        <v>515</v>
      </c>
      <c r="D569" s="215" t="s">
        <v>600</v>
      </c>
      <c r="E569" s="116" t="s">
        <v>315</v>
      </c>
      <c r="F569" s="81" t="s">
        <v>316</v>
      </c>
      <c r="G569" s="19" t="s">
        <v>232</v>
      </c>
      <c r="H569" s="86" t="s">
        <v>61</v>
      </c>
      <c r="I569" s="56">
        <v>9</v>
      </c>
      <c r="J569" s="57" t="s">
        <v>6</v>
      </c>
      <c r="K569" s="57"/>
      <c r="L569" s="935"/>
      <c r="M569" s="935"/>
      <c r="N569" s="935">
        <v>19</v>
      </c>
      <c r="O569" s="935">
        <v>0</v>
      </c>
      <c r="P569" s="935">
        <v>0</v>
      </c>
      <c r="Q569" s="935">
        <v>0</v>
      </c>
      <c r="R569" s="935">
        <v>19</v>
      </c>
      <c r="S569" s="935">
        <v>19</v>
      </c>
      <c r="T569" s="935"/>
      <c r="U569" s="935"/>
      <c r="V569" s="935">
        <v>19</v>
      </c>
    </row>
    <row r="570" spans="1:22" x14ac:dyDescent="0.25">
      <c r="A570" s="104" t="s">
        <v>37</v>
      </c>
      <c r="B570" s="105" t="s">
        <v>46</v>
      </c>
      <c r="C570" s="215" t="s">
        <v>515</v>
      </c>
      <c r="D570" s="215" t="s">
        <v>600</v>
      </c>
      <c r="E570" s="116" t="s">
        <v>315</v>
      </c>
      <c r="F570" s="81" t="s">
        <v>316</v>
      </c>
      <c r="G570" s="19" t="s">
        <v>232</v>
      </c>
      <c r="H570" s="86" t="s">
        <v>61</v>
      </c>
      <c r="I570" s="56">
        <v>11</v>
      </c>
      <c r="J570" s="57" t="s">
        <v>12</v>
      </c>
      <c r="K570" s="57"/>
      <c r="L570" s="935"/>
      <c r="M570" s="935"/>
      <c r="N570" s="935">
        <v>4</v>
      </c>
      <c r="O570" s="935">
        <v>0</v>
      </c>
      <c r="P570" s="935">
        <v>0</v>
      </c>
      <c r="Q570" s="935">
        <v>0</v>
      </c>
      <c r="R570" s="935">
        <v>4</v>
      </c>
      <c r="S570" s="935">
        <v>4</v>
      </c>
      <c r="T570" s="935"/>
      <c r="U570" s="935"/>
      <c r="V570" s="935">
        <v>4</v>
      </c>
    </row>
    <row r="571" spans="1:22" x14ac:dyDescent="0.25">
      <c r="A571" s="104" t="s">
        <v>37</v>
      </c>
      <c r="B571" s="105" t="s">
        <v>46</v>
      </c>
      <c r="C571" s="215" t="s">
        <v>515</v>
      </c>
      <c r="D571" s="215" t="s">
        <v>600</v>
      </c>
      <c r="E571" s="116" t="s">
        <v>315</v>
      </c>
      <c r="F571" s="81" t="s">
        <v>316</v>
      </c>
      <c r="G571" s="19" t="s">
        <v>635</v>
      </c>
      <c r="H571" s="86" t="s">
        <v>636</v>
      </c>
      <c r="I571" s="56">
        <v>9</v>
      </c>
      <c r="J571" s="57" t="s">
        <v>6</v>
      </c>
      <c r="K571" s="57"/>
      <c r="L571" s="935"/>
      <c r="M571" s="935"/>
      <c r="N571" s="935">
        <v>0</v>
      </c>
      <c r="O571" s="935">
        <v>0</v>
      </c>
      <c r="P571" s="935">
        <v>0</v>
      </c>
      <c r="Q571" s="935">
        <v>0</v>
      </c>
      <c r="R571" s="935">
        <v>0</v>
      </c>
      <c r="S571" s="935">
        <v>0</v>
      </c>
      <c r="T571" s="935"/>
      <c r="U571" s="935"/>
      <c r="V571" s="935">
        <v>0</v>
      </c>
    </row>
    <row r="572" spans="1:22" ht="22.5" x14ac:dyDescent="0.25">
      <c r="A572" s="104" t="s">
        <v>37</v>
      </c>
      <c r="B572" s="105" t="s">
        <v>46</v>
      </c>
      <c r="C572" s="215" t="s">
        <v>515</v>
      </c>
      <c r="D572" s="215" t="s">
        <v>602</v>
      </c>
      <c r="E572" s="98" t="s">
        <v>322</v>
      </c>
      <c r="F572" s="86" t="s">
        <v>323</v>
      </c>
      <c r="G572" s="19" t="s">
        <v>277</v>
      </c>
      <c r="H572" s="86" t="s">
        <v>132</v>
      </c>
      <c r="I572" s="56">
        <v>9</v>
      </c>
      <c r="J572" s="57" t="s">
        <v>6</v>
      </c>
      <c r="K572" s="57"/>
      <c r="L572" s="935"/>
      <c r="M572" s="935"/>
      <c r="N572" s="935">
        <v>0</v>
      </c>
      <c r="O572" s="935">
        <v>0</v>
      </c>
      <c r="P572" s="935">
        <v>0</v>
      </c>
      <c r="Q572" s="935">
        <v>0</v>
      </c>
      <c r="R572" s="935">
        <v>0</v>
      </c>
      <c r="S572" s="935">
        <v>0</v>
      </c>
      <c r="T572" s="935"/>
      <c r="U572" s="935"/>
      <c r="V572" s="935">
        <v>0</v>
      </c>
    </row>
    <row r="573" spans="1:22" ht="22.5" x14ac:dyDescent="0.25">
      <c r="A573" s="104" t="s">
        <v>37</v>
      </c>
      <c r="B573" s="105" t="s">
        <v>46</v>
      </c>
      <c r="C573" s="215" t="s">
        <v>515</v>
      </c>
      <c r="D573" s="215" t="s">
        <v>602</v>
      </c>
      <c r="E573" s="19" t="s">
        <v>322</v>
      </c>
      <c r="F573" s="86" t="s">
        <v>323</v>
      </c>
      <c r="G573" s="19" t="s">
        <v>277</v>
      </c>
      <c r="H573" s="86" t="s">
        <v>132</v>
      </c>
      <c r="I573" s="56">
        <v>11</v>
      </c>
      <c r="J573" s="56" t="s">
        <v>6</v>
      </c>
      <c r="K573" s="56"/>
      <c r="L573" s="940"/>
      <c r="M573" s="940"/>
      <c r="N573" s="940">
        <v>16</v>
      </c>
      <c r="O573" s="935">
        <v>0</v>
      </c>
      <c r="P573" s="935">
        <v>0</v>
      </c>
      <c r="Q573" s="935">
        <v>0</v>
      </c>
      <c r="R573" s="940">
        <v>16</v>
      </c>
      <c r="S573" s="940">
        <v>16</v>
      </c>
      <c r="T573" s="940"/>
      <c r="U573" s="940"/>
      <c r="V573" s="940">
        <v>16</v>
      </c>
    </row>
    <row r="574" spans="1:22" ht="22.5" x14ac:dyDescent="0.25">
      <c r="A574" s="104" t="s">
        <v>37</v>
      </c>
      <c r="B574" s="105" t="s">
        <v>46</v>
      </c>
      <c r="C574" s="215" t="s">
        <v>515</v>
      </c>
      <c r="D574" s="215" t="s">
        <v>602</v>
      </c>
      <c r="E574" s="98" t="s">
        <v>322</v>
      </c>
      <c r="F574" s="86" t="s">
        <v>323</v>
      </c>
      <c r="G574" s="19" t="s">
        <v>421</v>
      </c>
      <c r="H574" s="86" t="s">
        <v>422</v>
      </c>
      <c r="I574" s="56">
        <v>9</v>
      </c>
      <c r="J574" s="57" t="s">
        <v>6</v>
      </c>
      <c r="K574" s="57"/>
      <c r="L574" s="935"/>
      <c r="M574" s="935"/>
      <c r="N574" s="935">
        <v>0</v>
      </c>
      <c r="O574" s="935">
        <v>0</v>
      </c>
      <c r="P574" s="935">
        <v>0</v>
      </c>
      <c r="Q574" s="935">
        <v>0</v>
      </c>
      <c r="R574" s="935">
        <v>0</v>
      </c>
      <c r="S574" s="935">
        <v>0</v>
      </c>
      <c r="T574" s="935"/>
      <c r="U574" s="935"/>
      <c r="V574" s="935">
        <v>0</v>
      </c>
    </row>
    <row r="575" spans="1:22" ht="33.75" x14ac:dyDescent="0.25">
      <c r="A575" s="95" t="s">
        <v>37</v>
      </c>
      <c r="B575" s="50" t="s">
        <v>46</v>
      </c>
      <c r="C575" s="215" t="s">
        <v>514</v>
      </c>
      <c r="D575" s="215" t="s">
        <v>598</v>
      </c>
      <c r="E575" s="105" t="s">
        <v>289</v>
      </c>
      <c r="F575" s="81" t="s">
        <v>291</v>
      </c>
      <c r="G575" s="19" t="s">
        <v>498</v>
      </c>
      <c r="H575" s="81" t="s">
        <v>499</v>
      </c>
      <c r="I575" s="49">
        <v>9</v>
      </c>
      <c r="J575" s="50" t="s">
        <v>6</v>
      </c>
      <c r="K575" s="50"/>
      <c r="L575" s="31">
        <v>75</v>
      </c>
      <c r="M575" s="31">
        <v>28</v>
      </c>
      <c r="N575" s="31">
        <v>47</v>
      </c>
      <c r="O575" s="935">
        <v>0</v>
      </c>
      <c r="P575" s="935">
        <v>0</v>
      </c>
      <c r="Q575" s="935">
        <v>0</v>
      </c>
      <c r="R575" s="31">
        <v>47</v>
      </c>
      <c r="S575" s="31">
        <v>47</v>
      </c>
      <c r="U575" s="31">
        <v>11</v>
      </c>
      <c r="V575" s="31">
        <v>36</v>
      </c>
    </row>
    <row r="576" spans="1:22" x14ac:dyDescent="0.25">
      <c r="A576" s="95" t="s">
        <v>37</v>
      </c>
      <c r="B576" s="50" t="s">
        <v>46</v>
      </c>
      <c r="C576" s="215" t="s">
        <v>584</v>
      </c>
      <c r="D576" s="215"/>
      <c r="E576" s="105"/>
      <c r="F576" s="81"/>
      <c r="G576" s="19"/>
      <c r="H576" s="81" t="s">
        <v>700</v>
      </c>
      <c r="I576" s="49">
        <v>9</v>
      </c>
      <c r="J576" s="50" t="s">
        <v>6</v>
      </c>
      <c r="K576" s="50"/>
      <c r="O576" s="935"/>
      <c r="P576" s="935"/>
      <c r="Q576" s="935"/>
    </row>
    <row r="577" spans="1:22" ht="33.75" x14ac:dyDescent="0.25">
      <c r="A577" s="95" t="s">
        <v>37</v>
      </c>
      <c r="B577" s="50" t="s">
        <v>46</v>
      </c>
      <c r="C577" s="215" t="s">
        <v>584</v>
      </c>
      <c r="D577" s="215" t="s">
        <v>598</v>
      </c>
      <c r="E577" s="105" t="s">
        <v>289</v>
      </c>
      <c r="F577" s="81" t="s">
        <v>291</v>
      </c>
      <c r="G577" s="19" t="s">
        <v>498</v>
      </c>
      <c r="H577" s="81" t="s">
        <v>581</v>
      </c>
      <c r="I577" s="49">
        <v>9</v>
      </c>
      <c r="J577" s="50" t="s">
        <v>6</v>
      </c>
      <c r="K577" s="50"/>
      <c r="L577" s="31">
        <v>31</v>
      </c>
      <c r="M577" s="31">
        <v>2</v>
      </c>
      <c r="N577" s="31">
        <v>29</v>
      </c>
      <c r="O577" s="935">
        <v>0</v>
      </c>
      <c r="P577" s="935">
        <v>0</v>
      </c>
      <c r="Q577" s="935">
        <v>0</v>
      </c>
      <c r="R577" s="31">
        <v>29</v>
      </c>
      <c r="T577" s="31">
        <v>29</v>
      </c>
      <c r="U577" s="31">
        <v>29</v>
      </c>
    </row>
    <row r="578" spans="1:22" x14ac:dyDescent="0.25">
      <c r="A578" s="95" t="s">
        <v>37</v>
      </c>
      <c r="B578" s="50" t="s">
        <v>46</v>
      </c>
      <c r="C578" s="215" t="s">
        <v>514</v>
      </c>
      <c r="D578" s="215" t="s">
        <v>600</v>
      </c>
      <c r="E578" s="105" t="s">
        <v>283</v>
      </c>
      <c r="F578" s="81" t="s">
        <v>5</v>
      </c>
      <c r="G578" s="19" t="s">
        <v>482</v>
      </c>
      <c r="H578" s="81" t="s">
        <v>483</v>
      </c>
      <c r="I578" s="49">
        <v>9</v>
      </c>
      <c r="J578" s="50" t="s">
        <v>6</v>
      </c>
      <c r="K578" s="50"/>
      <c r="L578" s="31">
        <v>25</v>
      </c>
      <c r="M578" s="31">
        <v>9</v>
      </c>
      <c r="N578" s="31">
        <v>16</v>
      </c>
      <c r="O578" s="935">
        <v>0</v>
      </c>
      <c r="P578" s="935">
        <v>0</v>
      </c>
      <c r="Q578" s="935">
        <v>0</v>
      </c>
      <c r="R578" s="31">
        <v>16</v>
      </c>
      <c r="S578" s="31">
        <v>16</v>
      </c>
      <c r="U578" s="31">
        <v>2</v>
      </c>
      <c r="V578" s="31">
        <v>14</v>
      </c>
    </row>
    <row r="579" spans="1:22" x14ac:dyDescent="0.25">
      <c r="A579" s="95" t="s">
        <v>37</v>
      </c>
      <c r="B579" s="50" t="s">
        <v>46</v>
      </c>
      <c r="C579" s="215" t="s">
        <v>514</v>
      </c>
      <c r="D579" s="215" t="s">
        <v>600</v>
      </c>
      <c r="E579" s="105" t="s">
        <v>336</v>
      </c>
      <c r="F579" s="81" t="s">
        <v>337</v>
      </c>
      <c r="G579" s="19" t="s">
        <v>561</v>
      </c>
      <c r="H579" s="81" t="s">
        <v>562</v>
      </c>
      <c r="I579" s="49">
        <v>9</v>
      </c>
      <c r="J579" s="50" t="s">
        <v>6</v>
      </c>
      <c r="K579" s="50"/>
      <c r="L579" s="31">
        <v>25</v>
      </c>
      <c r="M579" s="31">
        <v>4</v>
      </c>
      <c r="N579" s="31">
        <v>21</v>
      </c>
      <c r="O579" s="935">
        <v>0</v>
      </c>
      <c r="P579" s="935">
        <v>0</v>
      </c>
      <c r="Q579" s="935">
        <v>0</v>
      </c>
      <c r="R579" s="31">
        <v>21</v>
      </c>
      <c r="S579" s="31">
        <v>21</v>
      </c>
      <c r="V579" s="31">
        <v>21</v>
      </c>
    </row>
    <row r="580" spans="1:22" x14ac:dyDescent="0.25">
      <c r="A580" s="95" t="s">
        <v>37</v>
      </c>
      <c r="B580" s="50" t="s">
        <v>46</v>
      </c>
      <c r="C580" s="215" t="s">
        <v>514</v>
      </c>
      <c r="D580" s="215" t="s">
        <v>600</v>
      </c>
      <c r="E580" s="105" t="s">
        <v>315</v>
      </c>
      <c r="F580" s="81" t="s">
        <v>316</v>
      </c>
      <c r="G580" s="19" t="s">
        <v>524</v>
      </c>
      <c r="H580" s="81" t="s">
        <v>525</v>
      </c>
      <c r="I580" s="49">
        <v>9</v>
      </c>
      <c r="J580" s="50" t="s">
        <v>6</v>
      </c>
      <c r="K580" s="50"/>
      <c r="L580" s="31">
        <v>25</v>
      </c>
      <c r="M580" s="31">
        <v>17</v>
      </c>
      <c r="N580" s="31">
        <v>8</v>
      </c>
      <c r="O580" s="935">
        <v>0</v>
      </c>
      <c r="P580" s="935">
        <v>0</v>
      </c>
      <c r="Q580" s="935">
        <v>0</v>
      </c>
      <c r="R580" s="31">
        <v>8</v>
      </c>
      <c r="S580" s="31">
        <v>8</v>
      </c>
      <c r="U580" s="31">
        <v>1</v>
      </c>
      <c r="V580" s="31">
        <v>7</v>
      </c>
    </row>
    <row r="581" spans="1:22" x14ac:dyDescent="0.25">
      <c r="A581" s="95" t="s">
        <v>37</v>
      </c>
      <c r="B581" s="50" t="s">
        <v>46</v>
      </c>
      <c r="C581" s="215" t="s">
        <v>514</v>
      </c>
      <c r="D581" s="215" t="s">
        <v>600</v>
      </c>
      <c r="E581" s="105" t="s">
        <v>315</v>
      </c>
      <c r="F581" s="81" t="s">
        <v>316</v>
      </c>
      <c r="G581" s="19" t="s">
        <v>563</v>
      </c>
      <c r="H581" s="81" t="s">
        <v>564</v>
      </c>
      <c r="I581" s="49">
        <v>9</v>
      </c>
      <c r="J581" s="50" t="s">
        <v>6</v>
      </c>
      <c r="K581" s="50"/>
      <c r="L581" s="31">
        <v>27</v>
      </c>
      <c r="M581" s="31">
        <v>9</v>
      </c>
      <c r="N581" s="31">
        <v>18</v>
      </c>
      <c r="O581" s="935">
        <v>0</v>
      </c>
      <c r="P581" s="935">
        <v>0</v>
      </c>
      <c r="Q581" s="935">
        <v>0</v>
      </c>
      <c r="R581" s="31">
        <v>18</v>
      </c>
      <c r="S581" s="31">
        <v>18</v>
      </c>
      <c r="V581" s="31">
        <v>18</v>
      </c>
    </row>
    <row r="582" spans="1:22" x14ac:dyDescent="0.25">
      <c r="A582" s="108" t="s">
        <v>37</v>
      </c>
      <c r="B582" s="50" t="s">
        <v>46</v>
      </c>
      <c r="C582" s="215" t="s">
        <v>514</v>
      </c>
      <c r="D582" s="215" t="s">
        <v>601</v>
      </c>
      <c r="E582" s="50" t="s">
        <v>319</v>
      </c>
      <c r="F582" s="84" t="s">
        <v>359</v>
      </c>
      <c r="G582" s="51" t="s">
        <v>463</v>
      </c>
      <c r="H582" s="84" t="s">
        <v>464</v>
      </c>
      <c r="I582" s="49">
        <v>9</v>
      </c>
      <c r="J582" s="50" t="s">
        <v>6</v>
      </c>
      <c r="K582" s="50"/>
      <c r="O582" s="935"/>
    </row>
    <row r="583" spans="1:22" x14ac:dyDescent="0.25">
      <c r="A583" s="108" t="s">
        <v>37</v>
      </c>
      <c r="B583" s="50" t="s">
        <v>46</v>
      </c>
      <c r="C583" s="215" t="s">
        <v>514</v>
      </c>
      <c r="D583" s="215" t="s">
        <v>600</v>
      </c>
      <c r="E583" s="461" t="s">
        <v>315</v>
      </c>
      <c r="F583" s="81" t="s">
        <v>316</v>
      </c>
      <c r="G583" s="386" t="s">
        <v>647</v>
      </c>
      <c r="H583" s="383" t="s">
        <v>499</v>
      </c>
      <c r="I583" s="49">
        <v>9</v>
      </c>
      <c r="J583" s="50" t="s">
        <v>6</v>
      </c>
      <c r="K583" s="50"/>
      <c r="O583" s="935"/>
    </row>
    <row r="584" spans="1:22" ht="33.75" x14ac:dyDescent="0.25">
      <c r="A584" s="108" t="s">
        <v>37</v>
      </c>
      <c r="B584" s="50" t="s">
        <v>46</v>
      </c>
      <c r="C584" s="215" t="s">
        <v>514</v>
      </c>
      <c r="D584" s="215" t="s">
        <v>598</v>
      </c>
      <c r="E584" s="116" t="s">
        <v>309</v>
      </c>
      <c r="F584" s="86" t="s">
        <v>310</v>
      </c>
      <c r="G584" s="101" t="s">
        <v>589</v>
      </c>
      <c r="H584" s="84" t="s">
        <v>580</v>
      </c>
      <c r="I584" s="49">
        <v>9</v>
      </c>
      <c r="J584" s="50" t="s">
        <v>6</v>
      </c>
      <c r="K584" s="50"/>
      <c r="O584" s="935"/>
    </row>
    <row r="585" spans="1:22" ht="33.75" x14ac:dyDescent="0.25">
      <c r="A585" s="104" t="s">
        <v>43</v>
      </c>
      <c r="B585" s="105" t="s">
        <v>46</v>
      </c>
      <c r="C585" s="215" t="s">
        <v>515</v>
      </c>
      <c r="D585" s="215" t="s">
        <v>598</v>
      </c>
      <c r="E585" s="116" t="s">
        <v>285</v>
      </c>
      <c r="F585" s="81" t="s">
        <v>286</v>
      </c>
      <c r="G585" s="19" t="s">
        <v>278</v>
      </c>
      <c r="H585" s="86" t="s">
        <v>75</v>
      </c>
      <c r="I585" s="56">
        <v>9</v>
      </c>
      <c r="J585" s="57" t="s">
        <v>6</v>
      </c>
      <c r="K585" s="57"/>
      <c r="O585" s="935"/>
    </row>
    <row r="586" spans="1:22" ht="33.75" x14ac:dyDescent="0.25">
      <c r="A586" s="104" t="s">
        <v>43</v>
      </c>
      <c r="B586" s="105" t="s">
        <v>46</v>
      </c>
      <c r="C586" s="215" t="s">
        <v>515</v>
      </c>
      <c r="D586" s="215" t="s">
        <v>598</v>
      </c>
      <c r="E586" s="116" t="s">
        <v>285</v>
      </c>
      <c r="F586" s="81" t="s">
        <v>286</v>
      </c>
      <c r="G586" s="19" t="s">
        <v>278</v>
      </c>
      <c r="H586" s="86" t="s">
        <v>75</v>
      </c>
      <c r="I586" s="56">
        <v>9</v>
      </c>
      <c r="J586" s="56" t="s">
        <v>12</v>
      </c>
      <c r="K586" s="56"/>
    </row>
    <row r="587" spans="1:22" ht="33.75" x14ac:dyDescent="0.25">
      <c r="A587" s="104" t="s">
        <v>43</v>
      </c>
      <c r="B587" s="105" t="s">
        <v>46</v>
      </c>
      <c r="C587" s="215" t="s">
        <v>515</v>
      </c>
      <c r="D587" s="215" t="s">
        <v>598</v>
      </c>
      <c r="E587" s="116" t="s">
        <v>289</v>
      </c>
      <c r="F587" s="86" t="s">
        <v>291</v>
      </c>
      <c r="G587" s="19" t="s">
        <v>279</v>
      </c>
      <c r="H587" s="86" t="s">
        <v>112</v>
      </c>
      <c r="I587" s="56">
        <v>9</v>
      </c>
      <c r="J587" s="57" t="s">
        <v>6</v>
      </c>
      <c r="K587" s="57"/>
    </row>
    <row r="588" spans="1:22" ht="33.75" x14ac:dyDescent="0.25">
      <c r="A588" s="104" t="s">
        <v>43</v>
      </c>
      <c r="B588" s="105" t="s">
        <v>46</v>
      </c>
      <c r="C588" s="215" t="s">
        <v>515</v>
      </c>
      <c r="D588" s="215" t="s">
        <v>598</v>
      </c>
      <c r="E588" s="116" t="s">
        <v>289</v>
      </c>
      <c r="F588" s="86" t="s">
        <v>291</v>
      </c>
      <c r="G588" s="19" t="s">
        <v>191</v>
      </c>
      <c r="H588" s="86" t="s">
        <v>81</v>
      </c>
      <c r="I588" s="56">
        <v>9</v>
      </c>
      <c r="J588" s="56" t="s">
        <v>12</v>
      </c>
      <c r="K588" s="56"/>
    </row>
    <row r="589" spans="1:22" ht="33.75" x14ac:dyDescent="0.25">
      <c r="A589" s="104" t="s">
        <v>43</v>
      </c>
      <c r="B589" s="105" t="s">
        <v>46</v>
      </c>
      <c r="C589" s="215" t="s">
        <v>515</v>
      </c>
      <c r="D589" s="215" t="s">
        <v>598</v>
      </c>
      <c r="E589" s="116" t="s">
        <v>289</v>
      </c>
      <c r="F589" s="86" t="s">
        <v>291</v>
      </c>
      <c r="G589" s="19" t="s">
        <v>191</v>
      </c>
      <c r="H589" s="86" t="s">
        <v>81</v>
      </c>
      <c r="I589" s="56">
        <v>11</v>
      </c>
      <c r="J589" s="57" t="s">
        <v>12</v>
      </c>
      <c r="K589" s="57"/>
    </row>
    <row r="590" spans="1:22" ht="33.75" x14ac:dyDescent="0.25">
      <c r="A590" s="104" t="s">
        <v>43</v>
      </c>
      <c r="B590" s="105" t="s">
        <v>46</v>
      </c>
      <c r="C590" s="215" t="s">
        <v>515</v>
      </c>
      <c r="D590" s="215" t="s">
        <v>598</v>
      </c>
      <c r="E590" s="116" t="s">
        <v>289</v>
      </c>
      <c r="F590" s="86" t="s">
        <v>291</v>
      </c>
      <c r="G590" s="19" t="s">
        <v>191</v>
      </c>
      <c r="H590" s="86" t="s">
        <v>81</v>
      </c>
      <c r="I590" s="56">
        <v>11</v>
      </c>
      <c r="J590" s="57" t="s">
        <v>6</v>
      </c>
      <c r="K590" s="57"/>
    </row>
    <row r="591" spans="1:22" ht="33.75" x14ac:dyDescent="0.25">
      <c r="A591" s="104" t="s">
        <v>43</v>
      </c>
      <c r="B591" s="105" t="s">
        <v>46</v>
      </c>
      <c r="C591" s="215" t="s">
        <v>515</v>
      </c>
      <c r="D591" s="215" t="s">
        <v>598</v>
      </c>
      <c r="E591" s="116" t="s">
        <v>289</v>
      </c>
      <c r="F591" s="86" t="s">
        <v>291</v>
      </c>
      <c r="G591" s="19" t="s">
        <v>191</v>
      </c>
      <c r="H591" s="86" t="s">
        <v>81</v>
      </c>
      <c r="I591" s="56">
        <v>9</v>
      </c>
      <c r="J591" s="57" t="s">
        <v>6</v>
      </c>
      <c r="K591" s="57"/>
    </row>
    <row r="592" spans="1:22" x14ac:dyDescent="0.25">
      <c r="A592" s="104" t="s">
        <v>43</v>
      </c>
      <c r="B592" s="105" t="s">
        <v>46</v>
      </c>
      <c r="C592" s="215" t="s">
        <v>515</v>
      </c>
      <c r="D592" s="215" t="s">
        <v>600</v>
      </c>
      <c r="E592" s="19" t="s">
        <v>283</v>
      </c>
      <c r="F592" s="85" t="s">
        <v>5</v>
      </c>
      <c r="G592" s="19" t="s">
        <v>194</v>
      </c>
      <c r="H592" s="85" t="s">
        <v>117</v>
      </c>
      <c r="I592" s="56">
        <v>9</v>
      </c>
      <c r="J592" s="56" t="s">
        <v>12</v>
      </c>
      <c r="K592" s="56"/>
    </row>
    <row r="593" spans="1:11" x14ac:dyDescent="0.25">
      <c r="A593" s="104" t="s">
        <v>43</v>
      </c>
      <c r="B593" s="105" t="s">
        <v>46</v>
      </c>
      <c r="C593" s="215" t="s">
        <v>515</v>
      </c>
      <c r="D593" s="215" t="s">
        <v>600</v>
      </c>
      <c r="E593" s="19" t="s">
        <v>283</v>
      </c>
      <c r="F593" s="85" t="s">
        <v>5</v>
      </c>
      <c r="G593" s="19" t="s">
        <v>194</v>
      </c>
      <c r="H593" s="85" t="s">
        <v>117</v>
      </c>
      <c r="I593" s="56">
        <v>11</v>
      </c>
      <c r="J593" s="56" t="s">
        <v>12</v>
      </c>
      <c r="K593" s="56"/>
    </row>
    <row r="594" spans="1:11" x14ac:dyDescent="0.25">
      <c r="A594" s="104" t="s">
        <v>43</v>
      </c>
      <c r="B594" s="105" t="s">
        <v>46</v>
      </c>
      <c r="C594" s="215" t="s">
        <v>515</v>
      </c>
      <c r="D594" s="215" t="s">
        <v>600</v>
      </c>
      <c r="E594" s="98" t="s">
        <v>283</v>
      </c>
      <c r="F594" s="83" t="s">
        <v>5</v>
      </c>
      <c r="G594" s="19" t="s">
        <v>194</v>
      </c>
      <c r="H594" s="83" t="s">
        <v>117</v>
      </c>
      <c r="I594" s="56">
        <v>9</v>
      </c>
      <c r="J594" s="57" t="s">
        <v>6</v>
      </c>
      <c r="K594" s="57"/>
    </row>
    <row r="595" spans="1:11" ht="22.5" x14ac:dyDescent="0.25">
      <c r="A595" s="104" t="s">
        <v>43</v>
      </c>
      <c r="B595" s="105" t="s">
        <v>46</v>
      </c>
      <c r="C595" s="215" t="s">
        <v>515</v>
      </c>
      <c r="D595" s="215" t="s">
        <v>600</v>
      </c>
      <c r="E595" s="19" t="s">
        <v>283</v>
      </c>
      <c r="F595" s="85" t="s">
        <v>5</v>
      </c>
      <c r="G595" s="19" t="s">
        <v>222</v>
      </c>
      <c r="H595" s="81" t="s">
        <v>113</v>
      </c>
      <c r="I595" s="56">
        <v>9</v>
      </c>
      <c r="J595" s="56" t="s">
        <v>12</v>
      </c>
      <c r="K595" s="56"/>
    </row>
    <row r="596" spans="1:11" ht="22.5" x14ac:dyDescent="0.25">
      <c r="A596" s="104" t="s">
        <v>43</v>
      </c>
      <c r="B596" s="105" t="s">
        <v>46</v>
      </c>
      <c r="C596" s="215" t="s">
        <v>515</v>
      </c>
      <c r="D596" s="215" t="s">
        <v>600</v>
      </c>
      <c r="E596" s="19" t="s">
        <v>283</v>
      </c>
      <c r="F596" s="85" t="s">
        <v>5</v>
      </c>
      <c r="G596" s="19" t="s">
        <v>222</v>
      </c>
      <c r="H596" s="81" t="s">
        <v>113</v>
      </c>
      <c r="I596" s="56">
        <v>11</v>
      </c>
      <c r="J596" s="56" t="s">
        <v>12</v>
      </c>
      <c r="K596" s="56"/>
    </row>
    <row r="597" spans="1:11" ht="22.5" x14ac:dyDescent="0.25">
      <c r="A597" s="104" t="s">
        <v>43</v>
      </c>
      <c r="B597" s="105" t="s">
        <v>46</v>
      </c>
      <c r="C597" s="215" t="s">
        <v>515</v>
      </c>
      <c r="D597" s="215" t="s">
        <v>600</v>
      </c>
      <c r="E597" s="98" t="s">
        <v>283</v>
      </c>
      <c r="F597" s="83" t="s">
        <v>5</v>
      </c>
      <c r="G597" s="19" t="s">
        <v>222</v>
      </c>
      <c r="H597" s="81" t="s">
        <v>113</v>
      </c>
      <c r="I597" s="56">
        <v>9</v>
      </c>
      <c r="J597" s="57" t="s">
        <v>6</v>
      </c>
      <c r="K597" s="57"/>
    </row>
    <row r="598" spans="1:11" x14ac:dyDescent="0.25">
      <c r="A598" s="104" t="s">
        <v>43</v>
      </c>
      <c r="B598" s="105" t="s">
        <v>46</v>
      </c>
      <c r="C598" s="215" t="s">
        <v>515</v>
      </c>
      <c r="D598" s="215" t="s">
        <v>600</v>
      </c>
      <c r="E598" s="116" t="s">
        <v>299</v>
      </c>
      <c r="F598" s="86" t="s">
        <v>314</v>
      </c>
      <c r="G598" s="19" t="s">
        <v>211</v>
      </c>
      <c r="H598" s="85" t="s">
        <v>73</v>
      </c>
      <c r="I598" s="56">
        <v>9</v>
      </c>
      <c r="J598" s="56" t="s">
        <v>12</v>
      </c>
      <c r="K598" s="56"/>
    </row>
    <row r="599" spans="1:11" x14ac:dyDescent="0.25">
      <c r="A599" s="104" t="s">
        <v>43</v>
      </c>
      <c r="B599" s="105" t="s">
        <v>46</v>
      </c>
      <c r="C599" s="215" t="s">
        <v>515</v>
      </c>
      <c r="D599" s="215" t="s">
        <v>600</v>
      </c>
      <c r="E599" s="116" t="s">
        <v>299</v>
      </c>
      <c r="F599" s="86" t="s">
        <v>314</v>
      </c>
      <c r="G599" s="19" t="s">
        <v>211</v>
      </c>
      <c r="H599" s="85" t="s">
        <v>73</v>
      </c>
      <c r="I599" s="56">
        <v>11</v>
      </c>
      <c r="J599" s="56" t="s">
        <v>12</v>
      </c>
      <c r="K599" s="56"/>
    </row>
    <row r="600" spans="1:11" x14ac:dyDescent="0.25">
      <c r="A600" s="104" t="s">
        <v>43</v>
      </c>
      <c r="B600" s="105" t="s">
        <v>46</v>
      </c>
      <c r="C600" s="215" t="s">
        <v>515</v>
      </c>
      <c r="D600" s="215" t="s">
        <v>600</v>
      </c>
      <c r="E600" s="116" t="s">
        <v>299</v>
      </c>
      <c r="F600" s="86" t="s">
        <v>314</v>
      </c>
      <c r="G600" s="19" t="s">
        <v>211</v>
      </c>
      <c r="H600" s="83" t="s">
        <v>73</v>
      </c>
      <c r="I600" s="56">
        <v>9</v>
      </c>
      <c r="J600" s="57" t="s">
        <v>6</v>
      </c>
      <c r="K600" s="57"/>
    </row>
    <row r="601" spans="1:11" x14ac:dyDescent="0.25">
      <c r="A601" s="104" t="s">
        <v>43</v>
      </c>
      <c r="B601" s="105" t="s">
        <v>46</v>
      </c>
      <c r="C601" s="215" t="s">
        <v>515</v>
      </c>
      <c r="D601" s="215" t="s">
        <v>600</v>
      </c>
      <c r="E601" s="116" t="s">
        <v>315</v>
      </c>
      <c r="F601" s="81" t="s">
        <v>316</v>
      </c>
      <c r="G601" s="19" t="s">
        <v>635</v>
      </c>
      <c r="H601" s="83" t="s">
        <v>636</v>
      </c>
      <c r="I601" s="56">
        <v>9</v>
      </c>
      <c r="J601" s="57" t="s">
        <v>6</v>
      </c>
      <c r="K601" s="57"/>
    </row>
    <row r="602" spans="1:11" x14ac:dyDescent="0.25">
      <c r="A602" s="104" t="s">
        <v>43</v>
      </c>
      <c r="B602" s="105" t="s">
        <v>46</v>
      </c>
      <c r="C602" s="215" t="s">
        <v>515</v>
      </c>
      <c r="D602" s="215" t="s">
        <v>600</v>
      </c>
      <c r="E602" s="116" t="s">
        <v>315</v>
      </c>
      <c r="F602" s="81" t="s">
        <v>316</v>
      </c>
      <c r="G602" s="19" t="s">
        <v>230</v>
      </c>
      <c r="H602" s="83" t="s">
        <v>156</v>
      </c>
      <c r="I602" s="56">
        <v>11</v>
      </c>
      <c r="J602" s="57" t="s">
        <v>6</v>
      </c>
      <c r="K602" s="57"/>
    </row>
    <row r="603" spans="1:11" ht="33.75" x14ac:dyDescent="0.25">
      <c r="A603" s="214" t="s">
        <v>377</v>
      </c>
      <c r="B603" s="96" t="s">
        <v>46</v>
      </c>
      <c r="C603" s="215" t="s">
        <v>515</v>
      </c>
      <c r="D603" s="215" t="s">
        <v>598</v>
      </c>
      <c r="E603" s="116" t="s">
        <v>289</v>
      </c>
      <c r="F603" s="81" t="s">
        <v>291</v>
      </c>
      <c r="G603" s="19" t="s">
        <v>384</v>
      </c>
      <c r="H603" s="81" t="s">
        <v>385</v>
      </c>
      <c r="I603" s="49">
        <v>9</v>
      </c>
      <c r="J603" s="52" t="s">
        <v>12</v>
      </c>
      <c r="K603" s="52"/>
    </row>
    <row r="604" spans="1:11" ht="33.75" x14ac:dyDescent="0.25">
      <c r="A604" s="214" t="s">
        <v>377</v>
      </c>
      <c r="B604" s="96" t="s">
        <v>46</v>
      </c>
      <c r="C604" s="215" t="s">
        <v>515</v>
      </c>
      <c r="D604" s="215" t="s">
        <v>598</v>
      </c>
      <c r="E604" s="116" t="s">
        <v>289</v>
      </c>
      <c r="F604" s="81" t="s">
        <v>291</v>
      </c>
      <c r="G604" s="19" t="s">
        <v>384</v>
      </c>
      <c r="H604" s="81" t="s">
        <v>385</v>
      </c>
      <c r="I604" s="49">
        <v>9</v>
      </c>
      <c r="J604" s="52" t="s">
        <v>6</v>
      </c>
      <c r="K604" s="52"/>
    </row>
    <row r="605" spans="1:11" ht="33.75" x14ac:dyDescent="0.25">
      <c r="A605" s="214" t="s">
        <v>377</v>
      </c>
      <c r="B605" s="96" t="s">
        <v>46</v>
      </c>
      <c r="C605" s="215" t="s">
        <v>515</v>
      </c>
      <c r="D605" s="215" t="s">
        <v>598</v>
      </c>
      <c r="E605" s="116" t="s">
        <v>289</v>
      </c>
      <c r="F605" s="81" t="s">
        <v>291</v>
      </c>
      <c r="G605" s="19" t="s">
        <v>191</v>
      </c>
      <c r="H605" s="81" t="s">
        <v>81</v>
      </c>
      <c r="I605" s="49">
        <v>9</v>
      </c>
      <c r="J605" s="52" t="s">
        <v>6</v>
      </c>
      <c r="K605" s="52"/>
    </row>
    <row r="606" spans="1:11" ht="33.75" x14ac:dyDescent="0.25">
      <c r="A606" s="214" t="s">
        <v>377</v>
      </c>
      <c r="B606" s="96" t="s">
        <v>46</v>
      </c>
      <c r="C606" s="215" t="s">
        <v>515</v>
      </c>
      <c r="D606" s="215" t="s">
        <v>598</v>
      </c>
      <c r="E606" s="116" t="s">
        <v>289</v>
      </c>
      <c r="F606" s="81" t="s">
        <v>291</v>
      </c>
      <c r="G606" s="19" t="s">
        <v>191</v>
      </c>
      <c r="H606" s="81" t="s">
        <v>81</v>
      </c>
      <c r="I606" s="49">
        <v>11</v>
      </c>
      <c r="J606" s="49" t="s">
        <v>12</v>
      </c>
      <c r="K606" s="49"/>
    </row>
    <row r="607" spans="1:11" ht="33.75" x14ac:dyDescent="0.25">
      <c r="A607" s="214" t="s">
        <v>377</v>
      </c>
      <c r="B607" s="96" t="s">
        <v>46</v>
      </c>
      <c r="C607" s="215" t="s">
        <v>515</v>
      </c>
      <c r="D607" s="215" t="s">
        <v>598</v>
      </c>
      <c r="E607" s="116" t="s">
        <v>289</v>
      </c>
      <c r="F607" s="81" t="s">
        <v>291</v>
      </c>
      <c r="G607" s="19" t="s">
        <v>191</v>
      </c>
      <c r="H607" s="81" t="s">
        <v>81</v>
      </c>
      <c r="I607" s="49">
        <v>9</v>
      </c>
      <c r="J607" s="52" t="s">
        <v>12</v>
      </c>
      <c r="K607" s="52"/>
    </row>
    <row r="608" spans="1:11" ht="33.75" x14ac:dyDescent="0.25">
      <c r="A608" s="214" t="s">
        <v>377</v>
      </c>
      <c r="B608" s="96" t="s">
        <v>46</v>
      </c>
      <c r="C608" s="215" t="s">
        <v>515</v>
      </c>
      <c r="D608" s="215" t="s">
        <v>598</v>
      </c>
      <c r="E608" s="116" t="s">
        <v>282</v>
      </c>
      <c r="F608" s="81" t="s">
        <v>288</v>
      </c>
      <c r="G608" s="97" t="s">
        <v>200</v>
      </c>
      <c r="H608" s="82" t="s">
        <v>56</v>
      </c>
      <c r="I608" s="49">
        <v>9</v>
      </c>
      <c r="J608" s="52" t="s">
        <v>6</v>
      </c>
      <c r="K608" s="52"/>
    </row>
    <row r="609" spans="1:11" ht="33.75" x14ac:dyDescent="0.25">
      <c r="A609" s="214" t="s">
        <v>377</v>
      </c>
      <c r="B609" s="96" t="s">
        <v>46</v>
      </c>
      <c r="C609" s="215" t="s">
        <v>515</v>
      </c>
      <c r="D609" s="215" t="s">
        <v>598</v>
      </c>
      <c r="E609" s="462" t="s">
        <v>282</v>
      </c>
      <c r="F609" s="81" t="s">
        <v>288</v>
      </c>
      <c r="G609" s="387" t="s">
        <v>633</v>
      </c>
      <c r="H609" s="388" t="s">
        <v>634</v>
      </c>
      <c r="I609" s="49">
        <v>9</v>
      </c>
      <c r="J609" s="52" t="s">
        <v>6</v>
      </c>
      <c r="K609" s="52"/>
    </row>
    <row r="610" spans="1:11" ht="33.75" x14ac:dyDescent="0.25">
      <c r="A610" s="214" t="s">
        <v>377</v>
      </c>
      <c r="B610" s="96" t="s">
        <v>46</v>
      </c>
      <c r="C610" s="215" t="s">
        <v>515</v>
      </c>
      <c r="D610" s="215" t="s">
        <v>599</v>
      </c>
      <c r="E610" s="465" t="s">
        <v>290</v>
      </c>
      <c r="F610" s="82" t="s">
        <v>292</v>
      </c>
      <c r="G610" s="97" t="s">
        <v>192</v>
      </c>
      <c r="H610" s="82" t="s">
        <v>90</v>
      </c>
      <c r="I610" s="49">
        <v>9</v>
      </c>
      <c r="J610" s="52" t="s">
        <v>6</v>
      </c>
      <c r="K610" s="52"/>
    </row>
    <row r="611" spans="1:11" ht="33.75" x14ac:dyDescent="0.25">
      <c r="A611" s="214" t="s">
        <v>377</v>
      </c>
      <c r="B611" s="96" t="s">
        <v>46</v>
      </c>
      <c r="C611" s="215" t="s">
        <v>515</v>
      </c>
      <c r="D611" s="215" t="s">
        <v>599</v>
      </c>
      <c r="E611" s="97" t="s">
        <v>290</v>
      </c>
      <c r="F611" s="82" t="s">
        <v>292</v>
      </c>
      <c r="G611" s="97" t="s">
        <v>192</v>
      </c>
      <c r="H611" s="82" t="s">
        <v>90</v>
      </c>
      <c r="I611" s="49">
        <v>9</v>
      </c>
      <c r="J611" s="52" t="s">
        <v>12</v>
      </c>
      <c r="K611" s="52"/>
    </row>
    <row r="612" spans="1:11" ht="33.75" x14ac:dyDescent="0.25">
      <c r="A612" s="214" t="s">
        <v>377</v>
      </c>
      <c r="B612" s="96" t="s">
        <v>46</v>
      </c>
      <c r="C612" s="215" t="s">
        <v>515</v>
      </c>
      <c r="D612" s="215" t="s">
        <v>599</v>
      </c>
      <c r="E612" s="19" t="s">
        <v>290</v>
      </c>
      <c r="F612" s="85" t="s">
        <v>292</v>
      </c>
      <c r="G612" s="19" t="s">
        <v>193</v>
      </c>
      <c r="H612" s="85" t="s">
        <v>65</v>
      </c>
      <c r="I612" s="49">
        <v>11</v>
      </c>
      <c r="J612" s="49" t="s">
        <v>12</v>
      </c>
      <c r="K612" s="49"/>
    </row>
    <row r="613" spans="1:11" ht="33.75" x14ac:dyDescent="0.25">
      <c r="A613" s="214" t="s">
        <v>377</v>
      </c>
      <c r="B613" s="96" t="s">
        <v>46</v>
      </c>
      <c r="C613" s="215" t="s">
        <v>515</v>
      </c>
      <c r="D613" s="215" t="s">
        <v>599</v>
      </c>
      <c r="E613" s="97" t="s">
        <v>290</v>
      </c>
      <c r="F613" s="82" t="s">
        <v>292</v>
      </c>
      <c r="G613" s="19" t="s">
        <v>193</v>
      </c>
      <c r="H613" s="81" t="s">
        <v>65</v>
      </c>
      <c r="I613" s="49">
        <v>9</v>
      </c>
      <c r="J613" s="52" t="s">
        <v>6</v>
      </c>
      <c r="K613" s="52"/>
    </row>
    <row r="614" spans="1:11" ht="33.75" x14ac:dyDescent="0.25">
      <c r="A614" s="214" t="s">
        <v>377</v>
      </c>
      <c r="B614" s="96" t="s">
        <v>46</v>
      </c>
      <c r="C614" s="215" t="s">
        <v>515</v>
      </c>
      <c r="D614" s="215" t="s">
        <v>599</v>
      </c>
      <c r="E614" s="97" t="s">
        <v>290</v>
      </c>
      <c r="F614" s="82" t="s">
        <v>292</v>
      </c>
      <c r="G614" s="19" t="s">
        <v>193</v>
      </c>
      <c r="H614" s="81" t="s">
        <v>65</v>
      </c>
      <c r="I614" s="49">
        <v>9</v>
      </c>
      <c r="J614" s="52" t="s">
        <v>12</v>
      </c>
      <c r="K614" s="52"/>
    </row>
    <row r="615" spans="1:11" ht="33.75" x14ac:dyDescent="0.25">
      <c r="A615" s="214" t="s">
        <v>377</v>
      </c>
      <c r="B615" s="96" t="s">
        <v>46</v>
      </c>
      <c r="C615" s="215" t="s">
        <v>515</v>
      </c>
      <c r="D615" s="215" t="s">
        <v>599</v>
      </c>
      <c r="E615" s="97" t="s">
        <v>290</v>
      </c>
      <c r="F615" s="82" t="s">
        <v>292</v>
      </c>
      <c r="G615" s="19" t="s">
        <v>701</v>
      </c>
      <c r="H615" s="81" t="s">
        <v>702</v>
      </c>
      <c r="I615" s="49">
        <v>9</v>
      </c>
      <c r="J615" s="52" t="s">
        <v>6</v>
      </c>
      <c r="K615" s="52"/>
    </row>
    <row r="616" spans="1:11" ht="33.75" x14ac:dyDescent="0.25">
      <c r="A616" s="214" t="s">
        <v>377</v>
      </c>
      <c r="B616" s="96" t="s">
        <v>46</v>
      </c>
      <c r="C616" s="215" t="s">
        <v>515</v>
      </c>
      <c r="D616" s="215" t="s">
        <v>599</v>
      </c>
      <c r="E616" s="97" t="s">
        <v>290</v>
      </c>
      <c r="F616" s="82" t="s">
        <v>292</v>
      </c>
      <c r="G616" s="19" t="s">
        <v>701</v>
      </c>
      <c r="H616" s="81" t="s">
        <v>702</v>
      </c>
      <c r="I616" s="49">
        <v>9</v>
      </c>
      <c r="J616" s="52" t="s">
        <v>12</v>
      </c>
      <c r="K616" s="52"/>
    </row>
    <row r="617" spans="1:11" x14ac:dyDescent="0.25">
      <c r="A617" s="214" t="s">
        <v>377</v>
      </c>
      <c r="B617" s="96" t="s">
        <v>46</v>
      </c>
      <c r="C617" s="215" t="s">
        <v>515</v>
      </c>
      <c r="D617" s="215" t="s">
        <v>600</v>
      </c>
      <c r="E617" s="97" t="s">
        <v>283</v>
      </c>
      <c r="F617" s="82" t="s">
        <v>5</v>
      </c>
      <c r="G617" s="19" t="s">
        <v>416</v>
      </c>
      <c r="H617" s="83" t="s">
        <v>117</v>
      </c>
      <c r="I617" s="49">
        <v>9</v>
      </c>
      <c r="J617" s="52" t="s">
        <v>6</v>
      </c>
      <c r="K617" s="52"/>
    </row>
    <row r="618" spans="1:11" ht="33.75" x14ac:dyDescent="0.25">
      <c r="A618" s="214" t="s">
        <v>377</v>
      </c>
      <c r="B618" s="96" t="s">
        <v>46</v>
      </c>
      <c r="C618" s="215" t="s">
        <v>515</v>
      </c>
      <c r="D618" s="215" t="s">
        <v>599</v>
      </c>
      <c r="E618" s="97" t="s">
        <v>293</v>
      </c>
      <c r="F618" s="82" t="s">
        <v>294</v>
      </c>
      <c r="G618" s="19" t="s">
        <v>295</v>
      </c>
      <c r="H618" s="82" t="s">
        <v>79</v>
      </c>
      <c r="I618" s="49">
        <v>9</v>
      </c>
      <c r="J618" s="52" t="s">
        <v>12</v>
      </c>
      <c r="K618" s="52"/>
    </row>
    <row r="619" spans="1:11" ht="33.75" x14ac:dyDescent="0.25">
      <c r="A619" s="214" t="s">
        <v>377</v>
      </c>
      <c r="B619" s="96" t="s">
        <v>46</v>
      </c>
      <c r="C619" s="215" t="s">
        <v>515</v>
      </c>
      <c r="D619" s="215" t="s">
        <v>599</v>
      </c>
      <c r="E619" s="19" t="s">
        <v>293</v>
      </c>
      <c r="F619" s="85" t="s">
        <v>294</v>
      </c>
      <c r="G619" s="19" t="s">
        <v>295</v>
      </c>
      <c r="H619" s="85" t="s">
        <v>79</v>
      </c>
      <c r="I619" s="49">
        <v>11</v>
      </c>
      <c r="J619" s="49" t="s">
        <v>12</v>
      </c>
      <c r="K619" s="49"/>
    </row>
    <row r="620" spans="1:11" ht="33.75" x14ac:dyDescent="0.25">
      <c r="A620" s="214" t="s">
        <v>377</v>
      </c>
      <c r="B620" s="96" t="s">
        <v>46</v>
      </c>
      <c r="C620" s="215" t="s">
        <v>515</v>
      </c>
      <c r="D620" s="215" t="s">
        <v>599</v>
      </c>
      <c r="E620" s="465" t="s">
        <v>290</v>
      </c>
      <c r="F620" s="82" t="s">
        <v>292</v>
      </c>
      <c r="G620" s="19" t="s">
        <v>195</v>
      </c>
      <c r="H620" s="82" t="s">
        <v>196</v>
      </c>
      <c r="I620" s="49">
        <v>9</v>
      </c>
      <c r="J620" s="52" t="s">
        <v>6</v>
      </c>
      <c r="K620" s="52"/>
    </row>
    <row r="621" spans="1:11" x14ac:dyDescent="0.25">
      <c r="A621" s="214" t="s">
        <v>377</v>
      </c>
      <c r="B621" s="96" t="s">
        <v>46</v>
      </c>
      <c r="C621" s="215" t="s">
        <v>515</v>
      </c>
      <c r="D621" s="215" t="s">
        <v>600</v>
      </c>
      <c r="E621" s="19" t="s">
        <v>283</v>
      </c>
      <c r="F621" s="85" t="s">
        <v>5</v>
      </c>
      <c r="G621" s="19" t="s">
        <v>194</v>
      </c>
      <c r="H621" s="85" t="s">
        <v>117</v>
      </c>
      <c r="I621" s="49">
        <v>11</v>
      </c>
      <c r="J621" s="49" t="s">
        <v>12</v>
      </c>
      <c r="K621" s="49"/>
    </row>
    <row r="622" spans="1:11" x14ac:dyDescent="0.25">
      <c r="A622" s="214" t="s">
        <v>377</v>
      </c>
      <c r="B622" s="96" t="s">
        <v>46</v>
      </c>
      <c r="C622" s="215" t="s">
        <v>515</v>
      </c>
      <c r="D622" s="215" t="s">
        <v>600</v>
      </c>
      <c r="E622" s="19" t="s">
        <v>283</v>
      </c>
      <c r="F622" s="85" t="s">
        <v>5</v>
      </c>
      <c r="G622" s="216" t="s">
        <v>269</v>
      </c>
      <c r="H622" s="208" t="s">
        <v>151</v>
      </c>
      <c r="I622" s="49">
        <v>11</v>
      </c>
      <c r="J622" s="49" t="s">
        <v>12</v>
      </c>
      <c r="K622" s="49"/>
    </row>
    <row r="623" spans="1:11" x14ac:dyDescent="0.25">
      <c r="A623" s="214" t="s">
        <v>377</v>
      </c>
      <c r="B623" s="96" t="s">
        <v>46</v>
      </c>
      <c r="C623" s="215" t="s">
        <v>515</v>
      </c>
      <c r="D623" s="215" t="s">
        <v>600</v>
      </c>
      <c r="E623" s="97" t="s">
        <v>315</v>
      </c>
      <c r="F623" s="81" t="s">
        <v>316</v>
      </c>
      <c r="G623" s="97" t="s">
        <v>635</v>
      </c>
      <c r="H623" s="83" t="s">
        <v>636</v>
      </c>
      <c r="I623" s="49">
        <v>9</v>
      </c>
      <c r="J623" s="52" t="s">
        <v>6</v>
      </c>
      <c r="K623" s="52"/>
    </row>
    <row r="624" spans="1:11" x14ac:dyDescent="0.25">
      <c r="A624" s="214" t="s">
        <v>377</v>
      </c>
      <c r="B624" s="96" t="s">
        <v>46</v>
      </c>
      <c r="C624" s="215" t="s">
        <v>515</v>
      </c>
      <c r="D624" s="215" t="s">
        <v>600</v>
      </c>
      <c r="E624" s="97" t="s">
        <v>283</v>
      </c>
      <c r="F624" s="82" t="s">
        <v>5</v>
      </c>
      <c r="G624" s="97" t="s">
        <v>269</v>
      </c>
      <c r="H624" s="83" t="s">
        <v>151</v>
      </c>
      <c r="I624" s="49">
        <v>9</v>
      </c>
      <c r="J624" s="52" t="s">
        <v>6</v>
      </c>
      <c r="K624" s="52"/>
    </row>
    <row r="625" spans="1:11" ht="33.75" x14ac:dyDescent="0.25">
      <c r="A625" s="95" t="s">
        <v>377</v>
      </c>
      <c r="B625" s="50" t="s">
        <v>46</v>
      </c>
      <c r="C625" s="215" t="s">
        <v>514</v>
      </c>
      <c r="D625" s="215" t="s">
        <v>598</v>
      </c>
      <c r="E625" s="105" t="s">
        <v>289</v>
      </c>
      <c r="F625" s="81" t="s">
        <v>291</v>
      </c>
      <c r="G625" s="19" t="s">
        <v>498</v>
      </c>
      <c r="H625" s="81" t="s">
        <v>499</v>
      </c>
      <c r="I625" s="49">
        <v>9</v>
      </c>
      <c r="J625" s="50" t="s">
        <v>6</v>
      </c>
      <c r="K625" s="50"/>
    </row>
    <row r="626" spans="1:11" ht="33.75" x14ac:dyDescent="0.25">
      <c r="A626" s="95" t="s">
        <v>377</v>
      </c>
      <c r="B626" s="50" t="s">
        <v>46</v>
      </c>
      <c r="C626" s="215" t="s">
        <v>514</v>
      </c>
      <c r="D626" s="215" t="s">
        <v>598</v>
      </c>
      <c r="E626" s="105" t="s">
        <v>285</v>
      </c>
      <c r="F626" s="81" t="s">
        <v>286</v>
      </c>
      <c r="G626" s="19" t="s">
        <v>458</v>
      </c>
      <c r="H626" s="81" t="s">
        <v>594</v>
      </c>
      <c r="I626" s="49">
        <v>9</v>
      </c>
      <c r="J626" s="50" t="s">
        <v>6</v>
      </c>
      <c r="K626" s="50"/>
    </row>
    <row r="627" spans="1:11" x14ac:dyDescent="0.25">
      <c r="A627" s="95" t="s">
        <v>377</v>
      </c>
      <c r="B627" s="50" t="s">
        <v>46</v>
      </c>
      <c r="C627" s="215" t="s">
        <v>514</v>
      </c>
      <c r="D627" s="215" t="s">
        <v>600</v>
      </c>
      <c r="E627" s="460" t="s">
        <v>315</v>
      </c>
      <c r="F627" s="81" t="s">
        <v>316</v>
      </c>
      <c r="G627" s="381" t="s">
        <v>647</v>
      </c>
      <c r="H627" s="382" t="s">
        <v>499</v>
      </c>
      <c r="I627" s="49">
        <v>9</v>
      </c>
      <c r="J627" s="50" t="s">
        <v>6</v>
      </c>
      <c r="K627" s="50"/>
    </row>
    <row r="628" spans="1:11" ht="33.75" x14ac:dyDescent="0.25">
      <c r="A628" s="95" t="s">
        <v>377</v>
      </c>
      <c r="B628" s="50" t="s">
        <v>46</v>
      </c>
      <c r="C628" s="215" t="s">
        <v>514</v>
      </c>
      <c r="D628" s="215" t="s">
        <v>598</v>
      </c>
      <c r="E628" s="105" t="s">
        <v>282</v>
      </c>
      <c r="F628" s="81" t="s">
        <v>288</v>
      </c>
      <c r="G628" s="19" t="s">
        <v>512</v>
      </c>
      <c r="H628" s="81" t="s">
        <v>513</v>
      </c>
      <c r="I628" s="49">
        <v>9</v>
      </c>
      <c r="J628" s="50" t="s">
        <v>6</v>
      </c>
      <c r="K628" s="50"/>
    </row>
    <row r="629" spans="1:11" ht="33.75" x14ac:dyDescent="0.25">
      <c r="A629" s="95" t="s">
        <v>377</v>
      </c>
      <c r="B629" s="50" t="s">
        <v>46</v>
      </c>
      <c r="C629" s="215" t="s">
        <v>514</v>
      </c>
      <c r="D629" s="215" t="s">
        <v>599</v>
      </c>
      <c r="E629" s="105" t="s">
        <v>290</v>
      </c>
      <c r="F629" s="81" t="s">
        <v>292</v>
      </c>
      <c r="G629" s="19" t="s">
        <v>572</v>
      </c>
      <c r="H629" s="81" t="s">
        <v>573</v>
      </c>
      <c r="I629" s="49">
        <v>9</v>
      </c>
      <c r="J629" s="50" t="s">
        <v>6</v>
      </c>
      <c r="K629" s="50"/>
    </row>
    <row r="630" spans="1:11" ht="33.75" x14ac:dyDescent="0.25">
      <c r="A630" s="104" t="s">
        <v>183</v>
      </c>
      <c r="B630" s="105" t="s">
        <v>46</v>
      </c>
      <c r="C630" s="215" t="s">
        <v>515</v>
      </c>
      <c r="D630" s="215" t="s">
        <v>598</v>
      </c>
      <c r="E630" s="116" t="s">
        <v>280</v>
      </c>
      <c r="F630" s="86" t="s">
        <v>284</v>
      </c>
      <c r="G630" s="19" t="s">
        <v>198</v>
      </c>
      <c r="H630" s="86" t="s">
        <v>181</v>
      </c>
      <c r="I630" s="49">
        <v>11</v>
      </c>
      <c r="J630" s="49" t="s">
        <v>12</v>
      </c>
      <c r="K630" s="49"/>
    </row>
    <row r="631" spans="1:11" ht="33.75" x14ac:dyDescent="0.25">
      <c r="A631" s="104" t="s">
        <v>183</v>
      </c>
      <c r="B631" s="105" t="s">
        <v>46</v>
      </c>
      <c r="C631" s="215" t="s">
        <v>515</v>
      </c>
      <c r="D631" s="215" t="s">
        <v>598</v>
      </c>
      <c r="E631" s="116" t="s">
        <v>280</v>
      </c>
      <c r="F631" s="86" t="s">
        <v>284</v>
      </c>
      <c r="G631" s="98" t="s">
        <v>198</v>
      </c>
      <c r="H631" s="86" t="s">
        <v>181</v>
      </c>
      <c r="I631" s="49">
        <v>11</v>
      </c>
      <c r="J631" s="52" t="s">
        <v>6</v>
      </c>
      <c r="K631" s="52"/>
    </row>
    <row r="632" spans="1:11" ht="33.75" x14ac:dyDescent="0.25">
      <c r="A632" s="104" t="s">
        <v>183</v>
      </c>
      <c r="B632" s="105" t="s">
        <v>46</v>
      </c>
      <c r="C632" s="215" t="s">
        <v>515</v>
      </c>
      <c r="D632" s="215" t="s">
        <v>598</v>
      </c>
      <c r="E632" s="98" t="s">
        <v>304</v>
      </c>
      <c r="F632" s="83" t="s">
        <v>305</v>
      </c>
      <c r="G632" s="19" t="s">
        <v>236</v>
      </c>
      <c r="H632" s="86" t="s">
        <v>135</v>
      </c>
      <c r="I632" s="56">
        <v>11</v>
      </c>
      <c r="J632" s="57" t="s">
        <v>12</v>
      </c>
      <c r="K632" s="57"/>
    </row>
    <row r="633" spans="1:11" ht="33.75" x14ac:dyDescent="0.25">
      <c r="A633" s="104" t="s">
        <v>183</v>
      </c>
      <c r="B633" s="105" t="s">
        <v>46</v>
      </c>
      <c r="C633" s="215" t="s">
        <v>515</v>
      </c>
      <c r="D633" s="215" t="s">
        <v>598</v>
      </c>
      <c r="E633" s="98" t="s">
        <v>304</v>
      </c>
      <c r="F633" s="83" t="s">
        <v>305</v>
      </c>
      <c r="G633" s="19" t="s">
        <v>236</v>
      </c>
      <c r="H633" s="86" t="s">
        <v>135</v>
      </c>
      <c r="I633" s="56">
        <v>9</v>
      </c>
      <c r="J633" s="57" t="s">
        <v>6</v>
      </c>
      <c r="K633" s="57"/>
    </row>
    <row r="634" spans="1:11" ht="33.75" x14ac:dyDescent="0.25">
      <c r="A634" s="104" t="s">
        <v>183</v>
      </c>
      <c r="B634" s="105" t="s">
        <v>46</v>
      </c>
      <c r="C634" s="215" t="s">
        <v>515</v>
      </c>
      <c r="D634" s="215" t="s">
        <v>598</v>
      </c>
      <c r="E634" s="19" t="s">
        <v>304</v>
      </c>
      <c r="F634" s="85" t="s">
        <v>305</v>
      </c>
      <c r="G634" s="19" t="s">
        <v>237</v>
      </c>
      <c r="H634" s="86" t="s">
        <v>238</v>
      </c>
      <c r="I634" s="56">
        <v>11</v>
      </c>
      <c r="J634" s="56" t="s">
        <v>12</v>
      </c>
      <c r="K634" s="56"/>
    </row>
    <row r="635" spans="1:11" ht="33.75" x14ac:dyDescent="0.25">
      <c r="A635" s="104" t="s">
        <v>183</v>
      </c>
      <c r="B635" s="105" t="s">
        <v>46</v>
      </c>
      <c r="C635" s="215" t="s">
        <v>515</v>
      </c>
      <c r="D635" s="215" t="s">
        <v>598</v>
      </c>
      <c r="E635" s="98" t="s">
        <v>304</v>
      </c>
      <c r="F635" s="83" t="s">
        <v>305</v>
      </c>
      <c r="G635" s="19" t="s">
        <v>237</v>
      </c>
      <c r="H635" s="86" t="s">
        <v>238</v>
      </c>
      <c r="I635" s="56">
        <v>9</v>
      </c>
      <c r="J635" s="57" t="s">
        <v>6</v>
      </c>
      <c r="K635" s="57"/>
    </row>
    <row r="636" spans="1:11" ht="33.75" x14ac:dyDescent="0.25">
      <c r="A636" s="104" t="s">
        <v>183</v>
      </c>
      <c r="B636" s="105" t="s">
        <v>46</v>
      </c>
      <c r="C636" s="215" t="s">
        <v>515</v>
      </c>
      <c r="D636" s="215" t="s">
        <v>598</v>
      </c>
      <c r="E636" s="98" t="s">
        <v>304</v>
      </c>
      <c r="F636" s="83" t="s">
        <v>305</v>
      </c>
      <c r="G636" s="19" t="s">
        <v>592</v>
      </c>
      <c r="H636" s="86" t="s">
        <v>593</v>
      </c>
      <c r="I636" s="56">
        <v>9</v>
      </c>
      <c r="J636" s="57" t="s">
        <v>6</v>
      </c>
      <c r="K636" s="57"/>
    </row>
    <row r="637" spans="1:11" ht="33.75" x14ac:dyDescent="0.25">
      <c r="A637" s="104" t="s">
        <v>183</v>
      </c>
      <c r="B637" s="105" t="s">
        <v>46</v>
      </c>
      <c r="C637" s="215" t="s">
        <v>515</v>
      </c>
      <c r="D637" s="215" t="s">
        <v>598</v>
      </c>
      <c r="E637" s="98" t="s">
        <v>304</v>
      </c>
      <c r="F637" s="83" t="s">
        <v>305</v>
      </c>
      <c r="G637" s="19" t="s">
        <v>592</v>
      </c>
      <c r="H637" s="86" t="s">
        <v>593</v>
      </c>
      <c r="I637" s="56">
        <v>11</v>
      </c>
      <c r="J637" s="57" t="s">
        <v>12</v>
      </c>
      <c r="K637" s="57"/>
    </row>
    <row r="638" spans="1:11" ht="33.75" x14ac:dyDescent="0.25">
      <c r="A638" s="104" t="s">
        <v>183</v>
      </c>
      <c r="B638" s="105" t="s">
        <v>46</v>
      </c>
      <c r="C638" s="215" t="s">
        <v>515</v>
      </c>
      <c r="D638" s="215" t="s">
        <v>598</v>
      </c>
      <c r="E638" s="463" t="s">
        <v>282</v>
      </c>
      <c r="F638" s="83" t="s">
        <v>288</v>
      </c>
      <c r="G638" s="19" t="s">
        <v>201</v>
      </c>
      <c r="H638" s="86" t="s">
        <v>86</v>
      </c>
      <c r="I638" s="56">
        <v>9</v>
      </c>
      <c r="J638" s="57" t="s">
        <v>6</v>
      </c>
      <c r="K638" s="57"/>
    </row>
    <row r="639" spans="1:11" ht="33.75" x14ac:dyDescent="0.25">
      <c r="A639" s="104" t="s">
        <v>183</v>
      </c>
      <c r="B639" s="105" t="s">
        <v>46</v>
      </c>
      <c r="C639" s="215" t="s">
        <v>515</v>
      </c>
      <c r="D639" s="215" t="s">
        <v>598</v>
      </c>
      <c r="E639" s="98" t="s">
        <v>282</v>
      </c>
      <c r="F639" s="83" t="s">
        <v>288</v>
      </c>
      <c r="G639" s="19" t="s">
        <v>201</v>
      </c>
      <c r="H639" s="86" t="s">
        <v>86</v>
      </c>
      <c r="I639" s="56">
        <v>11</v>
      </c>
      <c r="J639" s="57" t="s">
        <v>12</v>
      </c>
      <c r="K639" s="57"/>
    </row>
    <row r="640" spans="1:11" ht="22.5" x14ac:dyDescent="0.25">
      <c r="A640" s="104" t="s">
        <v>183</v>
      </c>
      <c r="B640" s="105" t="s">
        <v>46</v>
      </c>
      <c r="C640" s="215" t="s">
        <v>515</v>
      </c>
      <c r="D640" s="215" t="s">
        <v>318</v>
      </c>
      <c r="E640" s="462" t="s">
        <v>317</v>
      </c>
      <c r="F640" s="86" t="s">
        <v>318</v>
      </c>
      <c r="G640" s="19" t="s">
        <v>239</v>
      </c>
      <c r="H640" s="86" t="s">
        <v>77</v>
      </c>
      <c r="I640" s="56">
        <v>9</v>
      </c>
      <c r="J640" s="57" t="s">
        <v>6</v>
      </c>
      <c r="K640" s="57"/>
    </row>
    <row r="641" spans="1:11" ht="22.5" x14ac:dyDescent="0.25">
      <c r="A641" s="104" t="s">
        <v>183</v>
      </c>
      <c r="B641" s="105" t="s">
        <v>46</v>
      </c>
      <c r="C641" s="215" t="s">
        <v>515</v>
      </c>
      <c r="D641" s="215" t="s">
        <v>318</v>
      </c>
      <c r="E641" s="116" t="s">
        <v>317</v>
      </c>
      <c r="F641" s="86" t="s">
        <v>318</v>
      </c>
      <c r="G641" s="19" t="s">
        <v>239</v>
      </c>
      <c r="H641" s="86" t="s">
        <v>77</v>
      </c>
      <c r="I641" s="56">
        <v>11</v>
      </c>
      <c r="J641" s="56" t="s">
        <v>12</v>
      </c>
      <c r="K641" s="56"/>
    </row>
    <row r="642" spans="1:11" x14ac:dyDescent="0.25">
      <c r="A642" s="108" t="s">
        <v>183</v>
      </c>
      <c r="B642" s="215" t="s">
        <v>46</v>
      </c>
      <c r="C642" s="215" t="s">
        <v>515</v>
      </c>
      <c r="D642" s="215" t="s">
        <v>600</v>
      </c>
      <c r="E642" s="49" t="s">
        <v>283</v>
      </c>
      <c r="F642" s="81" t="s">
        <v>5</v>
      </c>
      <c r="G642" s="215" t="s">
        <v>194</v>
      </c>
      <c r="H642" s="81" t="s">
        <v>117</v>
      </c>
      <c r="I642" s="56">
        <v>11</v>
      </c>
      <c r="J642" s="56" t="s">
        <v>12</v>
      </c>
      <c r="K642" s="56"/>
    </row>
    <row r="643" spans="1:11" ht="33.75" x14ac:dyDescent="0.25">
      <c r="A643" s="108" t="s">
        <v>183</v>
      </c>
      <c r="B643" s="49" t="s">
        <v>46</v>
      </c>
      <c r="C643" s="215" t="s">
        <v>514</v>
      </c>
      <c r="D643" s="215" t="s">
        <v>598</v>
      </c>
      <c r="E643" s="49" t="s">
        <v>297</v>
      </c>
      <c r="F643" s="81" t="s">
        <v>300</v>
      </c>
      <c r="G643" s="215" t="s">
        <v>454</v>
      </c>
      <c r="H643" s="81" t="s">
        <v>455</v>
      </c>
      <c r="I643" s="49">
        <v>9</v>
      </c>
      <c r="J643" s="49" t="s">
        <v>6</v>
      </c>
      <c r="K643" s="49"/>
    </row>
    <row r="644" spans="1:11" ht="33.75" x14ac:dyDescent="0.25">
      <c r="A644" s="108" t="s">
        <v>183</v>
      </c>
      <c r="B644" s="50" t="s">
        <v>46</v>
      </c>
      <c r="C644" s="215" t="s">
        <v>514</v>
      </c>
      <c r="D644" s="215" t="s">
        <v>598</v>
      </c>
      <c r="E644" s="50" t="s">
        <v>289</v>
      </c>
      <c r="F644" s="84" t="s">
        <v>291</v>
      </c>
      <c r="G644" s="51" t="s">
        <v>498</v>
      </c>
      <c r="H644" s="84" t="s">
        <v>499</v>
      </c>
      <c r="I644" s="49">
        <v>9</v>
      </c>
      <c r="J644" s="50" t="s">
        <v>6</v>
      </c>
      <c r="K644" s="50"/>
    </row>
    <row r="645" spans="1:11" ht="33.75" x14ac:dyDescent="0.25">
      <c r="A645" s="108" t="s">
        <v>183</v>
      </c>
      <c r="B645" s="50" t="s">
        <v>46</v>
      </c>
      <c r="C645" s="215" t="s">
        <v>514</v>
      </c>
      <c r="D645" s="215" t="s">
        <v>598</v>
      </c>
      <c r="E645" s="50" t="s">
        <v>304</v>
      </c>
      <c r="F645" s="84" t="s">
        <v>554</v>
      </c>
      <c r="G645" s="19" t="s">
        <v>685</v>
      </c>
      <c r="H645" s="84" t="s">
        <v>686</v>
      </c>
      <c r="I645" s="49">
        <v>9</v>
      </c>
      <c r="J645" s="50" t="s">
        <v>6</v>
      </c>
      <c r="K645" s="50"/>
    </row>
    <row r="646" spans="1:11" ht="33.75" x14ac:dyDescent="0.25">
      <c r="A646" s="108" t="s">
        <v>183</v>
      </c>
      <c r="B646" s="50" t="s">
        <v>46</v>
      </c>
      <c r="C646" s="215" t="s">
        <v>514</v>
      </c>
      <c r="D646" s="215" t="s">
        <v>598</v>
      </c>
      <c r="E646" s="50" t="s">
        <v>304</v>
      </c>
      <c r="F646" s="84" t="s">
        <v>554</v>
      </c>
      <c r="G646" s="51" t="s">
        <v>567</v>
      </c>
      <c r="H646" s="84" t="s">
        <v>609</v>
      </c>
      <c r="I646" s="49">
        <v>9</v>
      </c>
      <c r="J646" s="50" t="s">
        <v>6</v>
      </c>
      <c r="K646" s="50"/>
    </row>
    <row r="647" spans="1:11" ht="33.75" x14ac:dyDescent="0.25">
      <c r="A647" s="108" t="s">
        <v>183</v>
      </c>
      <c r="B647" s="50" t="s">
        <v>46</v>
      </c>
      <c r="C647" s="215" t="s">
        <v>514</v>
      </c>
      <c r="D647" s="215" t="s">
        <v>598</v>
      </c>
      <c r="E647" s="50" t="s">
        <v>304</v>
      </c>
      <c r="F647" s="84" t="s">
        <v>554</v>
      </c>
      <c r="G647" s="51" t="s">
        <v>568</v>
      </c>
      <c r="H647" s="84" t="s">
        <v>569</v>
      </c>
      <c r="I647" s="49">
        <v>9</v>
      </c>
      <c r="J647" s="50" t="s">
        <v>6</v>
      </c>
      <c r="K647" s="50"/>
    </row>
    <row r="648" spans="1:11" ht="33.75" x14ac:dyDescent="0.25">
      <c r="A648" s="136" t="s">
        <v>183</v>
      </c>
      <c r="B648" s="119" t="s">
        <v>46</v>
      </c>
      <c r="C648" s="123" t="s">
        <v>514</v>
      </c>
      <c r="D648" s="123" t="s">
        <v>598</v>
      </c>
      <c r="E648" s="119" t="s">
        <v>304</v>
      </c>
      <c r="F648" s="133" t="s">
        <v>554</v>
      </c>
      <c r="G648" s="134" t="s">
        <v>570</v>
      </c>
      <c r="H648" s="133" t="s">
        <v>571</v>
      </c>
      <c r="I648" s="118">
        <v>9</v>
      </c>
      <c r="J648" s="119" t="s">
        <v>6</v>
      </c>
      <c r="K648" s="119"/>
    </row>
    <row r="649" spans="1:11" ht="33.75" x14ac:dyDescent="0.25">
      <c r="A649" s="136" t="s">
        <v>183</v>
      </c>
      <c r="B649" s="119" t="s">
        <v>46</v>
      </c>
      <c r="C649" s="123" t="s">
        <v>584</v>
      </c>
      <c r="D649" s="123" t="s">
        <v>598</v>
      </c>
      <c r="E649" s="119" t="s">
        <v>289</v>
      </c>
      <c r="F649" s="133" t="s">
        <v>291</v>
      </c>
      <c r="G649" s="134" t="s">
        <v>498</v>
      </c>
      <c r="H649" s="133" t="s">
        <v>581</v>
      </c>
      <c r="I649" s="118">
        <v>9</v>
      </c>
      <c r="J649" s="119" t="s">
        <v>6</v>
      </c>
      <c r="K649" s="119"/>
    </row>
    <row r="650" spans="1:11" ht="33.75" x14ac:dyDescent="0.25">
      <c r="A650" s="136" t="s">
        <v>183</v>
      </c>
      <c r="B650" s="119" t="s">
        <v>46</v>
      </c>
      <c r="C650" s="123" t="s">
        <v>584</v>
      </c>
      <c r="D650" s="123" t="s">
        <v>598</v>
      </c>
      <c r="E650" s="119" t="s">
        <v>297</v>
      </c>
      <c r="F650" s="133" t="s">
        <v>300</v>
      </c>
      <c r="G650" s="134" t="s">
        <v>470</v>
      </c>
      <c r="H650" s="133" t="s">
        <v>471</v>
      </c>
      <c r="I650" s="118">
        <v>9</v>
      </c>
      <c r="J650" s="119" t="s">
        <v>6</v>
      </c>
      <c r="K650" s="119"/>
    </row>
    <row r="651" spans="1:11" ht="22.5" x14ac:dyDescent="0.25">
      <c r="A651" s="135" t="s">
        <v>34</v>
      </c>
      <c r="B651" s="131" t="s">
        <v>161</v>
      </c>
      <c r="C651" s="123" t="s">
        <v>515</v>
      </c>
      <c r="D651" s="123" t="s">
        <v>710</v>
      </c>
      <c r="E651" s="127" t="s">
        <v>311</v>
      </c>
      <c r="F651" s="129" t="s">
        <v>312</v>
      </c>
      <c r="G651" s="130" t="s">
        <v>244</v>
      </c>
      <c r="H651" s="124" t="s">
        <v>18</v>
      </c>
      <c r="I651" s="137">
        <v>11</v>
      </c>
      <c r="J651" s="138" t="s">
        <v>6</v>
      </c>
      <c r="K651" s="138"/>
    </row>
    <row r="652" spans="1:11" ht="22.5" x14ac:dyDescent="0.25">
      <c r="A652" s="135" t="s">
        <v>34</v>
      </c>
      <c r="B652" s="131" t="s">
        <v>161</v>
      </c>
      <c r="C652" s="123" t="s">
        <v>515</v>
      </c>
      <c r="D652" s="123" t="s">
        <v>710</v>
      </c>
      <c r="E652" s="127" t="s">
        <v>311</v>
      </c>
      <c r="F652" s="129" t="s">
        <v>312</v>
      </c>
      <c r="G652" s="125" t="s">
        <v>246</v>
      </c>
      <c r="H652" s="129" t="s">
        <v>76</v>
      </c>
      <c r="I652" s="137">
        <v>11</v>
      </c>
      <c r="J652" s="138" t="s">
        <v>6</v>
      </c>
      <c r="K652" s="138"/>
    </row>
    <row r="653" spans="1:11" ht="22.5" x14ac:dyDescent="0.25">
      <c r="A653" s="135" t="s">
        <v>34</v>
      </c>
      <c r="B653" s="131" t="s">
        <v>161</v>
      </c>
      <c r="C653" s="123" t="s">
        <v>515</v>
      </c>
      <c r="D653" s="123" t="s">
        <v>710</v>
      </c>
      <c r="E653" s="127" t="s">
        <v>311</v>
      </c>
      <c r="F653" s="129" t="s">
        <v>312</v>
      </c>
      <c r="G653" s="125" t="s">
        <v>245</v>
      </c>
      <c r="H653" s="129" t="s">
        <v>68</v>
      </c>
      <c r="I653" s="137">
        <v>11</v>
      </c>
      <c r="J653" s="139" t="s">
        <v>6</v>
      </c>
      <c r="K653" s="139"/>
    </row>
    <row r="654" spans="1:11" ht="22.5" x14ac:dyDescent="0.25">
      <c r="A654" s="135" t="s">
        <v>34</v>
      </c>
      <c r="B654" s="131" t="s">
        <v>161</v>
      </c>
      <c r="C654" s="123" t="s">
        <v>515</v>
      </c>
      <c r="D654" s="123" t="s">
        <v>710</v>
      </c>
      <c r="E654" s="127" t="s">
        <v>311</v>
      </c>
      <c r="F654" s="129" t="s">
        <v>312</v>
      </c>
      <c r="G654" s="125" t="s">
        <v>339</v>
      </c>
      <c r="H654" s="129" t="s">
        <v>67</v>
      </c>
      <c r="I654" s="120">
        <v>11</v>
      </c>
      <c r="J654" s="121" t="s">
        <v>6</v>
      </c>
      <c r="K654" s="121"/>
    </row>
    <row r="655" spans="1:11" ht="22.5" x14ac:dyDescent="0.25">
      <c r="A655" s="135" t="s">
        <v>34</v>
      </c>
      <c r="B655" s="131" t="s">
        <v>161</v>
      </c>
      <c r="C655" s="123" t="s">
        <v>515</v>
      </c>
      <c r="D655" s="123" t="s">
        <v>710</v>
      </c>
      <c r="E655" s="127" t="s">
        <v>340</v>
      </c>
      <c r="F655" s="129" t="s">
        <v>83</v>
      </c>
      <c r="G655" s="125" t="s">
        <v>341</v>
      </c>
      <c r="H655" s="129" t="s">
        <v>83</v>
      </c>
      <c r="I655" s="120">
        <v>11</v>
      </c>
      <c r="J655" s="121" t="s">
        <v>6</v>
      </c>
      <c r="K655" s="121"/>
    </row>
    <row r="656" spans="1:11" ht="22.5" x14ac:dyDescent="0.25">
      <c r="A656" s="135" t="s">
        <v>34</v>
      </c>
      <c r="B656" s="131" t="s">
        <v>161</v>
      </c>
      <c r="C656" s="123" t="s">
        <v>515</v>
      </c>
      <c r="D656" s="123" t="s">
        <v>710</v>
      </c>
      <c r="E656" s="127" t="s">
        <v>313</v>
      </c>
      <c r="F656" s="129" t="s">
        <v>19</v>
      </c>
      <c r="G656" s="125" t="s">
        <v>243</v>
      </c>
      <c r="H656" s="129" t="s">
        <v>19</v>
      </c>
      <c r="I656" s="120">
        <v>11</v>
      </c>
      <c r="J656" s="121" t="s">
        <v>6</v>
      </c>
      <c r="K656" s="121"/>
    </row>
    <row r="657" spans="1:11" ht="22.5" x14ac:dyDescent="0.25">
      <c r="A657" s="135" t="s">
        <v>34</v>
      </c>
      <c r="B657" s="131" t="s">
        <v>161</v>
      </c>
      <c r="C657" s="123" t="s">
        <v>515</v>
      </c>
      <c r="D657" s="123" t="s">
        <v>710</v>
      </c>
      <c r="E657" s="127" t="s">
        <v>313</v>
      </c>
      <c r="F657" s="129" t="s">
        <v>19</v>
      </c>
      <c r="G657" s="125" t="s">
        <v>243</v>
      </c>
      <c r="H657" s="129" t="s">
        <v>19</v>
      </c>
      <c r="I657" s="120">
        <v>11</v>
      </c>
      <c r="J657" s="121" t="s">
        <v>17</v>
      </c>
      <c r="K657" s="121"/>
    </row>
    <row r="658" spans="1:11" ht="22.5" x14ac:dyDescent="0.25">
      <c r="A658" s="135" t="s">
        <v>247</v>
      </c>
      <c r="B658" s="131" t="s">
        <v>161</v>
      </c>
      <c r="C658" s="123" t="s">
        <v>515</v>
      </c>
      <c r="D658" s="123" t="s">
        <v>710</v>
      </c>
      <c r="E658" s="127" t="s">
        <v>311</v>
      </c>
      <c r="F658" s="129" t="s">
        <v>312</v>
      </c>
      <c r="G658" s="130" t="s">
        <v>244</v>
      </c>
      <c r="H658" s="124" t="s">
        <v>18</v>
      </c>
      <c r="I658" s="120">
        <v>11</v>
      </c>
      <c r="J658" s="121" t="s">
        <v>6</v>
      </c>
      <c r="K658" s="121"/>
    </row>
    <row r="659" spans="1:11" ht="22.5" x14ac:dyDescent="0.25">
      <c r="A659" s="135" t="s">
        <v>247</v>
      </c>
      <c r="B659" s="131" t="s">
        <v>161</v>
      </c>
      <c r="C659" s="123" t="s">
        <v>515</v>
      </c>
      <c r="D659" s="123" t="s">
        <v>710</v>
      </c>
      <c r="E659" s="127" t="s">
        <v>311</v>
      </c>
      <c r="F659" s="129" t="s">
        <v>312</v>
      </c>
      <c r="G659" s="125" t="s">
        <v>246</v>
      </c>
      <c r="H659" s="129" t="s">
        <v>76</v>
      </c>
      <c r="I659" s="120">
        <v>11</v>
      </c>
      <c r="J659" s="121" t="s">
        <v>6</v>
      </c>
      <c r="K659" s="121"/>
    </row>
    <row r="660" spans="1:11" ht="22.5" x14ac:dyDescent="0.25">
      <c r="A660" s="135" t="s">
        <v>247</v>
      </c>
      <c r="B660" s="131" t="s">
        <v>161</v>
      </c>
      <c r="C660" s="123" t="s">
        <v>515</v>
      </c>
      <c r="D660" s="123" t="s">
        <v>710</v>
      </c>
      <c r="E660" s="127" t="s">
        <v>311</v>
      </c>
      <c r="F660" s="129" t="s">
        <v>312</v>
      </c>
      <c r="G660" s="125" t="s">
        <v>342</v>
      </c>
      <c r="H660" s="129" t="s">
        <v>88</v>
      </c>
      <c r="I660" s="120">
        <v>11</v>
      </c>
      <c r="J660" s="121" t="s">
        <v>6</v>
      </c>
      <c r="K660" s="121"/>
    </row>
    <row r="661" spans="1:11" ht="22.5" x14ac:dyDescent="0.25">
      <c r="A661" s="135" t="s">
        <v>247</v>
      </c>
      <c r="B661" s="131" t="s">
        <v>161</v>
      </c>
      <c r="C661" s="123" t="s">
        <v>515</v>
      </c>
      <c r="D661" s="123" t="s">
        <v>710</v>
      </c>
      <c r="E661" s="127" t="s">
        <v>313</v>
      </c>
      <c r="F661" s="129" t="s">
        <v>19</v>
      </c>
      <c r="G661" s="125" t="s">
        <v>243</v>
      </c>
      <c r="H661" s="129" t="s">
        <v>19</v>
      </c>
      <c r="I661" s="120">
        <v>11</v>
      </c>
      <c r="J661" s="121" t="s">
        <v>6</v>
      </c>
      <c r="K661" s="121"/>
    </row>
    <row r="662" spans="1:11" ht="22.5" x14ac:dyDescent="0.25">
      <c r="A662" s="135" t="s">
        <v>247</v>
      </c>
      <c r="B662" s="131" t="s">
        <v>161</v>
      </c>
      <c r="C662" s="123" t="s">
        <v>515</v>
      </c>
      <c r="D662" s="123" t="s">
        <v>710</v>
      </c>
      <c r="E662" s="127" t="s">
        <v>313</v>
      </c>
      <c r="F662" s="129" t="s">
        <v>19</v>
      </c>
      <c r="G662" s="125" t="s">
        <v>243</v>
      </c>
      <c r="H662" s="129" t="s">
        <v>19</v>
      </c>
      <c r="I662" s="120">
        <v>11</v>
      </c>
      <c r="J662" s="121" t="s">
        <v>17</v>
      </c>
      <c r="K662" s="121"/>
    </row>
    <row r="663" spans="1:11" ht="22.5" x14ac:dyDescent="0.25">
      <c r="A663" s="135" t="s">
        <v>247</v>
      </c>
      <c r="B663" s="131" t="s">
        <v>161</v>
      </c>
      <c r="C663" s="123" t="s">
        <v>515</v>
      </c>
      <c r="D663" s="123" t="s">
        <v>710</v>
      </c>
      <c r="E663" s="127" t="s">
        <v>311</v>
      </c>
      <c r="F663" s="129" t="s">
        <v>312</v>
      </c>
      <c r="G663" s="125" t="s">
        <v>245</v>
      </c>
      <c r="H663" s="129" t="s">
        <v>68</v>
      </c>
      <c r="I663" s="120">
        <v>11</v>
      </c>
      <c r="J663" s="121" t="s">
        <v>6</v>
      </c>
      <c r="K663" s="121"/>
    </row>
    <row r="664" spans="1:11" ht="22.5" x14ac:dyDescent="0.25">
      <c r="A664" s="135" t="s">
        <v>248</v>
      </c>
      <c r="B664" s="131" t="s">
        <v>161</v>
      </c>
      <c r="C664" s="123" t="s">
        <v>515</v>
      </c>
      <c r="D664" s="123" t="s">
        <v>710</v>
      </c>
      <c r="E664" s="127" t="s">
        <v>311</v>
      </c>
      <c r="F664" s="129" t="s">
        <v>312</v>
      </c>
      <c r="G664" s="130" t="s">
        <v>244</v>
      </c>
      <c r="H664" s="124" t="s">
        <v>18</v>
      </c>
      <c r="I664" s="120">
        <v>11</v>
      </c>
      <c r="J664" s="121" t="s">
        <v>6</v>
      </c>
      <c r="K664" s="121"/>
    </row>
    <row r="665" spans="1:11" ht="22.5" x14ac:dyDescent="0.25">
      <c r="A665" s="135" t="s">
        <v>248</v>
      </c>
      <c r="B665" s="131" t="s">
        <v>161</v>
      </c>
      <c r="C665" s="123" t="s">
        <v>515</v>
      </c>
      <c r="D665" s="123" t="s">
        <v>710</v>
      </c>
      <c r="E665" s="127" t="s">
        <v>340</v>
      </c>
      <c r="F665" s="129" t="s">
        <v>83</v>
      </c>
      <c r="G665" s="125" t="s">
        <v>341</v>
      </c>
      <c r="H665" s="129" t="s">
        <v>83</v>
      </c>
      <c r="I665" s="120">
        <v>11</v>
      </c>
      <c r="J665" s="121" t="s">
        <v>6</v>
      </c>
      <c r="K665" s="121"/>
    </row>
    <row r="666" spans="1:11" ht="22.5" x14ac:dyDescent="0.25">
      <c r="A666" s="135" t="s">
        <v>248</v>
      </c>
      <c r="B666" s="131" t="s">
        <v>161</v>
      </c>
      <c r="C666" s="123" t="s">
        <v>515</v>
      </c>
      <c r="D666" s="123" t="s">
        <v>710</v>
      </c>
      <c r="E666" s="127" t="s">
        <v>313</v>
      </c>
      <c r="F666" s="129" t="s">
        <v>19</v>
      </c>
      <c r="G666" s="125" t="s">
        <v>243</v>
      </c>
      <c r="H666" s="129" t="s">
        <v>19</v>
      </c>
      <c r="I666" s="120">
        <v>9</v>
      </c>
      <c r="J666" s="121" t="s">
        <v>6</v>
      </c>
      <c r="K666" s="121"/>
    </row>
    <row r="667" spans="1:11" x14ac:dyDescent="0.25">
      <c r="A667" s="135" t="s">
        <v>33</v>
      </c>
      <c r="B667" s="131" t="s">
        <v>161</v>
      </c>
      <c r="C667" s="123" t="s">
        <v>515</v>
      </c>
      <c r="D667" s="123" t="s">
        <v>602</v>
      </c>
      <c r="E667" s="127" t="s">
        <v>320</v>
      </c>
      <c r="F667" s="129" t="s">
        <v>321</v>
      </c>
      <c r="G667" s="125" t="s">
        <v>343</v>
      </c>
      <c r="H667" s="129" t="s">
        <v>147</v>
      </c>
      <c r="I667" s="120">
        <v>9</v>
      </c>
      <c r="J667" s="121" t="s">
        <v>6</v>
      </c>
      <c r="K667" s="121"/>
    </row>
    <row r="668" spans="1:11" x14ac:dyDescent="0.25">
      <c r="A668" s="135" t="s">
        <v>33</v>
      </c>
      <c r="B668" s="131" t="s">
        <v>161</v>
      </c>
      <c r="C668" s="123" t="s">
        <v>515</v>
      </c>
      <c r="D668" s="123" t="s">
        <v>602</v>
      </c>
      <c r="E668" s="127" t="s">
        <v>320</v>
      </c>
      <c r="F668" s="129" t="s">
        <v>321</v>
      </c>
      <c r="G668" s="125" t="s">
        <v>343</v>
      </c>
      <c r="H668" s="129" t="s">
        <v>147</v>
      </c>
      <c r="I668" s="118">
        <v>11</v>
      </c>
      <c r="J668" s="119" t="s">
        <v>6</v>
      </c>
      <c r="K668" s="119"/>
    </row>
    <row r="669" spans="1:11" x14ac:dyDescent="0.25">
      <c r="A669" s="135" t="s">
        <v>33</v>
      </c>
      <c r="B669" s="131" t="s">
        <v>161</v>
      </c>
      <c r="C669" s="123" t="s">
        <v>515</v>
      </c>
      <c r="D669" s="123" t="s">
        <v>602</v>
      </c>
      <c r="E669" s="127" t="s">
        <v>320</v>
      </c>
      <c r="F669" s="129" t="s">
        <v>321</v>
      </c>
      <c r="G669" s="125" t="s">
        <v>343</v>
      </c>
      <c r="H669" s="129" t="s">
        <v>147</v>
      </c>
      <c r="I669" s="118">
        <v>11</v>
      </c>
      <c r="J669" s="119" t="s">
        <v>17</v>
      </c>
      <c r="K669" s="119"/>
    </row>
    <row r="670" spans="1:11" ht="22.5" x14ac:dyDescent="0.25">
      <c r="A670" s="135" t="s">
        <v>33</v>
      </c>
      <c r="B670" s="131" t="s">
        <v>161</v>
      </c>
      <c r="C670" s="123" t="s">
        <v>515</v>
      </c>
      <c r="D670" s="123" t="s">
        <v>602</v>
      </c>
      <c r="E670" s="127" t="s">
        <v>320</v>
      </c>
      <c r="F670" s="129" t="s">
        <v>321</v>
      </c>
      <c r="G670" s="125" t="s">
        <v>250</v>
      </c>
      <c r="H670" s="129" t="s">
        <v>344</v>
      </c>
      <c r="I670" s="118">
        <v>9</v>
      </c>
      <c r="J670" s="119" t="s">
        <v>6</v>
      </c>
      <c r="K670" s="119"/>
    </row>
    <row r="671" spans="1:11" ht="22.5" x14ac:dyDescent="0.25">
      <c r="A671" s="135" t="s">
        <v>33</v>
      </c>
      <c r="B671" s="131" t="s">
        <v>161</v>
      </c>
      <c r="C671" s="123" t="s">
        <v>515</v>
      </c>
      <c r="D671" s="123" t="s">
        <v>602</v>
      </c>
      <c r="E671" s="127" t="s">
        <v>320</v>
      </c>
      <c r="F671" s="129" t="s">
        <v>321</v>
      </c>
      <c r="G671" s="125" t="s">
        <v>250</v>
      </c>
      <c r="H671" s="129" t="s">
        <v>344</v>
      </c>
      <c r="I671" s="120">
        <v>11</v>
      </c>
      <c r="J671" s="121" t="s">
        <v>6</v>
      </c>
      <c r="K671" s="121"/>
    </row>
    <row r="672" spans="1:11" ht="22.5" x14ac:dyDescent="0.25">
      <c r="A672" s="135" t="s">
        <v>33</v>
      </c>
      <c r="B672" s="131" t="s">
        <v>161</v>
      </c>
      <c r="C672" s="123" t="s">
        <v>515</v>
      </c>
      <c r="D672" s="123" t="s">
        <v>602</v>
      </c>
      <c r="E672" s="127" t="s">
        <v>320</v>
      </c>
      <c r="F672" s="129" t="s">
        <v>321</v>
      </c>
      <c r="G672" s="125" t="s">
        <v>250</v>
      </c>
      <c r="H672" s="129" t="s">
        <v>344</v>
      </c>
      <c r="I672" s="120">
        <v>11</v>
      </c>
      <c r="J672" s="121" t="s">
        <v>17</v>
      </c>
      <c r="K672" s="121"/>
    </row>
    <row r="673" spans="1:11" x14ac:dyDescent="0.25">
      <c r="A673" s="135" t="s">
        <v>33</v>
      </c>
      <c r="B673" s="131" t="s">
        <v>161</v>
      </c>
      <c r="C673" s="123" t="s">
        <v>515</v>
      </c>
      <c r="D673" s="123" t="s">
        <v>602</v>
      </c>
      <c r="E673" s="127" t="s">
        <v>320</v>
      </c>
      <c r="F673" s="129" t="s">
        <v>321</v>
      </c>
      <c r="G673" s="125" t="s">
        <v>253</v>
      </c>
      <c r="H673" s="129" t="s">
        <v>69</v>
      </c>
      <c r="I673" s="120">
        <v>9</v>
      </c>
      <c r="J673" s="121" t="s">
        <v>6</v>
      </c>
      <c r="K673" s="121"/>
    </row>
    <row r="674" spans="1:11" x14ac:dyDescent="0.25">
      <c r="A674" s="135" t="s">
        <v>33</v>
      </c>
      <c r="B674" s="131" t="s">
        <v>161</v>
      </c>
      <c r="C674" s="123" t="s">
        <v>515</v>
      </c>
      <c r="D674" s="123" t="s">
        <v>602</v>
      </c>
      <c r="E674" s="127" t="s">
        <v>320</v>
      </c>
      <c r="F674" s="129" t="s">
        <v>321</v>
      </c>
      <c r="G674" s="125" t="s">
        <v>253</v>
      </c>
      <c r="H674" s="129" t="s">
        <v>69</v>
      </c>
      <c r="I674" s="120">
        <v>11</v>
      </c>
      <c r="J674" s="121" t="s">
        <v>6</v>
      </c>
      <c r="K674" s="121"/>
    </row>
    <row r="675" spans="1:11" x14ac:dyDescent="0.25">
      <c r="A675" s="135" t="s">
        <v>33</v>
      </c>
      <c r="B675" s="131" t="s">
        <v>161</v>
      </c>
      <c r="C675" s="123" t="s">
        <v>515</v>
      </c>
      <c r="D675" s="123" t="s">
        <v>602</v>
      </c>
      <c r="E675" s="127" t="s">
        <v>320</v>
      </c>
      <c r="F675" s="129" t="s">
        <v>321</v>
      </c>
      <c r="G675" s="125" t="s">
        <v>254</v>
      </c>
      <c r="H675" s="129" t="s">
        <v>148</v>
      </c>
      <c r="I675" s="120">
        <v>9</v>
      </c>
      <c r="J675" s="121" t="s">
        <v>6</v>
      </c>
      <c r="K675" s="121"/>
    </row>
    <row r="676" spans="1:11" x14ac:dyDescent="0.25">
      <c r="A676" s="135" t="s">
        <v>33</v>
      </c>
      <c r="B676" s="131" t="s">
        <v>161</v>
      </c>
      <c r="C676" s="123" t="s">
        <v>515</v>
      </c>
      <c r="D676" s="123" t="s">
        <v>602</v>
      </c>
      <c r="E676" s="127" t="s">
        <v>320</v>
      </c>
      <c r="F676" s="129" t="s">
        <v>321</v>
      </c>
      <c r="G676" s="125" t="s">
        <v>254</v>
      </c>
      <c r="H676" s="129" t="s">
        <v>148</v>
      </c>
      <c r="I676" s="120">
        <v>11</v>
      </c>
      <c r="J676" s="121" t="s">
        <v>6</v>
      </c>
      <c r="K676" s="121"/>
    </row>
    <row r="677" spans="1:11" x14ac:dyDescent="0.25">
      <c r="A677" s="135" t="s">
        <v>33</v>
      </c>
      <c r="B677" s="131" t="s">
        <v>161</v>
      </c>
      <c r="C677" s="123" t="s">
        <v>515</v>
      </c>
      <c r="D677" s="123" t="s">
        <v>602</v>
      </c>
      <c r="E677" s="127" t="s">
        <v>320</v>
      </c>
      <c r="F677" s="129" t="s">
        <v>321</v>
      </c>
      <c r="G677" s="125" t="s">
        <v>257</v>
      </c>
      <c r="H677" s="124" t="s">
        <v>70</v>
      </c>
      <c r="I677" s="120">
        <v>11</v>
      </c>
      <c r="J677" s="121" t="s">
        <v>17</v>
      </c>
      <c r="K677" s="121"/>
    </row>
    <row r="678" spans="1:11" x14ac:dyDescent="0.25">
      <c r="A678" s="135" t="s">
        <v>33</v>
      </c>
      <c r="B678" s="131" t="s">
        <v>161</v>
      </c>
      <c r="C678" s="123" t="s">
        <v>515</v>
      </c>
      <c r="D678" s="123" t="s">
        <v>602</v>
      </c>
      <c r="E678" s="127" t="s">
        <v>320</v>
      </c>
      <c r="F678" s="129" t="s">
        <v>321</v>
      </c>
      <c r="G678" s="125" t="s">
        <v>257</v>
      </c>
      <c r="H678" s="124" t="s">
        <v>70</v>
      </c>
      <c r="I678" s="120">
        <v>9</v>
      </c>
      <c r="J678" s="121" t="s">
        <v>6</v>
      </c>
      <c r="K678" s="121"/>
    </row>
    <row r="679" spans="1:11" x14ac:dyDescent="0.25">
      <c r="A679" s="135" t="s">
        <v>33</v>
      </c>
      <c r="B679" s="131" t="s">
        <v>161</v>
      </c>
      <c r="C679" s="123" t="s">
        <v>515</v>
      </c>
      <c r="D679" s="123" t="s">
        <v>602</v>
      </c>
      <c r="E679" s="127" t="s">
        <v>320</v>
      </c>
      <c r="F679" s="129" t="s">
        <v>321</v>
      </c>
      <c r="G679" s="125" t="s">
        <v>257</v>
      </c>
      <c r="H679" s="124" t="s">
        <v>70</v>
      </c>
      <c r="I679" s="120">
        <v>11</v>
      </c>
      <c r="J679" s="121" t="s">
        <v>6</v>
      </c>
      <c r="K679" s="121"/>
    </row>
    <row r="680" spans="1:11" x14ac:dyDescent="0.25">
      <c r="A680" s="135" t="s">
        <v>33</v>
      </c>
      <c r="B680" s="131" t="s">
        <v>161</v>
      </c>
      <c r="C680" s="123" t="s">
        <v>515</v>
      </c>
      <c r="D680" s="123" t="s">
        <v>602</v>
      </c>
      <c r="E680" s="127" t="s">
        <v>320</v>
      </c>
      <c r="F680" s="129" t="s">
        <v>321</v>
      </c>
      <c r="G680" s="125" t="s">
        <v>252</v>
      </c>
      <c r="H680" s="129" t="s">
        <v>71</v>
      </c>
      <c r="I680" s="120">
        <v>9</v>
      </c>
      <c r="J680" s="121" t="s">
        <v>6</v>
      </c>
      <c r="K680" s="121"/>
    </row>
    <row r="681" spans="1:11" x14ac:dyDescent="0.25">
      <c r="A681" s="135" t="s">
        <v>33</v>
      </c>
      <c r="B681" s="131" t="s">
        <v>161</v>
      </c>
      <c r="C681" s="123" t="s">
        <v>515</v>
      </c>
      <c r="D681" s="123" t="s">
        <v>602</v>
      </c>
      <c r="E681" s="127" t="s">
        <v>320</v>
      </c>
      <c r="F681" s="129" t="s">
        <v>321</v>
      </c>
      <c r="G681" s="125" t="s">
        <v>252</v>
      </c>
      <c r="H681" s="129" t="s">
        <v>71</v>
      </c>
      <c r="I681" s="120">
        <v>11</v>
      </c>
      <c r="J681" s="121" t="s">
        <v>6</v>
      </c>
      <c r="K681" s="121"/>
    </row>
    <row r="682" spans="1:11" x14ac:dyDescent="0.25">
      <c r="A682" s="135" t="s">
        <v>33</v>
      </c>
      <c r="B682" s="131" t="s">
        <v>161</v>
      </c>
      <c r="C682" s="123" t="s">
        <v>515</v>
      </c>
      <c r="D682" s="123" t="s">
        <v>602</v>
      </c>
      <c r="E682" s="127" t="s">
        <v>320</v>
      </c>
      <c r="F682" s="129" t="s">
        <v>321</v>
      </c>
      <c r="G682" s="125" t="s">
        <v>249</v>
      </c>
      <c r="H682" s="129" t="s">
        <v>146</v>
      </c>
      <c r="I682" s="120">
        <v>9</v>
      </c>
      <c r="J682" s="121" t="s">
        <v>6</v>
      </c>
      <c r="K682" s="121"/>
    </row>
    <row r="683" spans="1:11" x14ac:dyDescent="0.25">
      <c r="A683" s="135" t="s">
        <v>33</v>
      </c>
      <c r="B683" s="131" t="s">
        <v>161</v>
      </c>
      <c r="C683" s="123" t="s">
        <v>515</v>
      </c>
      <c r="D683" s="123" t="s">
        <v>602</v>
      </c>
      <c r="E683" s="127" t="s">
        <v>320</v>
      </c>
      <c r="F683" s="129" t="s">
        <v>321</v>
      </c>
      <c r="G683" s="125" t="s">
        <v>249</v>
      </c>
      <c r="H683" s="129" t="s">
        <v>146</v>
      </c>
      <c r="I683" s="120">
        <v>11</v>
      </c>
      <c r="J683" s="121" t="s">
        <v>6</v>
      </c>
      <c r="K683" s="121"/>
    </row>
    <row r="684" spans="1:11" ht="22.5" x14ac:dyDescent="0.25">
      <c r="A684" s="135" t="s">
        <v>33</v>
      </c>
      <c r="B684" s="131" t="s">
        <v>161</v>
      </c>
      <c r="C684" s="123" t="s">
        <v>515</v>
      </c>
      <c r="D684" s="123" t="s">
        <v>602</v>
      </c>
      <c r="E684" s="124" t="s">
        <v>322</v>
      </c>
      <c r="F684" s="126" t="s">
        <v>465</v>
      </c>
      <c r="G684" s="130" t="s">
        <v>251</v>
      </c>
      <c r="H684" s="124" t="s">
        <v>89</v>
      </c>
      <c r="I684" s="120">
        <v>9</v>
      </c>
      <c r="J684" s="121" t="s">
        <v>6</v>
      </c>
      <c r="K684" s="121"/>
    </row>
    <row r="685" spans="1:11" ht="22.5" x14ac:dyDescent="0.25">
      <c r="A685" s="135" t="s">
        <v>33</v>
      </c>
      <c r="B685" s="131" t="s">
        <v>161</v>
      </c>
      <c r="C685" s="123" t="s">
        <v>515</v>
      </c>
      <c r="D685" s="123" t="s">
        <v>602</v>
      </c>
      <c r="E685" s="124" t="s">
        <v>322</v>
      </c>
      <c r="F685" s="126" t="s">
        <v>465</v>
      </c>
      <c r="G685" s="130" t="s">
        <v>251</v>
      </c>
      <c r="H685" s="124" t="s">
        <v>89</v>
      </c>
      <c r="I685" s="120">
        <v>11</v>
      </c>
      <c r="J685" s="121" t="s">
        <v>6</v>
      </c>
      <c r="K685" s="121"/>
    </row>
    <row r="686" spans="1:11" ht="22.5" x14ac:dyDescent="0.25">
      <c r="A686" s="135" t="s">
        <v>33</v>
      </c>
      <c r="B686" s="131" t="s">
        <v>161</v>
      </c>
      <c r="C686" s="123" t="s">
        <v>515</v>
      </c>
      <c r="D686" s="123" t="s">
        <v>602</v>
      </c>
      <c r="E686" s="124" t="s">
        <v>322</v>
      </c>
      <c r="F686" s="126" t="s">
        <v>465</v>
      </c>
      <c r="G686" s="125" t="s">
        <v>255</v>
      </c>
      <c r="H686" s="129" t="s">
        <v>256</v>
      </c>
      <c r="I686" s="120">
        <v>9</v>
      </c>
      <c r="J686" s="121" t="s">
        <v>6</v>
      </c>
      <c r="K686" s="121"/>
    </row>
    <row r="687" spans="1:11" ht="22.5" x14ac:dyDescent="0.25">
      <c r="A687" s="135" t="s">
        <v>33</v>
      </c>
      <c r="B687" s="131" t="s">
        <v>161</v>
      </c>
      <c r="C687" s="123" t="s">
        <v>515</v>
      </c>
      <c r="D687" s="123" t="s">
        <v>602</v>
      </c>
      <c r="E687" s="124" t="s">
        <v>322</v>
      </c>
      <c r="F687" s="126" t="s">
        <v>465</v>
      </c>
      <c r="G687" s="125" t="s">
        <v>255</v>
      </c>
      <c r="H687" s="129" t="s">
        <v>256</v>
      </c>
      <c r="I687" s="120">
        <v>11</v>
      </c>
      <c r="J687" s="121" t="s">
        <v>6</v>
      </c>
      <c r="K687" s="121"/>
    </row>
    <row r="688" spans="1:11" ht="33.75" x14ac:dyDescent="0.25">
      <c r="A688" s="501" t="s">
        <v>440</v>
      </c>
      <c r="B688" s="502" t="s">
        <v>144</v>
      </c>
      <c r="C688" s="503" t="s">
        <v>584</v>
      </c>
      <c r="D688" s="503" t="s">
        <v>598</v>
      </c>
      <c r="E688" s="504" t="s">
        <v>285</v>
      </c>
      <c r="F688" s="504" t="s">
        <v>286</v>
      </c>
      <c r="G688" s="505" t="s">
        <v>711</v>
      </c>
      <c r="H688" s="506" t="s">
        <v>712</v>
      </c>
      <c r="I688" s="507">
        <v>9</v>
      </c>
      <c r="J688" s="508" t="s">
        <v>6</v>
      </c>
      <c r="K688" s="508"/>
    </row>
    <row r="689" spans="1:11" ht="33.75" x14ac:dyDescent="0.25">
      <c r="A689" s="501" t="s">
        <v>440</v>
      </c>
      <c r="B689" s="502" t="s">
        <v>144</v>
      </c>
      <c r="C689" s="503" t="s">
        <v>584</v>
      </c>
      <c r="D689" s="503" t="s">
        <v>598</v>
      </c>
      <c r="E689" s="504" t="s">
        <v>285</v>
      </c>
      <c r="F689" s="504" t="s">
        <v>286</v>
      </c>
      <c r="G689" s="505" t="s">
        <v>713</v>
      </c>
      <c r="H689" s="81" t="s">
        <v>768</v>
      </c>
      <c r="I689" s="507">
        <v>9</v>
      </c>
      <c r="J689" s="508" t="s">
        <v>6</v>
      </c>
      <c r="K689" s="508"/>
    </row>
    <row r="690" spans="1:11" ht="33.75" x14ac:dyDescent="0.25">
      <c r="A690" s="501" t="s">
        <v>440</v>
      </c>
      <c r="B690" s="502" t="s">
        <v>144</v>
      </c>
      <c r="C690" s="503" t="s">
        <v>584</v>
      </c>
      <c r="D690" s="503" t="s">
        <v>598</v>
      </c>
      <c r="E690" s="504" t="s">
        <v>285</v>
      </c>
      <c r="F690" s="504" t="s">
        <v>286</v>
      </c>
      <c r="G690" s="505" t="s">
        <v>468</v>
      </c>
      <c r="H690" s="506" t="s">
        <v>714</v>
      </c>
      <c r="I690" s="507">
        <v>9</v>
      </c>
      <c r="J690" s="508" t="s">
        <v>6</v>
      </c>
      <c r="K690" s="508"/>
    </row>
    <row r="691" spans="1:11" ht="33.75" x14ac:dyDescent="0.25">
      <c r="A691" s="501" t="s">
        <v>407</v>
      </c>
      <c r="B691" s="502" t="s">
        <v>137</v>
      </c>
      <c r="C691" s="503" t="s">
        <v>515</v>
      </c>
      <c r="D691" s="503" t="s">
        <v>598</v>
      </c>
      <c r="E691" s="504" t="s">
        <v>304</v>
      </c>
      <c r="F691" s="504" t="s">
        <v>305</v>
      </c>
      <c r="G691" s="505" t="s">
        <v>380</v>
      </c>
      <c r="H691" s="506" t="s">
        <v>139</v>
      </c>
      <c r="I691" s="507">
        <v>9</v>
      </c>
      <c r="J691" s="508" t="s">
        <v>6</v>
      </c>
      <c r="K691" s="508"/>
    </row>
    <row r="692" spans="1:11" ht="33.75" x14ac:dyDescent="0.25">
      <c r="A692" s="501" t="s">
        <v>407</v>
      </c>
      <c r="B692" s="502" t="s">
        <v>137</v>
      </c>
      <c r="C692" s="503" t="s">
        <v>515</v>
      </c>
      <c r="D692" s="503" t="s">
        <v>598</v>
      </c>
      <c r="E692" s="504" t="s">
        <v>304</v>
      </c>
      <c r="F692" s="504" t="s">
        <v>305</v>
      </c>
      <c r="G692" s="505" t="s">
        <v>380</v>
      </c>
      <c r="H692" s="506" t="s">
        <v>139</v>
      </c>
      <c r="I692" s="507">
        <v>9</v>
      </c>
      <c r="J692" s="508" t="s">
        <v>12</v>
      </c>
      <c r="K692" s="508"/>
    </row>
    <row r="693" spans="1:11" ht="33.75" x14ac:dyDescent="0.25">
      <c r="A693" s="501" t="s">
        <v>407</v>
      </c>
      <c r="B693" s="502" t="s">
        <v>137</v>
      </c>
      <c r="C693" s="503" t="s">
        <v>515</v>
      </c>
      <c r="D693" s="503" t="s">
        <v>598</v>
      </c>
      <c r="E693" s="504" t="s">
        <v>304</v>
      </c>
      <c r="F693" s="504" t="s">
        <v>305</v>
      </c>
      <c r="G693" s="505" t="s">
        <v>380</v>
      </c>
      <c r="H693" s="506" t="s">
        <v>139</v>
      </c>
      <c r="I693" s="507">
        <v>11</v>
      </c>
      <c r="J693" s="508" t="s">
        <v>6</v>
      </c>
      <c r="K693" s="508"/>
    </row>
    <row r="694" spans="1:11" ht="33.75" x14ac:dyDescent="0.25">
      <c r="A694" s="501" t="s">
        <v>407</v>
      </c>
      <c r="B694" s="502" t="s">
        <v>137</v>
      </c>
      <c r="C694" s="503" t="s">
        <v>515</v>
      </c>
      <c r="D694" s="503" t="s">
        <v>598</v>
      </c>
      <c r="E694" s="504" t="s">
        <v>304</v>
      </c>
      <c r="F694" s="504" t="s">
        <v>305</v>
      </c>
      <c r="G694" s="505" t="s">
        <v>380</v>
      </c>
      <c r="H694" s="506" t="s">
        <v>139</v>
      </c>
      <c r="I694" s="507">
        <v>11</v>
      </c>
      <c r="J694" s="508" t="s">
        <v>12</v>
      </c>
      <c r="K694" s="508"/>
    </row>
    <row r="695" spans="1:11" ht="33.75" x14ac:dyDescent="0.25">
      <c r="A695" s="501" t="s">
        <v>407</v>
      </c>
      <c r="B695" s="502" t="s">
        <v>137</v>
      </c>
      <c r="C695" s="503" t="s">
        <v>515</v>
      </c>
      <c r="D695" s="503" t="s">
        <v>598</v>
      </c>
      <c r="E695" s="504" t="s">
        <v>304</v>
      </c>
      <c r="F695" s="504" t="s">
        <v>305</v>
      </c>
      <c r="G695" s="505" t="s">
        <v>380</v>
      </c>
      <c r="H695" s="506" t="s">
        <v>139</v>
      </c>
      <c r="I695" s="507">
        <v>11</v>
      </c>
      <c r="J695" s="508" t="s">
        <v>17</v>
      </c>
      <c r="K695" s="508"/>
    </row>
    <row r="696" spans="1:11" x14ac:dyDescent="0.25">
      <c r="A696" s="501" t="s">
        <v>407</v>
      </c>
      <c r="B696" s="502" t="s">
        <v>137</v>
      </c>
      <c r="C696" s="503" t="s">
        <v>515</v>
      </c>
      <c r="D696" s="503" t="s">
        <v>600</v>
      </c>
      <c r="E696" s="504" t="s">
        <v>283</v>
      </c>
      <c r="F696" s="504" t="s">
        <v>5</v>
      </c>
      <c r="G696" s="505" t="s">
        <v>194</v>
      </c>
      <c r="H696" s="504" t="s">
        <v>117</v>
      </c>
      <c r="I696" s="507">
        <v>9</v>
      </c>
      <c r="J696" s="508" t="s">
        <v>12</v>
      </c>
      <c r="K696" s="508"/>
    </row>
    <row r="697" spans="1:11" x14ac:dyDescent="0.25">
      <c r="A697" s="501" t="s">
        <v>407</v>
      </c>
      <c r="B697" s="502" t="s">
        <v>137</v>
      </c>
      <c r="C697" s="503" t="s">
        <v>515</v>
      </c>
      <c r="D697" s="503" t="s">
        <v>600</v>
      </c>
      <c r="E697" s="504" t="s">
        <v>283</v>
      </c>
      <c r="F697" s="504" t="s">
        <v>5</v>
      </c>
      <c r="G697" s="505" t="s">
        <v>346</v>
      </c>
      <c r="H697" s="506" t="s">
        <v>138</v>
      </c>
      <c r="I697" s="507">
        <v>9</v>
      </c>
      <c r="J697" s="508" t="s">
        <v>6</v>
      </c>
      <c r="K697" s="508"/>
    </row>
    <row r="698" spans="1:11" x14ac:dyDescent="0.25">
      <c r="A698" s="501" t="s">
        <v>407</v>
      </c>
      <c r="B698" s="502" t="s">
        <v>137</v>
      </c>
      <c r="C698" s="503" t="s">
        <v>515</v>
      </c>
      <c r="D698" s="503" t="s">
        <v>600</v>
      </c>
      <c r="E698" s="504" t="s">
        <v>283</v>
      </c>
      <c r="F698" s="504" t="s">
        <v>5</v>
      </c>
      <c r="G698" s="505" t="s">
        <v>346</v>
      </c>
      <c r="H698" s="506" t="s">
        <v>138</v>
      </c>
      <c r="I698" s="507">
        <v>9</v>
      </c>
      <c r="J698" s="508" t="s">
        <v>17</v>
      </c>
      <c r="K698" s="508"/>
    </row>
    <row r="699" spans="1:11" x14ac:dyDescent="0.25">
      <c r="A699" s="501" t="s">
        <v>407</v>
      </c>
      <c r="B699" s="502" t="s">
        <v>137</v>
      </c>
      <c r="C699" s="503" t="s">
        <v>515</v>
      </c>
      <c r="D699" s="503" t="s">
        <v>600</v>
      </c>
      <c r="E699" s="504" t="s">
        <v>283</v>
      </c>
      <c r="F699" s="504" t="s">
        <v>5</v>
      </c>
      <c r="G699" s="505" t="s">
        <v>346</v>
      </c>
      <c r="H699" s="506" t="s">
        <v>138</v>
      </c>
      <c r="I699" s="507">
        <v>9</v>
      </c>
      <c r="J699" s="508" t="s">
        <v>12</v>
      </c>
      <c r="K699" s="508"/>
    </row>
    <row r="700" spans="1:11" x14ac:dyDescent="0.25">
      <c r="A700" s="501" t="s">
        <v>407</v>
      </c>
      <c r="B700" s="502" t="s">
        <v>137</v>
      </c>
      <c r="C700" s="503" t="s">
        <v>515</v>
      </c>
      <c r="D700" s="503" t="s">
        <v>600</v>
      </c>
      <c r="E700" s="504" t="s">
        <v>283</v>
      </c>
      <c r="F700" s="504" t="s">
        <v>5</v>
      </c>
      <c r="G700" s="505" t="s">
        <v>346</v>
      </c>
      <c r="H700" s="506" t="s">
        <v>138</v>
      </c>
      <c r="I700" s="507">
        <v>11</v>
      </c>
      <c r="J700" s="508" t="s">
        <v>6</v>
      </c>
      <c r="K700" s="508"/>
    </row>
    <row r="701" spans="1:11" x14ac:dyDescent="0.25">
      <c r="A701" s="501" t="s">
        <v>407</v>
      </c>
      <c r="B701" s="502" t="s">
        <v>137</v>
      </c>
      <c r="C701" s="503" t="s">
        <v>515</v>
      </c>
      <c r="D701" s="503" t="s">
        <v>600</v>
      </c>
      <c r="E701" s="504" t="s">
        <v>283</v>
      </c>
      <c r="F701" s="504" t="s">
        <v>5</v>
      </c>
      <c r="G701" s="505" t="s">
        <v>346</v>
      </c>
      <c r="H701" s="506" t="s">
        <v>138</v>
      </c>
      <c r="I701" s="507">
        <v>11</v>
      </c>
      <c r="J701" s="508" t="s">
        <v>17</v>
      </c>
      <c r="K701" s="508"/>
    </row>
    <row r="702" spans="1:11" x14ac:dyDescent="0.25">
      <c r="A702" s="501" t="s">
        <v>407</v>
      </c>
      <c r="B702" s="502" t="s">
        <v>137</v>
      </c>
      <c r="C702" s="503" t="s">
        <v>515</v>
      </c>
      <c r="D702" s="503" t="s">
        <v>600</v>
      </c>
      <c r="E702" s="504" t="s">
        <v>283</v>
      </c>
      <c r="F702" s="504" t="s">
        <v>5</v>
      </c>
      <c r="G702" s="505" t="s">
        <v>346</v>
      </c>
      <c r="H702" s="506" t="s">
        <v>138</v>
      </c>
      <c r="I702" s="507">
        <v>11</v>
      </c>
      <c r="J702" s="508" t="s">
        <v>12</v>
      </c>
      <c r="K702" s="508"/>
    </row>
    <row r="703" spans="1:11" x14ac:dyDescent="0.25">
      <c r="A703" s="501" t="s">
        <v>407</v>
      </c>
      <c r="B703" s="502" t="s">
        <v>137</v>
      </c>
      <c r="C703" s="503" t="s">
        <v>515</v>
      </c>
      <c r="D703" s="503" t="s">
        <v>600</v>
      </c>
      <c r="E703" s="504" t="s">
        <v>283</v>
      </c>
      <c r="F703" s="504" t="s">
        <v>5</v>
      </c>
      <c r="G703" s="505" t="s">
        <v>346</v>
      </c>
      <c r="H703" s="506" t="s">
        <v>228</v>
      </c>
      <c r="I703" s="507">
        <v>11</v>
      </c>
      <c r="J703" s="508" t="s">
        <v>17</v>
      </c>
      <c r="K703" s="508"/>
    </row>
    <row r="704" spans="1:11" x14ac:dyDescent="0.25">
      <c r="A704" s="501" t="s">
        <v>407</v>
      </c>
      <c r="B704" s="502" t="s">
        <v>137</v>
      </c>
      <c r="C704" s="503" t="s">
        <v>515</v>
      </c>
      <c r="D704" s="503" t="s">
        <v>600</v>
      </c>
      <c r="E704" s="513" t="s">
        <v>299</v>
      </c>
      <c r="F704" s="506" t="s">
        <v>314</v>
      </c>
      <c r="G704" s="505" t="s">
        <v>211</v>
      </c>
      <c r="H704" s="514" t="s">
        <v>73</v>
      </c>
      <c r="I704" s="507">
        <v>9</v>
      </c>
      <c r="J704" s="508" t="s">
        <v>6</v>
      </c>
      <c r="K704" s="508"/>
    </row>
    <row r="705" spans="1:11" x14ac:dyDescent="0.25">
      <c r="A705" s="501" t="s">
        <v>407</v>
      </c>
      <c r="B705" s="502" t="s">
        <v>137</v>
      </c>
      <c r="C705" s="503" t="s">
        <v>515</v>
      </c>
      <c r="D705" s="503" t="s">
        <v>600</v>
      </c>
      <c r="E705" s="513" t="s">
        <v>299</v>
      </c>
      <c r="F705" s="506" t="s">
        <v>314</v>
      </c>
      <c r="G705" s="505" t="s">
        <v>211</v>
      </c>
      <c r="H705" s="514" t="s">
        <v>73</v>
      </c>
      <c r="I705" s="507">
        <v>9</v>
      </c>
      <c r="J705" s="508" t="s">
        <v>17</v>
      </c>
      <c r="K705" s="508"/>
    </row>
    <row r="706" spans="1:11" x14ac:dyDescent="0.25">
      <c r="A706" s="501" t="s">
        <v>407</v>
      </c>
      <c r="B706" s="502" t="s">
        <v>137</v>
      </c>
      <c r="C706" s="503" t="s">
        <v>515</v>
      </c>
      <c r="D706" s="503" t="s">
        <v>600</v>
      </c>
      <c r="E706" s="513" t="s">
        <v>299</v>
      </c>
      <c r="F706" s="506" t="s">
        <v>314</v>
      </c>
      <c r="G706" s="505" t="s">
        <v>211</v>
      </c>
      <c r="H706" s="514" t="s">
        <v>73</v>
      </c>
      <c r="I706" s="507">
        <v>9</v>
      </c>
      <c r="J706" s="508" t="s">
        <v>12</v>
      </c>
      <c r="K706" s="508"/>
    </row>
    <row r="707" spans="1:11" x14ac:dyDescent="0.25">
      <c r="A707" s="501" t="s">
        <v>407</v>
      </c>
      <c r="B707" s="502" t="s">
        <v>137</v>
      </c>
      <c r="C707" s="503" t="s">
        <v>515</v>
      </c>
      <c r="D707" s="503" t="s">
        <v>600</v>
      </c>
      <c r="E707" s="513" t="s">
        <v>299</v>
      </c>
      <c r="F707" s="506" t="s">
        <v>314</v>
      </c>
      <c r="G707" s="505" t="s">
        <v>211</v>
      </c>
      <c r="H707" s="514" t="s">
        <v>73</v>
      </c>
      <c r="I707" s="507">
        <v>11</v>
      </c>
      <c r="J707" s="508" t="s">
        <v>6</v>
      </c>
      <c r="K707" s="508"/>
    </row>
    <row r="708" spans="1:11" x14ac:dyDescent="0.25">
      <c r="A708" s="501" t="s">
        <v>407</v>
      </c>
      <c r="B708" s="502" t="s">
        <v>137</v>
      </c>
      <c r="C708" s="503" t="s">
        <v>515</v>
      </c>
      <c r="D708" s="503" t="s">
        <v>600</v>
      </c>
      <c r="E708" s="513" t="s">
        <v>299</v>
      </c>
      <c r="F708" s="506" t="s">
        <v>314</v>
      </c>
      <c r="G708" s="505" t="s">
        <v>211</v>
      </c>
      <c r="H708" s="514" t="s">
        <v>73</v>
      </c>
      <c r="I708" s="507">
        <v>11</v>
      </c>
      <c r="J708" s="508" t="s">
        <v>12</v>
      </c>
      <c r="K708" s="508"/>
    </row>
    <row r="709" spans="1:11" x14ac:dyDescent="0.25">
      <c r="A709" s="501" t="s">
        <v>407</v>
      </c>
      <c r="B709" s="502" t="s">
        <v>137</v>
      </c>
      <c r="C709" s="503" t="s">
        <v>515</v>
      </c>
      <c r="D709" s="503" t="s">
        <v>600</v>
      </c>
      <c r="E709" s="513" t="s">
        <v>299</v>
      </c>
      <c r="F709" s="506" t="s">
        <v>314</v>
      </c>
      <c r="G709" s="505" t="s">
        <v>211</v>
      </c>
      <c r="H709" s="514" t="s">
        <v>73</v>
      </c>
      <c r="I709" s="507">
        <v>11</v>
      </c>
      <c r="J709" s="508" t="s">
        <v>17</v>
      </c>
      <c r="K709" s="508"/>
    </row>
    <row r="710" spans="1:11" ht="22.5" x14ac:dyDescent="0.25">
      <c r="A710" s="501" t="s">
        <v>719</v>
      </c>
      <c r="B710" s="502" t="s">
        <v>137</v>
      </c>
      <c r="C710" s="503" t="s">
        <v>515</v>
      </c>
      <c r="D710" s="503" t="s">
        <v>600</v>
      </c>
      <c r="E710" s="513" t="s">
        <v>299</v>
      </c>
      <c r="F710" s="504" t="s">
        <v>5</v>
      </c>
      <c r="G710" s="505" t="s">
        <v>194</v>
      </c>
      <c r="H710" s="504" t="s">
        <v>117</v>
      </c>
      <c r="I710" s="507">
        <v>9</v>
      </c>
      <c r="J710" s="508" t="s">
        <v>6</v>
      </c>
      <c r="K710" s="508"/>
    </row>
    <row r="711" spans="1:11" ht="22.5" x14ac:dyDescent="0.25">
      <c r="A711" s="501" t="s">
        <v>719</v>
      </c>
      <c r="B711" s="502" t="s">
        <v>137</v>
      </c>
      <c r="C711" s="503" t="s">
        <v>515</v>
      </c>
      <c r="D711" s="503" t="s">
        <v>600</v>
      </c>
      <c r="E711" s="513" t="s">
        <v>299</v>
      </c>
      <c r="F711" s="504" t="s">
        <v>5</v>
      </c>
      <c r="G711" s="505" t="s">
        <v>194</v>
      </c>
      <c r="H711" s="504" t="s">
        <v>117</v>
      </c>
      <c r="I711" s="507">
        <v>9</v>
      </c>
      <c r="J711" s="508" t="s">
        <v>12</v>
      </c>
      <c r="K711" s="508"/>
    </row>
    <row r="712" spans="1:11" ht="22.5" x14ac:dyDescent="0.25">
      <c r="A712" s="501" t="s">
        <v>719</v>
      </c>
      <c r="B712" s="502" t="s">
        <v>137</v>
      </c>
      <c r="C712" s="503" t="s">
        <v>515</v>
      </c>
      <c r="D712" s="503" t="s">
        <v>600</v>
      </c>
      <c r="E712" s="513" t="s">
        <v>299</v>
      </c>
      <c r="F712" s="504" t="s">
        <v>5</v>
      </c>
      <c r="G712" s="505" t="s">
        <v>194</v>
      </c>
      <c r="H712" s="504" t="s">
        <v>117</v>
      </c>
      <c r="I712" s="507">
        <v>11</v>
      </c>
      <c r="J712" s="508" t="s">
        <v>6</v>
      </c>
      <c r="K712" s="508"/>
    </row>
    <row r="713" spans="1:11" ht="22.5" x14ac:dyDescent="0.25">
      <c r="A713" s="501" t="s">
        <v>719</v>
      </c>
      <c r="B713" s="502" t="s">
        <v>137</v>
      </c>
      <c r="C713" s="503" t="s">
        <v>515</v>
      </c>
      <c r="D713" s="503" t="s">
        <v>600</v>
      </c>
      <c r="E713" s="513" t="s">
        <v>299</v>
      </c>
      <c r="F713" s="504" t="s">
        <v>5</v>
      </c>
      <c r="G713" s="505" t="s">
        <v>194</v>
      </c>
      <c r="H713" s="504" t="s">
        <v>117</v>
      </c>
      <c r="I713" s="507">
        <v>11</v>
      </c>
      <c r="J713" s="508" t="s">
        <v>12</v>
      </c>
      <c r="K713" s="508"/>
    </row>
    <row r="714" spans="1:11" ht="22.5" x14ac:dyDescent="0.25">
      <c r="A714" s="501" t="s">
        <v>719</v>
      </c>
      <c r="B714" s="502" t="s">
        <v>137</v>
      </c>
      <c r="C714" s="503" t="s">
        <v>515</v>
      </c>
      <c r="D714" s="503" t="s">
        <v>600</v>
      </c>
      <c r="E714" s="513" t="s">
        <v>299</v>
      </c>
      <c r="F714" s="504" t="s">
        <v>5</v>
      </c>
      <c r="G714" s="505" t="s">
        <v>345</v>
      </c>
      <c r="H714" s="514" t="s">
        <v>131</v>
      </c>
      <c r="I714" s="507">
        <v>9</v>
      </c>
      <c r="J714" s="508" t="s">
        <v>6</v>
      </c>
      <c r="K714" s="508"/>
    </row>
    <row r="715" spans="1:11" ht="22.5" x14ac:dyDescent="0.25">
      <c r="A715" s="501" t="s">
        <v>719</v>
      </c>
      <c r="B715" s="502" t="s">
        <v>137</v>
      </c>
      <c r="C715" s="503" t="s">
        <v>515</v>
      </c>
      <c r="D715" s="503" t="s">
        <v>600</v>
      </c>
      <c r="E715" s="513" t="s">
        <v>299</v>
      </c>
      <c r="F715" s="504" t="s">
        <v>5</v>
      </c>
      <c r="G715" s="505" t="s">
        <v>720</v>
      </c>
      <c r="H715" s="514" t="s">
        <v>131</v>
      </c>
      <c r="I715" s="507">
        <v>9</v>
      </c>
      <c r="J715" s="508" t="s">
        <v>12</v>
      </c>
      <c r="K715" s="508"/>
    </row>
    <row r="716" spans="1:11" ht="22.5" x14ac:dyDescent="0.25">
      <c r="A716" s="501" t="s">
        <v>719</v>
      </c>
      <c r="B716" s="502" t="s">
        <v>137</v>
      </c>
      <c r="C716" s="503" t="s">
        <v>515</v>
      </c>
      <c r="D716" s="503" t="s">
        <v>600</v>
      </c>
      <c r="E716" s="513" t="s">
        <v>299</v>
      </c>
      <c r="F716" s="504" t="s">
        <v>5</v>
      </c>
      <c r="G716" s="505" t="s">
        <v>721</v>
      </c>
      <c r="H716" s="514" t="s">
        <v>131</v>
      </c>
      <c r="I716" s="507">
        <v>11</v>
      </c>
      <c r="J716" s="508" t="s">
        <v>6</v>
      </c>
      <c r="K716" s="508"/>
    </row>
    <row r="717" spans="1:11" ht="22.5" x14ac:dyDescent="0.25">
      <c r="A717" s="501" t="s">
        <v>719</v>
      </c>
      <c r="B717" s="502" t="s">
        <v>137</v>
      </c>
      <c r="C717" s="503" t="s">
        <v>515</v>
      </c>
      <c r="D717" s="503" t="s">
        <v>600</v>
      </c>
      <c r="E717" s="513" t="s">
        <v>299</v>
      </c>
      <c r="F717" s="504" t="s">
        <v>5</v>
      </c>
      <c r="G717" s="505" t="s">
        <v>416</v>
      </c>
      <c r="H717" s="514" t="s">
        <v>131</v>
      </c>
      <c r="I717" s="507">
        <v>11</v>
      </c>
      <c r="J717" s="508" t="s">
        <v>12</v>
      </c>
      <c r="K717" s="508"/>
    </row>
    <row r="718" spans="1:11" ht="22.5" x14ac:dyDescent="0.25">
      <c r="A718" s="501" t="s">
        <v>719</v>
      </c>
      <c r="B718" s="502" t="s">
        <v>137</v>
      </c>
      <c r="C718" s="503" t="s">
        <v>515</v>
      </c>
      <c r="D718" s="503" t="s">
        <v>600</v>
      </c>
      <c r="E718" s="513" t="s">
        <v>299</v>
      </c>
      <c r="F718" s="506" t="s">
        <v>314</v>
      </c>
      <c r="G718" s="505" t="s">
        <v>211</v>
      </c>
      <c r="H718" s="514" t="s">
        <v>73</v>
      </c>
      <c r="I718" s="507">
        <v>9</v>
      </c>
      <c r="J718" s="508" t="s">
        <v>6</v>
      </c>
      <c r="K718" s="508"/>
    </row>
    <row r="719" spans="1:11" ht="22.5" x14ac:dyDescent="0.25">
      <c r="A719" s="501" t="s">
        <v>719</v>
      </c>
      <c r="B719" s="502" t="s">
        <v>137</v>
      </c>
      <c r="C719" s="503" t="s">
        <v>515</v>
      </c>
      <c r="D719" s="503" t="s">
        <v>600</v>
      </c>
      <c r="E719" s="513" t="s">
        <v>299</v>
      </c>
      <c r="F719" s="506" t="s">
        <v>314</v>
      </c>
      <c r="G719" s="505" t="s">
        <v>211</v>
      </c>
      <c r="H719" s="514" t="s">
        <v>73</v>
      </c>
      <c r="I719" s="507">
        <v>9</v>
      </c>
      <c r="J719" s="508" t="s">
        <v>12</v>
      </c>
      <c r="K719" s="508"/>
    </row>
    <row r="720" spans="1:11" ht="22.5" x14ac:dyDescent="0.25">
      <c r="A720" s="501" t="s">
        <v>719</v>
      </c>
      <c r="B720" s="502" t="s">
        <v>137</v>
      </c>
      <c r="C720" s="503" t="s">
        <v>515</v>
      </c>
      <c r="D720" s="503" t="s">
        <v>600</v>
      </c>
      <c r="E720" s="513" t="s">
        <v>299</v>
      </c>
      <c r="F720" s="506" t="s">
        <v>314</v>
      </c>
      <c r="G720" s="505" t="s">
        <v>211</v>
      </c>
      <c r="H720" s="514" t="s">
        <v>73</v>
      </c>
      <c r="I720" s="507">
        <v>11</v>
      </c>
      <c r="J720" s="508" t="s">
        <v>6</v>
      </c>
      <c r="K720" s="508"/>
    </row>
    <row r="721" spans="1:11" ht="22.5" x14ac:dyDescent="0.25">
      <c r="A721" s="501" t="s">
        <v>719</v>
      </c>
      <c r="B721" s="502" t="s">
        <v>137</v>
      </c>
      <c r="C721" s="503" t="s">
        <v>515</v>
      </c>
      <c r="D721" s="503" t="s">
        <v>600</v>
      </c>
      <c r="E721" s="513" t="s">
        <v>299</v>
      </c>
      <c r="F721" s="506" t="s">
        <v>314</v>
      </c>
      <c r="G721" s="505" t="s">
        <v>211</v>
      </c>
      <c r="H721" s="514" t="s">
        <v>73</v>
      </c>
      <c r="I721" s="507">
        <v>11</v>
      </c>
      <c r="J721" s="508" t="s">
        <v>12</v>
      </c>
      <c r="K721" s="508"/>
    </row>
    <row r="722" spans="1:11" ht="22.5" x14ac:dyDescent="0.25">
      <c r="A722" s="515" t="s">
        <v>10</v>
      </c>
      <c r="B722" s="502" t="s">
        <v>128</v>
      </c>
      <c r="C722" s="503" t="s">
        <v>515</v>
      </c>
      <c r="D722" s="503" t="s">
        <v>710</v>
      </c>
      <c r="E722" s="513" t="s">
        <v>311</v>
      </c>
      <c r="F722" s="506" t="s">
        <v>312</v>
      </c>
      <c r="G722" s="505" t="s">
        <v>339</v>
      </c>
      <c r="H722" s="506" t="s">
        <v>67</v>
      </c>
      <c r="I722" s="507">
        <v>11</v>
      </c>
      <c r="J722" s="516" t="s">
        <v>6</v>
      </c>
      <c r="K722" s="516"/>
    </row>
    <row r="723" spans="1:11" ht="22.5" x14ac:dyDescent="0.25">
      <c r="A723" s="515" t="s">
        <v>10</v>
      </c>
      <c r="B723" s="502" t="s">
        <v>128</v>
      </c>
      <c r="C723" s="503" t="s">
        <v>515</v>
      </c>
      <c r="D723" s="503" t="s">
        <v>710</v>
      </c>
      <c r="E723" s="513" t="s">
        <v>311</v>
      </c>
      <c r="F723" s="506" t="s">
        <v>312</v>
      </c>
      <c r="G723" s="505" t="s">
        <v>342</v>
      </c>
      <c r="H723" s="506" t="s">
        <v>88</v>
      </c>
      <c r="I723" s="507">
        <v>11</v>
      </c>
      <c r="J723" s="516" t="s">
        <v>6</v>
      </c>
      <c r="K723" s="516"/>
    </row>
    <row r="724" spans="1:11" ht="22.5" x14ac:dyDescent="0.25">
      <c r="A724" s="515" t="s">
        <v>10</v>
      </c>
      <c r="B724" s="502" t="s">
        <v>128</v>
      </c>
      <c r="C724" s="503" t="s">
        <v>515</v>
      </c>
      <c r="D724" s="503" t="s">
        <v>710</v>
      </c>
      <c r="E724" s="513" t="s">
        <v>340</v>
      </c>
      <c r="F724" s="506" t="s">
        <v>83</v>
      </c>
      <c r="G724" s="505" t="s">
        <v>341</v>
      </c>
      <c r="H724" s="506" t="s">
        <v>83</v>
      </c>
      <c r="I724" s="507">
        <v>11</v>
      </c>
      <c r="J724" s="516" t="s">
        <v>17</v>
      </c>
      <c r="K724" s="516"/>
    </row>
    <row r="725" spans="1:11" ht="22.5" x14ac:dyDescent="0.25">
      <c r="A725" s="515" t="s">
        <v>10</v>
      </c>
      <c r="B725" s="502" t="s">
        <v>128</v>
      </c>
      <c r="C725" s="503" t="s">
        <v>515</v>
      </c>
      <c r="D725" s="503" t="s">
        <v>710</v>
      </c>
      <c r="E725" s="513" t="s">
        <v>340</v>
      </c>
      <c r="F725" s="506" t="s">
        <v>83</v>
      </c>
      <c r="G725" s="505" t="s">
        <v>341</v>
      </c>
      <c r="H725" s="506" t="s">
        <v>83</v>
      </c>
      <c r="I725" s="507">
        <v>11</v>
      </c>
      <c r="J725" s="508" t="s">
        <v>6</v>
      </c>
      <c r="K725" s="508"/>
    </row>
    <row r="726" spans="1:11" ht="33.75" x14ac:dyDescent="0.25">
      <c r="A726" s="158" t="s">
        <v>9</v>
      </c>
      <c r="B726" s="122" t="s">
        <v>128</v>
      </c>
      <c r="C726" s="123" t="s">
        <v>515</v>
      </c>
      <c r="D726" s="123" t="s">
        <v>598</v>
      </c>
      <c r="E726" s="127" t="s">
        <v>297</v>
      </c>
      <c r="F726" s="126" t="s">
        <v>300</v>
      </c>
      <c r="G726" s="125" t="s">
        <v>362</v>
      </c>
      <c r="H726" s="469" t="s">
        <v>130</v>
      </c>
      <c r="I726" s="470">
        <v>11</v>
      </c>
      <c r="J726" s="471" t="s">
        <v>6</v>
      </c>
      <c r="K726" s="471"/>
    </row>
    <row r="727" spans="1:11" ht="33.75" x14ac:dyDescent="0.25">
      <c r="A727" s="158" t="s">
        <v>9</v>
      </c>
      <c r="B727" s="122" t="s">
        <v>128</v>
      </c>
      <c r="C727" s="123" t="s">
        <v>515</v>
      </c>
      <c r="D727" s="123" t="s">
        <v>598</v>
      </c>
      <c r="E727" s="127" t="s">
        <v>297</v>
      </c>
      <c r="F727" s="126" t="s">
        <v>300</v>
      </c>
      <c r="G727" s="125" t="s">
        <v>362</v>
      </c>
      <c r="H727" s="469" t="s">
        <v>130</v>
      </c>
      <c r="I727" s="470">
        <v>11</v>
      </c>
      <c r="J727" s="471" t="s">
        <v>12</v>
      </c>
      <c r="K727" s="471"/>
    </row>
    <row r="728" spans="1:11" ht="33.75" x14ac:dyDescent="0.25">
      <c r="A728" s="158" t="s">
        <v>9</v>
      </c>
      <c r="B728" s="122" t="s">
        <v>128</v>
      </c>
      <c r="C728" s="123" t="s">
        <v>515</v>
      </c>
      <c r="D728" s="123" t="s">
        <v>598</v>
      </c>
      <c r="E728" s="127" t="s">
        <v>297</v>
      </c>
      <c r="F728" s="126" t="s">
        <v>300</v>
      </c>
      <c r="G728" s="125" t="s">
        <v>362</v>
      </c>
      <c r="H728" s="469" t="s">
        <v>130</v>
      </c>
      <c r="I728" s="470">
        <v>9</v>
      </c>
      <c r="J728" s="471" t="s">
        <v>12</v>
      </c>
      <c r="K728" s="471"/>
    </row>
    <row r="729" spans="1:11" ht="33.75" x14ac:dyDescent="0.25">
      <c r="A729" s="158" t="s">
        <v>9</v>
      </c>
      <c r="B729" s="122" t="s">
        <v>128</v>
      </c>
      <c r="C729" s="123" t="s">
        <v>515</v>
      </c>
      <c r="D729" s="123" t="s">
        <v>598</v>
      </c>
      <c r="E729" s="127" t="s">
        <v>297</v>
      </c>
      <c r="F729" s="126" t="s">
        <v>300</v>
      </c>
      <c r="G729" s="125" t="s">
        <v>362</v>
      </c>
      <c r="H729" s="476" t="s">
        <v>97</v>
      </c>
      <c r="I729" s="470">
        <v>9</v>
      </c>
      <c r="J729" s="471" t="s">
        <v>6</v>
      </c>
      <c r="K729" s="471"/>
    </row>
    <row r="730" spans="1:11" ht="33.75" x14ac:dyDescent="0.25">
      <c r="A730" s="158" t="s">
        <v>9</v>
      </c>
      <c r="B730" s="122" t="s">
        <v>128</v>
      </c>
      <c r="C730" s="123" t="s">
        <v>515</v>
      </c>
      <c r="D730" s="123" t="s">
        <v>598</v>
      </c>
      <c r="E730" s="127" t="s">
        <v>347</v>
      </c>
      <c r="F730" s="126" t="s">
        <v>348</v>
      </c>
      <c r="G730" s="130" t="s">
        <v>363</v>
      </c>
      <c r="H730" s="476" t="s">
        <v>94</v>
      </c>
      <c r="I730" s="470">
        <v>11</v>
      </c>
      <c r="J730" s="471" t="s">
        <v>6</v>
      </c>
      <c r="K730" s="471"/>
    </row>
    <row r="731" spans="1:11" ht="33.75" x14ac:dyDescent="0.25">
      <c r="A731" s="158" t="s">
        <v>9</v>
      </c>
      <c r="B731" s="122" t="s">
        <v>128</v>
      </c>
      <c r="C731" s="123" t="s">
        <v>515</v>
      </c>
      <c r="D731" s="123" t="s">
        <v>598</v>
      </c>
      <c r="E731" s="127" t="s">
        <v>347</v>
      </c>
      <c r="F731" s="126" t="s">
        <v>348</v>
      </c>
      <c r="G731" s="130" t="s">
        <v>363</v>
      </c>
      <c r="H731" s="476" t="s">
        <v>94</v>
      </c>
      <c r="I731" s="470">
        <v>9</v>
      </c>
      <c r="J731" s="471" t="s">
        <v>6</v>
      </c>
      <c r="K731" s="471"/>
    </row>
    <row r="732" spans="1:11" ht="33.75" x14ac:dyDescent="0.25">
      <c r="A732" s="158" t="s">
        <v>9</v>
      </c>
      <c r="B732" s="122" t="s">
        <v>128</v>
      </c>
      <c r="C732" s="123" t="s">
        <v>515</v>
      </c>
      <c r="D732" s="123" t="s">
        <v>598</v>
      </c>
      <c r="E732" s="127" t="s">
        <v>280</v>
      </c>
      <c r="F732" s="126" t="s">
        <v>284</v>
      </c>
      <c r="G732" s="125" t="s">
        <v>364</v>
      </c>
      <c r="H732" s="476" t="s">
        <v>91</v>
      </c>
      <c r="I732" s="470">
        <v>11</v>
      </c>
      <c r="J732" s="471" t="s">
        <v>12</v>
      </c>
      <c r="K732" s="471"/>
    </row>
    <row r="733" spans="1:11" ht="33.75" x14ac:dyDescent="0.25">
      <c r="A733" s="158" t="s">
        <v>9</v>
      </c>
      <c r="B733" s="122" t="s">
        <v>128</v>
      </c>
      <c r="C733" s="123" t="s">
        <v>515</v>
      </c>
      <c r="D733" s="123" t="s">
        <v>598</v>
      </c>
      <c r="E733" s="127" t="s">
        <v>280</v>
      </c>
      <c r="F733" s="126" t="s">
        <v>284</v>
      </c>
      <c r="G733" s="125" t="s">
        <v>364</v>
      </c>
      <c r="H733" s="476" t="s">
        <v>91</v>
      </c>
      <c r="I733" s="470">
        <v>9</v>
      </c>
      <c r="J733" s="471" t="s">
        <v>6</v>
      </c>
      <c r="K733" s="471"/>
    </row>
    <row r="734" spans="1:11" ht="33.75" x14ac:dyDescent="0.25">
      <c r="A734" s="158" t="s">
        <v>9</v>
      </c>
      <c r="B734" s="122" t="s">
        <v>128</v>
      </c>
      <c r="C734" s="123" t="s">
        <v>515</v>
      </c>
      <c r="D734" s="123" t="s">
        <v>598</v>
      </c>
      <c r="E734" s="127" t="s">
        <v>280</v>
      </c>
      <c r="F734" s="126" t="s">
        <v>284</v>
      </c>
      <c r="G734" s="125" t="s">
        <v>364</v>
      </c>
      <c r="H734" s="476" t="s">
        <v>91</v>
      </c>
      <c r="I734" s="470">
        <v>11</v>
      </c>
      <c r="J734" s="471" t="s">
        <v>6</v>
      </c>
      <c r="K734" s="471"/>
    </row>
    <row r="735" spans="1:11" ht="33.75" x14ac:dyDescent="0.25">
      <c r="A735" s="158" t="s">
        <v>9</v>
      </c>
      <c r="B735" s="122" t="s">
        <v>128</v>
      </c>
      <c r="C735" s="123" t="s">
        <v>515</v>
      </c>
      <c r="D735" s="123" t="s">
        <v>598</v>
      </c>
      <c r="E735" s="127" t="s">
        <v>280</v>
      </c>
      <c r="F735" s="126" t="s">
        <v>284</v>
      </c>
      <c r="G735" s="125" t="s">
        <v>364</v>
      </c>
      <c r="H735" s="476" t="s">
        <v>91</v>
      </c>
      <c r="I735" s="470">
        <v>9</v>
      </c>
      <c r="J735" s="471" t="s">
        <v>12</v>
      </c>
      <c r="K735" s="471"/>
    </row>
    <row r="736" spans="1:11" ht="33.75" x14ac:dyDescent="0.25">
      <c r="A736" s="158" t="s">
        <v>9</v>
      </c>
      <c r="B736" s="122" t="s">
        <v>128</v>
      </c>
      <c r="C736" s="123" t="s">
        <v>515</v>
      </c>
      <c r="D736" s="123" t="s">
        <v>598</v>
      </c>
      <c r="E736" s="127" t="s">
        <v>282</v>
      </c>
      <c r="F736" s="126" t="s">
        <v>288</v>
      </c>
      <c r="G736" s="130" t="s">
        <v>355</v>
      </c>
      <c r="H736" s="476" t="s">
        <v>93</v>
      </c>
      <c r="I736" s="470">
        <v>11</v>
      </c>
      <c r="J736" s="471" t="s">
        <v>6</v>
      </c>
      <c r="K736" s="471"/>
    </row>
    <row r="737" spans="1:11" ht="33.75" x14ac:dyDescent="0.25">
      <c r="A737" s="158" t="s">
        <v>9</v>
      </c>
      <c r="B737" s="122" t="s">
        <v>128</v>
      </c>
      <c r="C737" s="123" t="s">
        <v>515</v>
      </c>
      <c r="D737" s="123" t="s">
        <v>598</v>
      </c>
      <c r="E737" s="127" t="s">
        <v>282</v>
      </c>
      <c r="F737" s="126" t="s">
        <v>288</v>
      </c>
      <c r="G737" s="130" t="s">
        <v>355</v>
      </c>
      <c r="H737" s="476" t="s">
        <v>93</v>
      </c>
      <c r="I737" s="470">
        <v>9</v>
      </c>
      <c r="J737" s="471" t="s">
        <v>12</v>
      </c>
      <c r="K737" s="471"/>
    </row>
    <row r="738" spans="1:11" ht="33.75" x14ac:dyDescent="0.25">
      <c r="A738" s="158" t="s">
        <v>9</v>
      </c>
      <c r="B738" s="122" t="s">
        <v>128</v>
      </c>
      <c r="C738" s="123" t="s">
        <v>515</v>
      </c>
      <c r="D738" s="123" t="s">
        <v>598</v>
      </c>
      <c r="E738" s="127" t="s">
        <v>282</v>
      </c>
      <c r="F738" s="126" t="s">
        <v>288</v>
      </c>
      <c r="G738" s="130" t="s">
        <v>355</v>
      </c>
      <c r="H738" s="476" t="s">
        <v>93</v>
      </c>
      <c r="I738" s="470">
        <v>11</v>
      </c>
      <c r="J738" s="471" t="s">
        <v>12</v>
      </c>
      <c r="K738" s="471"/>
    </row>
    <row r="739" spans="1:11" ht="33.75" x14ac:dyDescent="0.25">
      <c r="A739" s="158" t="s">
        <v>9</v>
      </c>
      <c r="B739" s="122" t="s">
        <v>128</v>
      </c>
      <c r="C739" s="123" t="s">
        <v>515</v>
      </c>
      <c r="D739" s="123" t="s">
        <v>598</v>
      </c>
      <c r="E739" s="127" t="s">
        <v>282</v>
      </c>
      <c r="F739" s="126" t="s">
        <v>288</v>
      </c>
      <c r="G739" s="130" t="s">
        <v>355</v>
      </c>
      <c r="H739" s="476" t="s">
        <v>93</v>
      </c>
      <c r="I739" s="470">
        <v>9</v>
      </c>
      <c r="J739" s="471" t="s">
        <v>6</v>
      </c>
      <c r="K739" s="471"/>
    </row>
    <row r="740" spans="1:11" ht="33.75" x14ac:dyDescent="0.25">
      <c r="A740" s="158" t="s">
        <v>9</v>
      </c>
      <c r="B740" s="122" t="s">
        <v>128</v>
      </c>
      <c r="C740" s="123" t="s">
        <v>515</v>
      </c>
      <c r="D740" s="123" t="s">
        <v>598</v>
      </c>
      <c r="E740" s="127" t="s">
        <v>282</v>
      </c>
      <c r="F740" s="126" t="s">
        <v>288</v>
      </c>
      <c r="G740" s="125" t="s">
        <v>365</v>
      </c>
      <c r="H740" s="469" t="s">
        <v>129</v>
      </c>
      <c r="I740" s="470">
        <v>11</v>
      </c>
      <c r="J740" s="471" t="s">
        <v>6</v>
      </c>
      <c r="K740" s="471"/>
    </row>
    <row r="741" spans="1:11" ht="33.75" x14ac:dyDescent="0.25">
      <c r="A741" s="158" t="s">
        <v>9</v>
      </c>
      <c r="B741" s="122" t="s">
        <v>128</v>
      </c>
      <c r="C741" s="123" t="s">
        <v>515</v>
      </c>
      <c r="D741" s="123" t="s">
        <v>598</v>
      </c>
      <c r="E741" s="127" t="s">
        <v>282</v>
      </c>
      <c r="F741" s="126" t="s">
        <v>288</v>
      </c>
      <c r="G741" s="125" t="s">
        <v>365</v>
      </c>
      <c r="H741" s="469" t="s">
        <v>129</v>
      </c>
      <c r="I741" s="470">
        <v>9</v>
      </c>
      <c r="J741" s="471" t="s">
        <v>12</v>
      </c>
      <c r="K741" s="471"/>
    </row>
    <row r="742" spans="1:11" ht="33.75" x14ac:dyDescent="0.25">
      <c r="A742" s="158" t="s">
        <v>9</v>
      </c>
      <c r="B742" s="122" t="s">
        <v>128</v>
      </c>
      <c r="C742" s="123" t="s">
        <v>515</v>
      </c>
      <c r="D742" s="123" t="s">
        <v>598</v>
      </c>
      <c r="E742" s="127" t="s">
        <v>282</v>
      </c>
      <c r="F742" s="126" t="s">
        <v>288</v>
      </c>
      <c r="G742" s="125" t="s">
        <v>365</v>
      </c>
      <c r="H742" s="469" t="s">
        <v>129</v>
      </c>
      <c r="I742" s="470">
        <v>11</v>
      </c>
      <c r="J742" s="471" t="s">
        <v>12</v>
      </c>
      <c r="K742" s="471"/>
    </row>
    <row r="743" spans="1:11" ht="33.75" x14ac:dyDescent="0.25">
      <c r="A743" s="158" t="s">
        <v>9</v>
      </c>
      <c r="B743" s="122" t="s">
        <v>128</v>
      </c>
      <c r="C743" s="123" t="s">
        <v>515</v>
      </c>
      <c r="D743" s="123" t="s">
        <v>598</v>
      </c>
      <c r="E743" s="127" t="s">
        <v>282</v>
      </c>
      <c r="F743" s="126" t="s">
        <v>288</v>
      </c>
      <c r="G743" s="125" t="s">
        <v>365</v>
      </c>
      <c r="H743" s="469" t="s">
        <v>129</v>
      </c>
      <c r="I743" s="470">
        <v>9</v>
      </c>
      <c r="J743" s="471" t="s">
        <v>6</v>
      </c>
      <c r="K743" s="471"/>
    </row>
    <row r="744" spans="1:11" ht="33.75" x14ac:dyDescent="0.25">
      <c r="A744" s="158" t="s">
        <v>9</v>
      </c>
      <c r="B744" s="122" t="s">
        <v>128</v>
      </c>
      <c r="C744" s="123" t="s">
        <v>515</v>
      </c>
      <c r="D744" s="123" t="s">
        <v>598</v>
      </c>
      <c r="E744" s="127" t="s">
        <v>360</v>
      </c>
      <c r="F744" s="126" t="s">
        <v>361</v>
      </c>
      <c r="G744" s="125" t="s">
        <v>366</v>
      </c>
      <c r="H744" s="476" t="s">
        <v>95</v>
      </c>
      <c r="I744" s="470">
        <v>11</v>
      </c>
      <c r="J744" s="471" t="s">
        <v>6</v>
      </c>
      <c r="K744" s="471"/>
    </row>
    <row r="745" spans="1:11" ht="33.75" x14ac:dyDescent="0.25">
      <c r="A745" s="158" t="s">
        <v>9</v>
      </c>
      <c r="B745" s="122" t="s">
        <v>128</v>
      </c>
      <c r="C745" s="123" t="s">
        <v>515</v>
      </c>
      <c r="D745" s="123" t="s">
        <v>598</v>
      </c>
      <c r="E745" s="127" t="s">
        <v>360</v>
      </c>
      <c r="F745" s="126" t="s">
        <v>361</v>
      </c>
      <c r="G745" s="125" t="s">
        <v>366</v>
      </c>
      <c r="H745" s="476" t="s">
        <v>95</v>
      </c>
      <c r="I745" s="470">
        <v>9</v>
      </c>
      <c r="J745" s="470" t="s">
        <v>12</v>
      </c>
      <c r="K745" s="470"/>
    </row>
    <row r="746" spans="1:11" ht="33.75" x14ac:dyDescent="0.25">
      <c r="A746" s="158" t="s">
        <v>9</v>
      </c>
      <c r="B746" s="122" t="s">
        <v>128</v>
      </c>
      <c r="C746" s="123" t="s">
        <v>515</v>
      </c>
      <c r="D746" s="123" t="s">
        <v>598</v>
      </c>
      <c r="E746" s="127" t="s">
        <v>360</v>
      </c>
      <c r="F746" s="126" t="s">
        <v>361</v>
      </c>
      <c r="G746" s="125" t="s">
        <v>366</v>
      </c>
      <c r="H746" s="476" t="s">
        <v>95</v>
      </c>
      <c r="I746" s="470">
        <v>11</v>
      </c>
      <c r="J746" s="471" t="s">
        <v>12</v>
      </c>
      <c r="K746" s="471"/>
    </row>
    <row r="747" spans="1:11" ht="33.75" x14ac:dyDescent="0.25">
      <c r="A747" s="158" t="s">
        <v>9</v>
      </c>
      <c r="B747" s="122" t="s">
        <v>128</v>
      </c>
      <c r="C747" s="123" t="s">
        <v>515</v>
      </c>
      <c r="D747" s="123" t="s">
        <v>598</v>
      </c>
      <c r="E747" s="127" t="s">
        <v>360</v>
      </c>
      <c r="F747" s="126" t="s">
        <v>361</v>
      </c>
      <c r="G747" s="125" t="s">
        <v>366</v>
      </c>
      <c r="H747" s="476" t="s">
        <v>95</v>
      </c>
      <c r="I747" s="470">
        <v>9</v>
      </c>
      <c r="J747" s="471" t="s">
        <v>6</v>
      </c>
      <c r="K747" s="471"/>
    </row>
    <row r="748" spans="1:11" ht="33.75" x14ac:dyDescent="0.25">
      <c r="A748" s="515" t="s">
        <v>125</v>
      </c>
      <c r="B748" s="502" t="s">
        <v>128</v>
      </c>
      <c r="C748" s="503" t="s">
        <v>515</v>
      </c>
      <c r="D748" s="503" t="s">
        <v>598</v>
      </c>
      <c r="E748" s="518" t="s">
        <v>297</v>
      </c>
      <c r="F748" s="506" t="s">
        <v>300</v>
      </c>
      <c r="G748" s="505" t="s">
        <v>240</v>
      </c>
      <c r="H748" s="506" t="s">
        <v>63</v>
      </c>
      <c r="I748" s="507">
        <v>9</v>
      </c>
      <c r="J748" s="508" t="s">
        <v>6</v>
      </c>
      <c r="K748" s="508"/>
    </row>
    <row r="749" spans="1:11" ht="33.75" x14ac:dyDescent="0.25">
      <c r="A749" s="515" t="s">
        <v>125</v>
      </c>
      <c r="B749" s="502" t="s">
        <v>128</v>
      </c>
      <c r="C749" s="503" t="s">
        <v>515</v>
      </c>
      <c r="D749" s="503" t="s">
        <v>598</v>
      </c>
      <c r="E749" s="518" t="s">
        <v>297</v>
      </c>
      <c r="F749" s="506" t="s">
        <v>300</v>
      </c>
      <c r="G749" s="505" t="s">
        <v>240</v>
      </c>
      <c r="H749" s="506" t="s">
        <v>63</v>
      </c>
      <c r="I749" s="507">
        <v>11</v>
      </c>
      <c r="J749" s="516" t="s">
        <v>6</v>
      </c>
      <c r="K749" s="516"/>
    </row>
    <row r="750" spans="1:11" x14ac:dyDescent="0.25">
      <c r="A750" s="515" t="s">
        <v>125</v>
      </c>
      <c r="B750" s="502" t="s">
        <v>128</v>
      </c>
      <c r="C750" s="503" t="s">
        <v>515</v>
      </c>
      <c r="D750" s="503" t="s">
        <v>600</v>
      </c>
      <c r="E750" s="518" t="s">
        <v>283</v>
      </c>
      <c r="F750" s="518" t="s">
        <v>5</v>
      </c>
      <c r="G750" s="505" t="s">
        <v>345</v>
      </c>
      <c r="H750" s="514" t="s">
        <v>131</v>
      </c>
      <c r="I750" s="507">
        <v>11</v>
      </c>
      <c r="J750" s="516" t="s">
        <v>12</v>
      </c>
      <c r="K750" s="516"/>
    </row>
    <row r="751" spans="1:11" ht="33.75" x14ac:dyDescent="0.25">
      <c r="A751" s="515" t="s">
        <v>125</v>
      </c>
      <c r="B751" s="502" t="s">
        <v>128</v>
      </c>
      <c r="C751" s="503" t="s">
        <v>515</v>
      </c>
      <c r="D751" s="503" t="s">
        <v>598</v>
      </c>
      <c r="E751" s="513" t="s">
        <v>285</v>
      </c>
      <c r="F751" s="506" t="s">
        <v>286</v>
      </c>
      <c r="G751" s="505" t="s">
        <v>207</v>
      </c>
      <c r="H751" s="514" t="s">
        <v>208</v>
      </c>
      <c r="I751" s="507">
        <v>9</v>
      </c>
      <c r="J751" s="516" t="s">
        <v>6</v>
      </c>
      <c r="K751" s="516"/>
    </row>
    <row r="752" spans="1:11" ht="33.75" x14ac:dyDescent="0.25">
      <c r="A752" s="515" t="s">
        <v>125</v>
      </c>
      <c r="B752" s="502" t="s">
        <v>128</v>
      </c>
      <c r="C752" s="503" t="s">
        <v>515</v>
      </c>
      <c r="D752" s="503" t="s">
        <v>598</v>
      </c>
      <c r="E752" s="513" t="s">
        <v>285</v>
      </c>
      <c r="F752" s="506" t="s">
        <v>286</v>
      </c>
      <c r="G752" s="505" t="s">
        <v>409</v>
      </c>
      <c r="H752" s="514" t="s">
        <v>408</v>
      </c>
      <c r="I752" s="507">
        <v>9</v>
      </c>
      <c r="J752" s="516" t="s">
        <v>6</v>
      </c>
      <c r="K752" s="516"/>
    </row>
    <row r="753" spans="1:11" ht="33.75" x14ac:dyDescent="0.25">
      <c r="A753" s="515" t="s">
        <v>125</v>
      </c>
      <c r="B753" s="502" t="s">
        <v>128</v>
      </c>
      <c r="C753" s="503" t="s">
        <v>515</v>
      </c>
      <c r="D753" s="503" t="s">
        <v>598</v>
      </c>
      <c r="E753" s="513" t="s">
        <v>285</v>
      </c>
      <c r="F753" s="506" t="s">
        <v>286</v>
      </c>
      <c r="G753" s="505" t="s">
        <v>409</v>
      </c>
      <c r="H753" s="514" t="s">
        <v>408</v>
      </c>
      <c r="I753" s="507">
        <v>11</v>
      </c>
      <c r="J753" s="507" t="s">
        <v>12</v>
      </c>
      <c r="K753" s="507"/>
    </row>
    <row r="754" spans="1:11" ht="33.75" x14ac:dyDescent="0.25">
      <c r="A754" s="515" t="s">
        <v>125</v>
      </c>
      <c r="B754" s="502" t="s">
        <v>128</v>
      </c>
      <c r="C754" s="503" t="s">
        <v>515</v>
      </c>
      <c r="D754" s="503" t="s">
        <v>598</v>
      </c>
      <c r="E754" s="522" t="s">
        <v>296</v>
      </c>
      <c r="F754" s="506" t="s">
        <v>7</v>
      </c>
      <c r="G754" s="505" t="s">
        <v>224</v>
      </c>
      <c r="H754" s="506" t="s">
        <v>134</v>
      </c>
      <c r="I754" s="507">
        <v>9</v>
      </c>
      <c r="J754" s="507" t="s">
        <v>6</v>
      </c>
      <c r="K754" s="507"/>
    </row>
    <row r="755" spans="1:11" x14ac:dyDescent="0.25">
      <c r="A755" s="515" t="s">
        <v>125</v>
      </c>
      <c r="B755" s="502" t="s">
        <v>128</v>
      </c>
      <c r="C755" s="503" t="s">
        <v>515</v>
      </c>
      <c r="D755" s="503" t="s">
        <v>600</v>
      </c>
      <c r="E755" s="514" t="s">
        <v>283</v>
      </c>
      <c r="F755" s="514" t="s">
        <v>5</v>
      </c>
      <c r="G755" s="505" t="s">
        <v>345</v>
      </c>
      <c r="H755" s="514" t="s">
        <v>131</v>
      </c>
      <c r="I755" s="507">
        <v>11</v>
      </c>
      <c r="J755" s="507" t="s">
        <v>6</v>
      </c>
      <c r="K755" s="507"/>
    </row>
    <row r="756" spans="1:11" ht="33.75" x14ac:dyDescent="0.25">
      <c r="A756" s="515" t="s">
        <v>125</v>
      </c>
      <c r="B756" s="502" t="s">
        <v>128</v>
      </c>
      <c r="C756" s="503" t="s">
        <v>515</v>
      </c>
      <c r="D756" s="503" t="s">
        <v>598</v>
      </c>
      <c r="E756" s="514" t="s">
        <v>360</v>
      </c>
      <c r="F756" s="514" t="s">
        <v>361</v>
      </c>
      <c r="G756" s="505" t="s">
        <v>766</v>
      </c>
      <c r="H756" s="514" t="s">
        <v>767</v>
      </c>
      <c r="I756" s="507">
        <v>9</v>
      </c>
      <c r="J756" s="507" t="s">
        <v>6</v>
      </c>
      <c r="K756" s="507"/>
    </row>
    <row r="757" spans="1:11" x14ac:dyDescent="0.25">
      <c r="A757" s="517" t="s">
        <v>624</v>
      </c>
      <c r="B757" s="502" t="s">
        <v>128</v>
      </c>
      <c r="C757" s="503" t="s">
        <v>515</v>
      </c>
      <c r="D757" s="503" t="s">
        <v>600</v>
      </c>
      <c r="E757" s="518" t="s">
        <v>283</v>
      </c>
      <c r="F757" s="518" t="s">
        <v>5</v>
      </c>
      <c r="G757" s="519" t="s">
        <v>345</v>
      </c>
      <c r="H757" s="504" t="s">
        <v>131</v>
      </c>
      <c r="I757" s="507">
        <v>9</v>
      </c>
      <c r="J757" s="508" t="s">
        <v>12</v>
      </c>
      <c r="K757" s="508"/>
    </row>
    <row r="758" spans="1:11" x14ac:dyDescent="0.25">
      <c r="A758" s="517" t="s">
        <v>624</v>
      </c>
      <c r="B758" s="502" t="s">
        <v>128</v>
      </c>
      <c r="C758" s="503" t="s">
        <v>515</v>
      </c>
      <c r="D758" s="503" t="s">
        <v>600</v>
      </c>
      <c r="E758" s="518" t="s">
        <v>283</v>
      </c>
      <c r="F758" s="518" t="s">
        <v>5</v>
      </c>
      <c r="G758" s="519" t="s">
        <v>345</v>
      </c>
      <c r="H758" s="504" t="s">
        <v>131</v>
      </c>
      <c r="I758" s="507">
        <v>9</v>
      </c>
      <c r="J758" s="508" t="s">
        <v>6</v>
      </c>
      <c r="K758" s="508"/>
    </row>
    <row r="759" spans="1:11" x14ac:dyDescent="0.25">
      <c r="A759" s="515" t="s">
        <v>413</v>
      </c>
      <c r="B759" s="502" t="s">
        <v>128</v>
      </c>
      <c r="C759" s="503" t="s">
        <v>515</v>
      </c>
      <c r="D759" s="503" t="s">
        <v>600</v>
      </c>
      <c r="E759" s="513" t="s">
        <v>299</v>
      </c>
      <c r="F759" s="506" t="s">
        <v>314</v>
      </c>
      <c r="G759" s="505" t="s">
        <v>211</v>
      </c>
      <c r="H759" s="514" t="s">
        <v>73</v>
      </c>
      <c r="I759" s="520">
        <v>9</v>
      </c>
      <c r="J759" s="521" t="s">
        <v>6</v>
      </c>
      <c r="K759" s="521"/>
    </row>
    <row r="760" spans="1:11" ht="33.75" x14ac:dyDescent="0.25">
      <c r="A760" s="515" t="s">
        <v>45</v>
      </c>
      <c r="B760" s="502" t="s">
        <v>128</v>
      </c>
      <c r="C760" s="503" t="s">
        <v>515</v>
      </c>
      <c r="D760" s="503" t="s">
        <v>598</v>
      </c>
      <c r="E760" s="522" t="s">
        <v>296</v>
      </c>
      <c r="F760" s="506" t="s">
        <v>7</v>
      </c>
      <c r="G760" s="505" t="s">
        <v>224</v>
      </c>
      <c r="H760" s="506" t="s">
        <v>134</v>
      </c>
      <c r="I760" s="507">
        <v>9</v>
      </c>
      <c r="J760" s="516" t="s">
        <v>6</v>
      </c>
      <c r="K760" s="516"/>
    </row>
    <row r="761" spans="1:11" ht="33.75" x14ac:dyDescent="0.25">
      <c r="A761" s="515" t="s">
        <v>45</v>
      </c>
      <c r="B761" s="502" t="s">
        <v>126</v>
      </c>
      <c r="C761" s="503" t="s">
        <v>515</v>
      </c>
      <c r="D761" s="503" t="s">
        <v>598</v>
      </c>
      <c r="E761" s="522" t="s">
        <v>296</v>
      </c>
      <c r="F761" s="506" t="s">
        <v>7</v>
      </c>
      <c r="G761" s="505" t="s">
        <v>224</v>
      </c>
      <c r="H761" s="506" t="s">
        <v>134</v>
      </c>
      <c r="I761" s="507">
        <v>11</v>
      </c>
      <c r="J761" s="508" t="s">
        <v>6</v>
      </c>
      <c r="K761" s="508"/>
    </row>
    <row r="762" spans="1:11" ht="33.75" x14ac:dyDescent="0.25">
      <c r="A762" s="515" t="s">
        <v>45</v>
      </c>
      <c r="B762" s="502" t="s">
        <v>126</v>
      </c>
      <c r="C762" s="503" t="s">
        <v>515</v>
      </c>
      <c r="D762" s="503" t="s">
        <v>598</v>
      </c>
      <c r="E762" s="522" t="s">
        <v>347</v>
      </c>
      <c r="F762" s="506" t="s">
        <v>348</v>
      </c>
      <c r="G762" s="505" t="s">
        <v>349</v>
      </c>
      <c r="H762" s="506" t="s">
        <v>140</v>
      </c>
      <c r="I762" s="507">
        <v>11</v>
      </c>
      <c r="J762" s="508" t="s">
        <v>12</v>
      </c>
      <c r="K762" s="508"/>
    </row>
    <row r="763" spans="1:11" ht="33.75" x14ac:dyDescent="0.25">
      <c r="A763" s="515" t="s">
        <v>45</v>
      </c>
      <c r="B763" s="502" t="s">
        <v>126</v>
      </c>
      <c r="C763" s="503" t="s">
        <v>515</v>
      </c>
      <c r="D763" s="503" t="s">
        <v>598</v>
      </c>
      <c r="E763" s="522" t="s">
        <v>347</v>
      </c>
      <c r="F763" s="506" t="s">
        <v>348</v>
      </c>
      <c r="G763" s="505" t="s">
        <v>349</v>
      </c>
      <c r="H763" s="506" t="s">
        <v>140</v>
      </c>
      <c r="I763" s="507">
        <v>9</v>
      </c>
      <c r="J763" s="508" t="s">
        <v>6</v>
      </c>
      <c r="K763" s="508"/>
    </row>
    <row r="764" spans="1:11" ht="33.75" x14ac:dyDescent="0.25">
      <c r="A764" s="515" t="s">
        <v>45</v>
      </c>
      <c r="B764" s="502" t="s">
        <v>126</v>
      </c>
      <c r="C764" s="503" t="s">
        <v>515</v>
      </c>
      <c r="D764" s="503" t="s">
        <v>598</v>
      </c>
      <c r="E764" s="522" t="s">
        <v>347</v>
      </c>
      <c r="F764" s="506" t="s">
        <v>348</v>
      </c>
      <c r="G764" s="505" t="s">
        <v>349</v>
      </c>
      <c r="H764" s="506" t="s">
        <v>140</v>
      </c>
      <c r="I764" s="507">
        <v>11</v>
      </c>
      <c r="J764" s="508" t="s">
        <v>6</v>
      </c>
      <c r="K764" s="508"/>
    </row>
    <row r="765" spans="1:11" ht="33.75" x14ac:dyDescent="0.25">
      <c r="A765" s="515" t="s">
        <v>45</v>
      </c>
      <c r="B765" s="502" t="s">
        <v>126</v>
      </c>
      <c r="C765" s="503" t="s">
        <v>515</v>
      </c>
      <c r="D765" s="503" t="s">
        <v>598</v>
      </c>
      <c r="E765" s="522" t="s">
        <v>347</v>
      </c>
      <c r="F765" s="506" t="s">
        <v>348</v>
      </c>
      <c r="G765" s="505" t="s">
        <v>349</v>
      </c>
      <c r="H765" s="506" t="s">
        <v>140</v>
      </c>
      <c r="I765" s="507">
        <v>9</v>
      </c>
      <c r="J765" s="508" t="s">
        <v>12</v>
      </c>
      <c r="K765" s="508"/>
    </row>
    <row r="766" spans="1:11" ht="33.75" x14ac:dyDescent="0.25">
      <c r="A766" s="515" t="s">
        <v>45</v>
      </c>
      <c r="B766" s="502" t="s">
        <v>126</v>
      </c>
      <c r="C766" s="503" t="s">
        <v>515</v>
      </c>
      <c r="D766" s="503" t="s">
        <v>598</v>
      </c>
      <c r="E766" s="522" t="s">
        <v>347</v>
      </c>
      <c r="F766" s="506" t="s">
        <v>348</v>
      </c>
      <c r="G766" s="505" t="s">
        <v>350</v>
      </c>
      <c r="H766" s="506" t="s">
        <v>141</v>
      </c>
      <c r="I766" s="507">
        <v>11</v>
      </c>
      <c r="J766" s="508" t="s">
        <v>6</v>
      </c>
      <c r="K766" s="508"/>
    </row>
    <row r="767" spans="1:11" ht="33.75" x14ac:dyDescent="0.25">
      <c r="A767" s="515" t="s">
        <v>45</v>
      </c>
      <c r="B767" s="502" t="s">
        <v>126</v>
      </c>
      <c r="C767" s="503" t="s">
        <v>515</v>
      </c>
      <c r="D767" s="503" t="s">
        <v>598</v>
      </c>
      <c r="E767" s="522" t="s">
        <v>347</v>
      </c>
      <c r="F767" s="506" t="s">
        <v>348</v>
      </c>
      <c r="G767" s="505" t="s">
        <v>350</v>
      </c>
      <c r="H767" s="506" t="s">
        <v>141</v>
      </c>
      <c r="I767" s="507">
        <v>9</v>
      </c>
      <c r="J767" s="508" t="s">
        <v>12</v>
      </c>
      <c r="K767" s="508"/>
    </row>
    <row r="768" spans="1:11" ht="33.75" x14ac:dyDescent="0.25">
      <c r="A768" s="515" t="s">
        <v>45</v>
      </c>
      <c r="B768" s="502" t="s">
        <v>126</v>
      </c>
      <c r="C768" s="503" t="s">
        <v>515</v>
      </c>
      <c r="D768" s="503" t="s">
        <v>598</v>
      </c>
      <c r="E768" s="522" t="s">
        <v>347</v>
      </c>
      <c r="F768" s="506" t="s">
        <v>348</v>
      </c>
      <c r="G768" s="505" t="s">
        <v>350</v>
      </c>
      <c r="H768" s="506" t="s">
        <v>141</v>
      </c>
      <c r="I768" s="507">
        <v>11</v>
      </c>
      <c r="J768" s="508" t="s">
        <v>12</v>
      </c>
      <c r="K768" s="508"/>
    </row>
    <row r="769" spans="1:11" ht="33.75" x14ac:dyDescent="0.25">
      <c r="A769" s="515" t="s">
        <v>45</v>
      </c>
      <c r="B769" s="502" t="s">
        <v>126</v>
      </c>
      <c r="C769" s="503" t="s">
        <v>515</v>
      </c>
      <c r="D769" s="503" t="s">
        <v>598</v>
      </c>
      <c r="E769" s="522" t="s">
        <v>347</v>
      </c>
      <c r="F769" s="506" t="s">
        <v>348</v>
      </c>
      <c r="G769" s="505" t="s">
        <v>350</v>
      </c>
      <c r="H769" s="506" t="s">
        <v>141</v>
      </c>
      <c r="I769" s="507">
        <v>9</v>
      </c>
      <c r="J769" s="508" t="s">
        <v>6</v>
      </c>
      <c r="K769" s="508"/>
    </row>
    <row r="770" spans="1:11" ht="33.75" x14ac:dyDescent="0.25">
      <c r="A770" s="515" t="s">
        <v>45</v>
      </c>
      <c r="B770" s="502" t="s">
        <v>126</v>
      </c>
      <c r="C770" s="503" t="s">
        <v>515</v>
      </c>
      <c r="D770" s="503" t="s">
        <v>598</v>
      </c>
      <c r="E770" s="522" t="s">
        <v>347</v>
      </c>
      <c r="F770" s="506" t="s">
        <v>348</v>
      </c>
      <c r="G770" s="505" t="s">
        <v>351</v>
      </c>
      <c r="H770" s="506" t="s">
        <v>142</v>
      </c>
      <c r="I770" s="507">
        <v>11</v>
      </c>
      <c r="J770" s="508" t="s">
        <v>6</v>
      </c>
      <c r="K770" s="508"/>
    </row>
    <row r="771" spans="1:11" ht="33.75" x14ac:dyDescent="0.25">
      <c r="A771" s="515" t="s">
        <v>45</v>
      </c>
      <c r="B771" s="502" t="s">
        <v>126</v>
      </c>
      <c r="C771" s="503" t="s">
        <v>515</v>
      </c>
      <c r="D771" s="503" t="s">
        <v>598</v>
      </c>
      <c r="E771" s="522" t="s">
        <v>347</v>
      </c>
      <c r="F771" s="506" t="s">
        <v>348</v>
      </c>
      <c r="G771" s="505" t="s">
        <v>351</v>
      </c>
      <c r="H771" s="506" t="s">
        <v>142</v>
      </c>
      <c r="I771" s="507">
        <v>9</v>
      </c>
      <c r="J771" s="508" t="s">
        <v>12</v>
      </c>
      <c r="K771" s="508"/>
    </row>
    <row r="772" spans="1:11" ht="33.75" x14ac:dyDescent="0.25">
      <c r="A772" s="515" t="s">
        <v>45</v>
      </c>
      <c r="B772" s="502" t="s">
        <v>126</v>
      </c>
      <c r="C772" s="503" t="s">
        <v>515</v>
      </c>
      <c r="D772" s="503" t="s">
        <v>598</v>
      </c>
      <c r="E772" s="522" t="s">
        <v>347</v>
      </c>
      <c r="F772" s="506" t="s">
        <v>348</v>
      </c>
      <c r="G772" s="505" t="s">
        <v>351</v>
      </c>
      <c r="H772" s="506" t="s">
        <v>142</v>
      </c>
      <c r="I772" s="507">
        <v>11</v>
      </c>
      <c r="J772" s="508" t="s">
        <v>12</v>
      </c>
      <c r="K772" s="508"/>
    </row>
    <row r="773" spans="1:11" ht="33.75" x14ac:dyDescent="0.25">
      <c r="A773" s="515" t="s">
        <v>45</v>
      </c>
      <c r="B773" s="502" t="s">
        <v>126</v>
      </c>
      <c r="C773" s="503" t="s">
        <v>515</v>
      </c>
      <c r="D773" s="503" t="s">
        <v>598</v>
      </c>
      <c r="E773" s="522" t="s">
        <v>347</v>
      </c>
      <c r="F773" s="506" t="s">
        <v>348</v>
      </c>
      <c r="G773" s="505" t="s">
        <v>351</v>
      </c>
      <c r="H773" s="506" t="s">
        <v>142</v>
      </c>
      <c r="I773" s="507">
        <v>9</v>
      </c>
      <c r="J773" s="508" t="s">
        <v>6</v>
      </c>
      <c r="K773" s="508"/>
    </row>
    <row r="774" spans="1:11" ht="33.75" x14ac:dyDescent="0.25">
      <c r="A774" s="515" t="s">
        <v>45</v>
      </c>
      <c r="B774" s="502" t="s">
        <v>126</v>
      </c>
      <c r="C774" s="503" t="s">
        <v>515</v>
      </c>
      <c r="D774" s="503" t="s">
        <v>598</v>
      </c>
      <c r="E774" s="522" t="s">
        <v>347</v>
      </c>
      <c r="F774" s="506" t="s">
        <v>348</v>
      </c>
      <c r="G774" s="505" t="s">
        <v>352</v>
      </c>
      <c r="H774" s="506" t="s">
        <v>143</v>
      </c>
      <c r="I774" s="507">
        <v>9</v>
      </c>
      <c r="J774" s="508" t="s">
        <v>12</v>
      </c>
      <c r="K774" s="508"/>
    </row>
    <row r="775" spans="1:11" ht="33.75" x14ac:dyDescent="0.25">
      <c r="A775" s="515" t="s">
        <v>45</v>
      </c>
      <c r="B775" s="502" t="s">
        <v>126</v>
      </c>
      <c r="C775" s="503" t="s">
        <v>515</v>
      </c>
      <c r="D775" s="503" t="s">
        <v>598</v>
      </c>
      <c r="E775" s="522" t="s">
        <v>347</v>
      </c>
      <c r="F775" s="506" t="s">
        <v>348</v>
      </c>
      <c r="G775" s="505" t="s">
        <v>352</v>
      </c>
      <c r="H775" s="506" t="s">
        <v>143</v>
      </c>
      <c r="I775" s="507">
        <v>11</v>
      </c>
      <c r="J775" s="508" t="s">
        <v>12</v>
      </c>
      <c r="K775" s="508"/>
    </row>
    <row r="776" spans="1:11" ht="22.5" x14ac:dyDescent="0.25">
      <c r="A776" s="517" t="s">
        <v>417</v>
      </c>
      <c r="B776" s="502" t="s">
        <v>126</v>
      </c>
      <c r="C776" s="503" t="s">
        <v>515</v>
      </c>
      <c r="D776" s="503" t="s">
        <v>602</v>
      </c>
      <c r="E776" s="523" t="s">
        <v>381</v>
      </c>
      <c r="F776" s="524" t="s">
        <v>353</v>
      </c>
      <c r="G776" s="525" t="s">
        <v>354</v>
      </c>
      <c r="H776" s="526" t="s">
        <v>145</v>
      </c>
      <c r="I776" s="507">
        <v>9</v>
      </c>
      <c r="J776" s="508" t="s">
        <v>6</v>
      </c>
      <c r="K776" s="508"/>
    </row>
    <row r="777" spans="1:11" ht="33.75" x14ac:dyDescent="0.25">
      <c r="A777" s="602" t="s">
        <v>52</v>
      </c>
      <c r="B777" s="502" t="s">
        <v>126</v>
      </c>
      <c r="C777" s="503" t="s">
        <v>515</v>
      </c>
      <c r="D777" s="503" t="s">
        <v>598</v>
      </c>
      <c r="E777" s="513" t="s">
        <v>282</v>
      </c>
      <c r="F777" s="506" t="s">
        <v>288</v>
      </c>
      <c r="G777" s="505" t="s">
        <v>355</v>
      </c>
      <c r="H777" s="504" t="s">
        <v>93</v>
      </c>
      <c r="I777" s="603">
        <v>11</v>
      </c>
      <c r="J777" s="604" t="s">
        <v>6</v>
      </c>
      <c r="K777" s="604"/>
    </row>
    <row r="778" spans="1:11" ht="33.75" x14ac:dyDescent="0.25">
      <c r="A778" s="602" t="s">
        <v>52</v>
      </c>
      <c r="B778" s="502" t="s">
        <v>126</v>
      </c>
      <c r="C778" s="503" t="s">
        <v>515</v>
      </c>
      <c r="D778" s="503" t="s">
        <v>598</v>
      </c>
      <c r="E778" s="513" t="s">
        <v>282</v>
      </c>
      <c r="F778" s="506" t="s">
        <v>288</v>
      </c>
      <c r="G778" s="505" t="s">
        <v>355</v>
      </c>
      <c r="H778" s="504" t="s">
        <v>93</v>
      </c>
      <c r="I778" s="603">
        <v>11</v>
      </c>
      <c r="J778" s="604" t="s">
        <v>12</v>
      </c>
      <c r="K778" s="604"/>
    </row>
    <row r="779" spans="1:11" ht="33.75" x14ac:dyDescent="0.25">
      <c r="A779" s="605" t="s">
        <v>52</v>
      </c>
      <c r="B779" s="606" t="s">
        <v>126</v>
      </c>
      <c r="C779" s="607" t="s">
        <v>515</v>
      </c>
      <c r="D779" s="607" t="s">
        <v>598</v>
      </c>
      <c r="E779" s="608" t="s">
        <v>356</v>
      </c>
      <c r="F779" s="609" t="s">
        <v>357</v>
      </c>
      <c r="G779" s="610" t="s">
        <v>358</v>
      </c>
      <c r="H779" s="609" t="s">
        <v>157</v>
      </c>
      <c r="I779" s="611">
        <v>11</v>
      </c>
      <c r="J779" s="612" t="s">
        <v>6</v>
      </c>
      <c r="K779" s="612"/>
    </row>
  </sheetData>
  <sheetProtection sheet="1" objects="1" scenarios="1"/>
  <mergeCells count="27">
    <mergeCell ref="A1:W1"/>
    <mergeCell ref="S2:W2"/>
    <mergeCell ref="A3:A6"/>
    <mergeCell ref="B3:B6"/>
    <mergeCell ref="C3:C6"/>
    <mergeCell ref="E3:H3"/>
    <mergeCell ref="I3:I6"/>
    <mergeCell ref="J3:J6"/>
    <mergeCell ref="K3:K6"/>
    <mergeCell ref="L3:L6"/>
    <mergeCell ref="D3:D6"/>
    <mergeCell ref="Q4:Q6"/>
    <mergeCell ref="R4:R6"/>
    <mergeCell ref="S4:W4"/>
    <mergeCell ref="S5:S6"/>
    <mergeCell ref="T5:T6"/>
    <mergeCell ref="U5:W5"/>
    <mergeCell ref="M3:M6"/>
    <mergeCell ref="N3:Q3"/>
    <mergeCell ref="R3:W3"/>
    <mergeCell ref="O4:O6"/>
    <mergeCell ref="P4:P6"/>
    <mergeCell ref="E4:E6"/>
    <mergeCell ref="F4:F6"/>
    <mergeCell ref="G4:G6"/>
    <mergeCell ref="H4:H6"/>
    <mergeCell ref="N4:N6"/>
  </mergeCells>
  <conditionalFormatting sqref="L132:W319 L8:W130">
    <cfRule type="cellIs" dxfId="406" priority="5" stopIfTrue="1" operator="equal">
      <formula>0</formula>
    </cfRule>
  </conditionalFormatting>
  <conditionalFormatting sqref="L20:W23">
    <cfRule type="cellIs" dxfId="405" priority="6" stopIfTrue="1" operator="equal">
      <formula>0</formula>
    </cfRule>
  </conditionalFormatting>
  <conditionalFormatting sqref="K23:K25">
    <cfRule type="cellIs" dxfId="404" priority="2" stopIfTrue="1" operator="equal">
      <formula>0</formula>
    </cfRule>
  </conditionalFormatting>
  <conditionalFormatting sqref="I23:J25">
    <cfRule type="cellIs" dxfId="40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opLeftCell="A157" workbookViewId="0">
      <selection activeCell="B168" sqref="B168"/>
    </sheetView>
  </sheetViews>
  <sheetFormatPr defaultRowHeight="15" x14ac:dyDescent="0.25"/>
  <cols>
    <col min="1" max="1" width="5.85546875" bestFit="1" customWidth="1"/>
    <col min="2" max="2" width="37.7109375" bestFit="1" customWidth="1"/>
    <col min="3" max="3" width="11.7109375" bestFit="1" customWidth="1"/>
    <col min="4" max="4" width="26.7109375" bestFit="1" customWidth="1"/>
    <col min="5" max="5" width="9.5703125" bestFit="1" customWidth="1"/>
    <col min="6" max="6" width="27.7109375" customWidth="1"/>
    <col min="7" max="9" width="11.7109375" customWidth="1"/>
  </cols>
  <sheetData>
    <row r="1" spans="1:9" ht="15.75" x14ac:dyDescent="0.25">
      <c r="A1" s="1266" t="s">
        <v>830</v>
      </c>
      <c r="B1" s="1266"/>
      <c r="C1" s="1266"/>
      <c r="D1" s="1266"/>
      <c r="E1" s="1266"/>
      <c r="F1" s="1266"/>
      <c r="G1" s="1266"/>
      <c r="H1" s="1266"/>
      <c r="I1" s="1266"/>
    </row>
    <row r="2" spans="1:9" ht="15.75" x14ac:dyDescent="0.25">
      <c r="A2" s="1266" t="s">
        <v>831</v>
      </c>
      <c r="B2" s="1266"/>
      <c r="C2" s="1266"/>
      <c r="D2" s="1266"/>
      <c r="E2" s="1266"/>
      <c r="F2" s="1266"/>
      <c r="G2" s="1266"/>
      <c r="H2" s="1266"/>
      <c r="I2" s="1266"/>
    </row>
    <row r="3" spans="1:9" ht="15.75" x14ac:dyDescent="0.25">
      <c r="A3" s="1266" t="s">
        <v>1001</v>
      </c>
      <c r="B3" s="1266"/>
      <c r="C3" s="1266"/>
      <c r="D3" s="1266"/>
      <c r="E3" s="1266"/>
      <c r="F3" s="1266"/>
      <c r="G3" s="1266"/>
      <c r="H3" s="1266"/>
      <c r="I3" s="1266"/>
    </row>
    <row r="4" spans="1:9" ht="15.75" x14ac:dyDescent="0.25">
      <c r="A4" s="704"/>
      <c r="B4" s="705"/>
      <c r="C4" s="705"/>
      <c r="D4" s="705"/>
      <c r="E4" s="705"/>
      <c r="F4" s="706"/>
      <c r="G4" s="706"/>
      <c r="H4" s="706"/>
      <c r="I4" s="706"/>
    </row>
    <row r="5" spans="1:9" ht="24.75" customHeight="1" x14ac:dyDescent="0.25">
      <c r="A5" s="1267" t="s">
        <v>47</v>
      </c>
      <c r="B5" s="1235" t="s">
        <v>832</v>
      </c>
      <c r="C5" s="1235" t="s">
        <v>833</v>
      </c>
      <c r="D5" s="1235" t="s">
        <v>834</v>
      </c>
      <c r="E5" s="1235" t="s">
        <v>835</v>
      </c>
      <c r="F5" s="1235"/>
      <c r="G5" s="1235"/>
      <c r="H5" s="1235"/>
      <c r="I5" s="1236"/>
    </row>
    <row r="6" spans="1:9" ht="16.5" customHeight="1" x14ac:dyDescent="0.25">
      <c r="A6" s="1268"/>
      <c r="B6" s="1230"/>
      <c r="C6" s="1230"/>
      <c r="D6" s="1230"/>
      <c r="E6" s="1230" t="s">
        <v>836</v>
      </c>
      <c r="F6" s="1230" t="s">
        <v>837</v>
      </c>
      <c r="G6" s="1230"/>
      <c r="H6" s="1230"/>
      <c r="I6" s="1231"/>
    </row>
    <row r="7" spans="1:9" ht="63.75" x14ac:dyDescent="0.25">
      <c r="A7" s="1269"/>
      <c r="B7" s="1230"/>
      <c r="C7" s="1230"/>
      <c r="D7" s="1230"/>
      <c r="E7" s="1270"/>
      <c r="F7" s="714" t="s">
        <v>838</v>
      </c>
      <c r="G7" s="707" t="s">
        <v>839</v>
      </c>
      <c r="H7" s="714" t="s">
        <v>840</v>
      </c>
      <c r="I7" s="708" t="s">
        <v>841</v>
      </c>
    </row>
    <row r="8" spans="1:9" ht="15.75" customHeight="1" x14ac:dyDescent="0.25">
      <c r="A8" s="716"/>
      <c r="B8" s="1250" t="s">
        <v>1081</v>
      </c>
      <c r="C8" s="1261"/>
      <c r="D8" s="1253">
        <v>39</v>
      </c>
      <c r="E8" s="1253">
        <f>G8+G9+G10+G11+G12+G13+G14+G15+G16+G17+G18+G19+G20+G21+G22+G23+G24+G25+G26+G27+G28</f>
        <v>39</v>
      </c>
      <c r="F8" s="709" t="s">
        <v>1082</v>
      </c>
      <c r="G8" s="712">
        <v>5</v>
      </c>
      <c r="H8" s="710">
        <v>23000</v>
      </c>
      <c r="I8" s="713">
        <v>3</v>
      </c>
    </row>
    <row r="9" spans="1:9" ht="15.75" x14ac:dyDescent="0.25">
      <c r="A9" s="716"/>
      <c r="B9" s="1259"/>
      <c r="C9" s="1262"/>
      <c r="D9" s="1264"/>
      <c r="E9" s="1264"/>
      <c r="F9" s="711" t="s">
        <v>1083</v>
      </c>
      <c r="G9" s="712">
        <v>1</v>
      </c>
      <c r="H9" s="712">
        <v>24000</v>
      </c>
      <c r="I9" s="713">
        <v>1</v>
      </c>
    </row>
    <row r="10" spans="1:9" ht="31.5" x14ac:dyDescent="0.25">
      <c r="A10" s="716"/>
      <c r="B10" s="1259"/>
      <c r="C10" s="1262"/>
      <c r="D10" s="1264"/>
      <c r="E10" s="1264"/>
      <c r="F10" s="711" t="s">
        <v>1084</v>
      </c>
      <c r="G10" s="712">
        <v>3</v>
      </c>
      <c r="H10" s="712"/>
      <c r="I10" s="713">
        <v>3</v>
      </c>
    </row>
    <row r="11" spans="1:9" ht="31.5" x14ac:dyDescent="0.25">
      <c r="A11" s="716"/>
      <c r="B11" s="1259"/>
      <c r="C11" s="1262"/>
      <c r="D11" s="1264"/>
      <c r="E11" s="1264"/>
      <c r="F11" s="711" t="s">
        <v>1085</v>
      </c>
      <c r="G11" s="712">
        <v>1</v>
      </c>
      <c r="H11" s="712">
        <v>22000</v>
      </c>
      <c r="I11" s="713">
        <v>1</v>
      </c>
    </row>
    <row r="12" spans="1:9" ht="31.5" x14ac:dyDescent="0.25">
      <c r="A12" s="716"/>
      <c r="B12" s="1259"/>
      <c r="C12" s="1262"/>
      <c r="D12" s="1264"/>
      <c r="E12" s="1264"/>
      <c r="F12" s="711" t="s">
        <v>1086</v>
      </c>
      <c r="G12" s="712">
        <v>6</v>
      </c>
      <c r="H12" s="712">
        <v>23000</v>
      </c>
      <c r="I12" s="713">
        <v>5</v>
      </c>
    </row>
    <row r="13" spans="1:9" ht="15.75" x14ac:dyDescent="0.25">
      <c r="A13" s="716"/>
      <c r="B13" s="1259"/>
      <c r="C13" s="1262"/>
      <c r="D13" s="1264"/>
      <c r="E13" s="1264"/>
      <c r="F13" s="941" t="s">
        <v>1087</v>
      </c>
      <c r="G13" s="712">
        <v>1</v>
      </c>
      <c r="H13" s="712">
        <v>25000</v>
      </c>
      <c r="I13" s="713">
        <v>1</v>
      </c>
    </row>
    <row r="14" spans="1:9" ht="15.75" x14ac:dyDescent="0.25">
      <c r="A14" s="716"/>
      <c r="B14" s="1259"/>
      <c r="C14" s="1262"/>
      <c r="D14" s="1264"/>
      <c r="E14" s="1264"/>
      <c r="F14" s="711" t="s">
        <v>1088</v>
      </c>
      <c r="G14" s="712">
        <v>1</v>
      </c>
      <c r="H14" s="712">
        <v>24000</v>
      </c>
      <c r="I14" s="713">
        <v>1</v>
      </c>
    </row>
    <row r="15" spans="1:9" ht="15.75" x14ac:dyDescent="0.25">
      <c r="A15" s="716"/>
      <c r="B15" s="1259"/>
      <c r="C15" s="1262"/>
      <c r="D15" s="1264"/>
      <c r="E15" s="1264"/>
      <c r="F15" s="711" t="s">
        <v>1089</v>
      </c>
      <c r="G15" s="712">
        <v>2</v>
      </c>
      <c r="H15" s="712"/>
      <c r="I15" s="713"/>
    </row>
    <row r="16" spans="1:9" ht="31.5" x14ac:dyDescent="0.25">
      <c r="A16" s="716"/>
      <c r="B16" s="1259"/>
      <c r="C16" s="1262"/>
      <c r="D16" s="1264"/>
      <c r="E16" s="1264"/>
      <c r="F16" s="711" t="s">
        <v>1090</v>
      </c>
      <c r="G16" s="712">
        <v>1</v>
      </c>
      <c r="H16" s="712">
        <v>23000</v>
      </c>
      <c r="I16" s="713"/>
    </row>
    <row r="17" spans="1:9" ht="15.75" x14ac:dyDescent="0.25">
      <c r="A17" s="716"/>
      <c r="B17" s="1259"/>
      <c r="C17" s="1262"/>
      <c r="D17" s="1264"/>
      <c r="E17" s="1264"/>
      <c r="F17" s="711" t="s">
        <v>1091</v>
      </c>
      <c r="G17" s="712">
        <v>2</v>
      </c>
      <c r="H17" s="712">
        <v>24000</v>
      </c>
      <c r="I17" s="713"/>
    </row>
    <row r="18" spans="1:9" ht="15.75" x14ac:dyDescent="0.25">
      <c r="A18" s="716"/>
      <c r="B18" s="1259"/>
      <c r="C18" s="1262"/>
      <c r="D18" s="1264"/>
      <c r="E18" s="1264"/>
      <c r="F18" s="941" t="s">
        <v>1092</v>
      </c>
      <c r="G18" s="712">
        <v>1</v>
      </c>
      <c r="H18" s="712">
        <v>23000</v>
      </c>
      <c r="I18" s="713"/>
    </row>
    <row r="19" spans="1:9" ht="31.5" x14ac:dyDescent="0.25">
      <c r="A19" s="716"/>
      <c r="B19" s="1259"/>
      <c r="C19" s="1262"/>
      <c r="D19" s="1264"/>
      <c r="E19" s="1264"/>
      <c r="F19" s="711" t="s">
        <v>1093</v>
      </c>
      <c r="G19" s="712">
        <v>3</v>
      </c>
      <c r="H19" s="712">
        <v>25000</v>
      </c>
      <c r="I19" s="713">
        <v>1</v>
      </c>
    </row>
    <row r="20" spans="1:9" ht="15.75" x14ac:dyDescent="0.25">
      <c r="A20" s="716"/>
      <c r="B20" s="1259"/>
      <c r="C20" s="1262"/>
      <c r="D20" s="1264"/>
      <c r="E20" s="1264"/>
      <c r="F20" s="711" t="s">
        <v>1094</v>
      </c>
      <c r="G20" s="712">
        <v>2</v>
      </c>
      <c r="H20" s="712">
        <v>27000</v>
      </c>
      <c r="I20" s="713"/>
    </row>
    <row r="21" spans="1:9" ht="15.75" x14ac:dyDescent="0.25">
      <c r="A21" s="716"/>
      <c r="B21" s="1259"/>
      <c r="C21" s="1262"/>
      <c r="D21" s="1264"/>
      <c r="E21" s="1264"/>
      <c r="F21" s="941" t="s">
        <v>1095</v>
      </c>
      <c r="G21" s="712">
        <v>2</v>
      </c>
      <c r="H21" s="712">
        <v>24000</v>
      </c>
      <c r="I21" s="713">
        <v>1</v>
      </c>
    </row>
    <row r="22" spans="1:9" ht="15.75" x14ac:dyDescent="0.25">
      <c r="A22" s="716"/>
      <c r="B22" s="1259"/>
      <c r="C22" s="1262"/>
      <c r="D22" s="1264"/>
      <c r="E22" s="1264"/>
      <c r="F22" s="711" t="s">
        <v>1096</v>
      </c>
      <c r="G22" s="712">
        <v>1</v>
      </c>
      <c r="H22" s="712">
        <v>25000</v>
      </c>
      <c r="I22" s="713"/>
    </row>
    <row r="23" spans="1:9" ht="15.75" x14ac:dyDescent="0.25">
      <c r="A23" s="716"/>
      <c r="B23" s="1259"/>
      <c r="C23" s="1262"/>
      <c r="D23" s="1264"/>
      <c r="E23" s="1264"/>
      <c r="F23" s="941" t="s">
        <v>1097</v>
      </c>
      <c r="G23" s="712">
        <v>1</v>
      </c>
      <c r="H23" s="712">
        <v>20000</v>
      </c>
      <c r="I23" s="713">
        <v>1</v>
      </c>
    </row>
    <row r="24" spans="1:9" ht="15.75" x14ac:dyDescent="0.25">
      <c r="A24" s="716"/>
      <c r="B24" s="1259"/>
      <c r="C24" s="1262"/>
      <c r="D24" s="1264"/>
      <c r="E24" s="1264"/>
      <c r="F24" s="941" t="s">
        <v>1098</v>
      </c>
      <c r="G24" s="712">
        <v>1</v>
      </c>
      <c r="H24" s="712">
        <v>25000</v>
      </c>
      <c r="I24" s="713">
        <v>1</v>
      </c>
    </row>
    <row r="25" spans="1:9" ht="31.5" x14ac:dyDescent="0.25">
      <c r="A25" s="716"/>
      <c r="B25" s="1259"/>
      <c r="C25" s="1262"/>
      <c r="D25" s="1264"/>
      <c r="E25" s="1264"/>
      <c r="F25" s="711" t="s">
        <v>1099</v>
      </c>
      <c r="G25" s="712">
        <v>1</v>
      </c>
      <c r="H25" s="712">
        <v>23000</v>
      </c>
      <c r="I25" s="713">
        <v>1</v>
      </c>
    </row>
    <row r="26" spans="1:9" ht="15.75" x14ac:dyDescent="0.25">
      <c r="A26" s="716"/>
      <c r="B26" s="1259"/>
      <c r="C26" s="1262"/>
      <c r="D26" s="1264"/>
      <c r="E26" s="1264"/>
      <c r="F26" s="711" t="s">
        <v>1100</v>
      </c>
      <c r="G26" s="712">
        <v>2</v>
      </c>
      <c r="H26" s="712">
        <v>24000</v>
      </c>
      <c r="I26" s="713"/>
    </row>
    <row r="27" spans="1:9" ht="15.75" x14ac:dyDescent="0.25">
      <c r="A27" s="716"/>
      <c r="B27" s="1259"/>
      <c r="C27" s="1262"/>
      <c r="D27" s="1264"/>
      <c r="E27" s="1264"/>
      <c r="F27" s="711" t="s">
        <v>1101</v>
      </c>
      <c r="G27" s="712">
        <v>1</v>
      </c>
      <c r="H27" s="712">
        <v>23000</v>
      </c>
      <c r="I27" s="713">
        <v>1</v>
      </c>
    </row>
    <row r="28" spans="1:9" ht="15.75" x14ac:dyDescent="0.25">
      <c r="A28" s="716"/>
      <c r="B28" s="1260"/>
      <c r="C28" s="1263"/>
      <c r="D28" s="1265"/>
      <c r="E28" s="1265"/>
      <c r="F28" s="711" t="s">
        <v>1102</v>
      </c>
      <c r="G28" s="712">
        <v>1</v>
      </c>
      <c r="H28" s="712">
        <v>25000</v>
      </c>
      <c r="I28" s="713">
        <v>1</v>
      </c>
    </row>
    <row r="29" spans="1:9" ht="47.25" x14ac:dyDescent="0.25">
      <c r="A29" s="716"/>
      <c r="B29" s="1247" t="s">
        <v>1103</v>
      </c>
      <c r="C29" s="1253"/>
      <c r="D29" s="1253">
        <v>12</v>
      </c>
      <c r="E29" s="1253">
        <f>G29+G30+G31+G32+G33+G34+G35+G36</f>
        <v>12</v>
      </c>
      <c r="F29" s="711" t="s">
        <v>1104</v>
      </c>
      <c r="G29" s="712">
        <v>1</v>
      </c>
      <c r="H29" s="712">
        <v>25000</v>
      </c>
      <c r="I29" s="713">
        <v>1</v>
      </c>
    </row>
    <row r="30" spans="1:9" ht="31.5" x14ac:dyDescent="0.25">
      <c r="A30" s="716"/>
      <c r="B30" s="1248"/>
      <c r="C30" s="1254"/>
      <c r="D30" s="1254"/>
      <c r="E30" s="1254"/>
      <c r="F30" s="711" t="s">
        <v>1105</v>
      </c>
      <c r="G30" s="712">
        <v>2</v>
      </c>
      <c r="H30" s="712">
        <v>21000</v>
      </c>
      <c r="I30" s="713">
        <v>2</v>
      </c>
    </row>
    <row r="31" spans="1:9" ht="15.75" x14ac:dyDescent="0.25">
      <c r="A31" s="716"/>
      <c r="B31" s="1248"/>
      <c r="C31" s="1254"/>
      <c r="D31" s="1254"/>
      <c r="E31" s="1254"/>
      <c r="F31" s="711" t="s">
        <v>1089</v>
      </c>
      <c r="G31" s="712">
        <v>2</v>
      </c>
      <c r="H31" s="712">
        <v>22000</v>
      </c>
      <c r="I31" s="713"/>
    </row>
    <row r="32" spans="1:9" ht="15.75" x14ac:dyDescent="0.25">
      <c r="A32" s="716"/>
      <c r="B32" s="1248"/>
      <c r="C32" s="1254"/>
      <c r="D32" s="1254"/>
      <c r="E32" s="1254"/>
      <c r="F32" s="711" t="s">
        <v>1106</v>
      </c>
      <c r="G32" s="712">
        <v>1</v>
      </c>
      <c r="H32" s="712">
        <v>22000</v>
      </c>
      <c r="I32" s="713">
        <v>1</v>
      </c>
    </row>
    <row r="33" spans="1:9" ht="15.75" x14ac:dyDescent="0.25">
      <c r="A33" s="716"/>
      <c r="B33" s="1248"/>
      <c r="C33" s="1254"/>
      <c r="D33" s="1254"/>
      <c r="E33" s="1254"/>
      <c r="F33" s="711" t="s">
        <v>1107</v>
      </c>
      <c r="G33" s="712">
        <v>2</v>
      </c>
      <c r="H33" s="712">
        <v>25000</v>
      </c>
      <c r="I33" s="713">
        <v>1</v>
      </c>
    </row>
    <row r="34" spans="1:9" ht="15.75" x14ac:dyDescent="0.25">
      <c r="A34" s="716"/>
      <c r="B34" s="1248"/>
      <c r="C34" s="1254"/>
      <c r="D34" s="1254"/>
      <c r="E34" s="1254"/>
      <c r="F34" s="711" t="s">
        <v>1108</v>
      </c>
      <c r="G34" s="712">
        <v>1</v>
      </c>
      <c r="H34" s="712">
        <v>21000</v>
      </c>
      <c r="I34" s="713"/>
    </row>
    <row r="35" spans="1:9" ht="31.5" x14ac:dyDescent="0.25">
      <c r="A35" s="716"/>
      <c r="B35" s="1248"/>
      <c r="C35" s="1254"/>
      <c r="D35" s="1254"/>
      <c r="E35" s="1254"/>
      <c r="F35" s="711" t="s">
        <v>1109</v>
      </c>
      <c r="G35" s="712">
        <v>2</v>
      </c>
      <c r="H35" s="712">
        <v>20000</v>
      </c>
      <c r="I35" s="713">
        <v>1</v>
      </c>
    </row>
    <row r="36" spans="1:9" ht="15.75" x14ac:dyDescent="0.25">
      <c r="A36" s="716"/>
      <c r="B36" s="1249"/>
      <c r="C36" s="1255"/>
      <c r="D36" s="1255"/>
      <c r="E36" s="1255"/>
      <c r="F36" s="711" t="s">
        <v>1110</v>
      </c>
      <c r="G36" s="712">
        <v>1</v>
      </c>
      <c r="H36" s="712">
        <v>22000</v>
      </c>
      <c r="I36" s="713">
        <v>1</v>
      </c>
    </row>
    <row r="37" spans="1:9" ht="15.75" x14ac:dyDescent="0.25">
      <c r="A37" s="716"/>
      <c r="B37" s="1247" t="s">
        <v>1111</v>
      </c>
      <c r="C37" s="1253"/>
      <c r="D37" s="1253">
        <v>19</v>
      </c>
      <c r="E37" s="1253">
        <f>G37+G38+G39+G40+G41+G42+G43+G44+G45+G46+G47+G48+G49+G50+G51+G52+G53</f>
        <v>19</v>
      </c>
      <c r="F37" s="711" t="s">
        <v>1112</v>
      </c>
      <c r="G37" s="712">
        <v>1</v>
      </c>
      <c r="H37" s="712">
        <v>25000</v>
      </c>
      <c r="I37" s="713"/>
    </row>
    <row r="38" spans="1:9" ht="15.75" x14ac:dyDescent="0.25">
      <c r="A38" s="716"/>
      <c r="B38" s="1248"/>
      <c r="C38" s="1254"/>
      <c r="D38" s="1254"/>
      <c r="E38" s="1254"/>
      <c r="F38" s="942" t="s">
        <v>1113</v>
      </c>
      <c r="G38" s="712">
        <v>1</v>
      </c>
      <c r="H38" s="712">
        <v>21000</v>
      </c>
      <c r="I38" s="713"/>
    </row>
    <row r="39" spans="1:9" ht="15.75" x14ac:dyDescent="0.25">
      <c r="A39" s="716"/>
      <c r="B39" s="1248"/>
      <c r="C39" s="1254"/>
      <c r="D39" s="1254"/>
      <c r="E39" s="1254"/>
      <c r="F39" s="711" t="s">
        <v>1114</v>
      </c>
      <c r="G39" s="712">
        <v>1</v>
      </c>
      <c r="H39" s="712">
        <v>20000</v>
      </c>
      <c r="I39" s="713"/>
    </row>
    <row r="40" spans="1:9" ht="15.75" x14ac:dyDescent="0.25">
      <c r="A40" s="716"/>
      <c r="B40" s="1248"/>
      <c r="C40" s="1254"/>
      <c r="D40" s="1254"/>
      <c r="E40" s="1254"/>
      <c r="F40" s="711" t="s">
        <v>1115</v>
      </c>
      <c r="G40" s="712">
        <v>2</v>
      </c>
      <c r="H40" s="712">
        <v>22000</v>
      </c>
      <c r="I40" s="713"/>
    </row>
    <row r="41" spans="1:9" ht="15.75" x14ac:dyDescent="0.25">
      <c r="A41" s="716"/>
      <c r="B41" s="1248"/>
      <c r="C41" s="1254"/>
      <c r="D41" s="1254"/>
      <c r="E41" s="1254"/>
      <c r="F41" s="711" t="s">
        <v>1116</v>
      </c>
      <c r="G41" s="712">
        <v>1</v>
      </c>
      <c r="H41" s="712">
        <v>23000</v>
      </c>
      <c r="I41" s="713"/>
    </row>
    <row r="42" spans="1:9" ht="15.75" x14ac:dyDescent="0.25">
      <c r="A42" s="716"/>
      <c r="B42" s="1248"/>
      <c r="C42" s="1254"/>
      <c r="D42" s="1254"/>
      <c r="E42" s="1254"/>
      <c r="F42" s="711" t="s">
        <v>1117</v>
      </c>
      <c r="G42" s="712">
        <v>2</v>
      </c>
      <c r="H42" s="712">
        <v>20000</v>
      </c>
      <c r="I42" s="713"/>
    </row>
    <row r="43" spans="1:9" ht="15.75" x14ac:dyDescent="0.25">
      <c r="A43" s="716"/>
      <c r="B43" s="1248"/>
      <c r="C43" s="1254"/>
      <c r="D43" s="1254"/>
      <c r="E43" s="1254"/>
      <c r="F43" s="711" t="s">
        <v>1118</v>
      </c>
      <c r="G43" s="712">
        <v>1</v>
      </c>
      <c r="H43" s="712">
        <v>21000</v>
      </c>
      <c r="I43" s="713"/>
    </row>
    <row r="44" spans="1:9" ht="15.75" x14ac:dyDescent="0.25">
      <c r="A44" s="716"/>
      <c r="B44" s="1248"/>
      <c r="C44" s="1254"/>
      <c r="D44" s="1254"/>
      <c r="E44" s="1254"/>
      <c r="F44" s="711" t="s">
        <v>1119</v>
      </c>
      <c r="G44" s="712">
        <v>1</v>
      </c>
      <c r="H44" s="712">
        <v>20000</v>
      </c>
      <c r="I44" s="713"/>
    </row>
    <row r="45" spans="1:9" ht="15.75" x14ac:dyDescent="0.25">
      <c r="A45" s="716"/>
      <c r="B45" s="1248"/>
      <c r="C45" s="1254"/>
      <c r="D45" s="1254"/>
      <c r="E45" s="1254"/>
      <c r="F45" s="711" t="s">
        <v>1120</v>
      </c>
      <c r="G45" s="712">
        <v>1</v>
      </c>
      <c r="H45" s="712">
        <v>21000</v>
      </c>
      <c r="I45" s="713"/>
    </row>
    <row r="46" spans="1:9" ht="15.75" x14ac:dyDescent="0.25">
      <c r="A46" s="716"/>
      <c r="B46" s="1248"/>
      <c r="C46" s="1254"/>
      <c r="D46" s="1254"/>
      <c r="E46" s="1254"/>
      <c r="F46" s="711" t="s">
        <v>1121</v>
      </c>
      <c r="G46" s="712">
        <v>1</v>
      </c>
      <c r="H46" s="712">
        <v>21000</v>
      </c>
      <c r="I46" s="713"/>
    </row>
    <row r="47" spans="1:9" ht="15.75" x14ac:dyDescent="0.25">
      <c r="A47" s="716"/>
      <c r="B47" s="1248"/>
      <c r="C47" s="1254"/>
      <c r="D47" s="1254"/>
      <c r="E47" s="1254"/>
      <c r="F47" s="711" t="s">
        <v>1122</v>
      </c>
      <c r="G47" s="712">
        <v>1</v>
      </c>
      <c r="H47" s="712">
        <v>23000</v>
      </c>
      <c r="I47" s="713"/>
    </row>
    <row r="48" spans="1:9" ht="15.75" x14ac:dyDescent="0.25">
      <c r="A48" s="716"/>
      <c r="B48" s="1248"/>
      <c r="C48" s="1254"/>
      <c r="D48" s="1254"/>
      <c r="E48" s="1254"/>
      <c r="F48" s="711" t="s">
        <v>1123</v>
      </c>
      <c r="G48" s="712">
        <v>1</v>
      </c>
      <c r="H48" s="712">
        <v>22000</v>
      </c>
      <c r="I48" s="713"/>
    </row>
    <row r="49" spans="1:9" ht="31.5" x14ac:dyDescent="0.25">
      <c r="A49" s="716"/>
      <c r="B49" s="1248"/>
      <c r="C49" s="1254"/>
      <c r="D49" s="1254"/>
      <c r="E49" s="1254"/>
      <c r="F49" s="711" t="s">
        <v>1124</v>
      </c>
      <c r="G49" s="712">
        <v>1</v>
      </c>
      <c r="H49" s="712">
        <v>20000</v>
      </c>
      <c r="I49" s="713"/>
    </row>
    <row r="50" spans="1:9" ht="15.75" x14ac:dyDescent="0.25">
      <c r="A50" s="716"/>
      <c r="B50" s="1248"/>
      <c r="C50" s="1254"/>
      <c r="D50" s="1254"/>
      <c r="E50" s="1254"/>
      <c r="F50" s="711" t="s">
        <v>1125</v>
      </c>
      <c r="G50" s="712">
        <v>1</v>
      </c>
      <c r="H50" s="712">
        <v>23000</v>
      </c>
      <c r="I50" s="713"/>
    </row>
    <row r="51" spans="1:9" ht="15.75" x14ac:dyDescent="0.25">
      <c r="A51" s="716"/>
      <c r="B51" s="1248"/>
      <c r="C51" s="1254"/>
      <c r="D51" s="1254"/>
      <c r="E51" s="1254"/>
      <c r="F51" s="711" t="s">
        <v>1126</v>
      </c>
      <c r="G51" s="712">
        <v>1</v>
      </c>
      <c r="H51" s="712">
        <v>18000</v>
      </c>
      <c r="I51" s="713"/>
    </row>
    <row r="52" spans="1:9" ht="31.5" x14ac:dyDescent="0.25">
      <c r="A52" s="716"/>
      <c r="B52" s="1248"/>
      <c r="C52" s="1254"/>
      <c r="D52" s="1254"/>
      <c r="E52" s="1254"/>
      <c r="F52" s="711" t="s">
        <v>1127</v>
      </c>
      <c r="G52" s="712">
        <v>1</v>
      </c>
      <c r="H52" s="712">
        <v>15000</v>
      </c>
      <c r="I52" s="713"/>
    </row>
    <row r="53" spans="1:9" ht="15.75" x14ac:dyDescent="0.25">
      <c r="A53" s="716"/>
      <c r="B53" s="1249"/>
      <c r="C53" s="1255"/>
      <c r="D53" s="1255"/>
      <c r="E53" s="1255"/>
      <c r="F53" s="711" t="s">
        <v>1128</v>
      </c>
      <c r="G53" s="712">
        <v>1</v>
      </c>
      <c r="H53" s="712">
        <v>22000</v>
      </c>
      <c r="I53" s="713"/>
    </row>
    <row r="54" spans="1:9" ht="63" x14ac:dyDescent="0.25">
      <c r="A54" s="716"/>
      <c r="B54" s="1247" t="s">
        <v>1129</v>
      </c>
      <c r="C54" s="1250"/>
      <c r="D54" s="1253">
        <v>22</v>
      </c>
      <c r="E54" s="1253">
        <f>G54+G55+G56+G57+G58+G59+G60+G61+G62+G63+G64+G65</f>
        <v>22</v>
      </c>
      <c r="F54" s="711" t="s">
        <v>1130</v>
      </c>
      <c r="G54" s="712">
        <v>1</v>
      </c>
      <c r="H54" s="712">
        <v>18000</v>
      </c>
      <c r="I54" s="713">
        <v>1</v>
      </c>
    </row>
    <row r="55" spans="1:9" ht="15.75" x14ac:dyDescent="0.25">
      <c r="A55" s="716"/>
      <c r="B55" s="1248"/>
      <c r="C55" s="1251"/>
      <c r="D55" s="1254"/>
      <c r="E55" s="1254"/>
      <c r="F55" s="711" t="s">
        <v>1089</v>
      </c>
      <c r="G55" s="712">
        <v>2</v>
      </c>
      <c r="H55" s="712">
        <v>19000</v>
      </c>
      <c r="I55" s="713"/>
    </row>
    <row r="56" spans="1:9" ht="31.5" x14ac:dyDescent="0.25">
      <c r="A56" s="716"/>
      <c r="B56" s="1248"/>
      <c r="C56" s="1251"/>
      <c r="D56" s="1254"/>
      <c r="E56" s="1254"/>
      <c r="F56" s="711" t="s">
        <v>1131</v>
      </c>
      <c r="G56" s="712">
        <v>1</v>
      </c>
      <c r="H56" s="712">
        <v>17000</v>
      </c>
      <c r="I56" s="713"/>
    </row>
    <row r="57" spans="1:9" ht="47.25" x14ac:dyDescent="0.25">
      <c r="A57" s="716"/>
      <c r="B57" s="1248"/>
      <c r="C57" s="1251"/>
      <c r="D57" s="1254"/>
      <c r="E57" s="1254"/>
      <c r="F57" s="711" t="s">
        <v>1132</v>
      </c>
      <c r="G57" s="712">
        <v>2</v>
      </c>
      <c r="H57" s="712">
        <v>18000</v>
      </c>
      <c r="I57" s="713">
        <v>2</v>
      </c>
    </row>
    <row r="58" spans="1:9" ht="15.75" x14ac:dyDescent="0.25">
      <c r="A58" s="716"/>
      <c r="B58" s="1248"/>
      <c r="C58" s="1251"/>
      <c r="D58" s="1254"/>
      <c r="E58" s="1254"/>
      <c r="F58" s="711" t="s">
        <v>1133</v>
      </c>
      <c r="G58" s="712">
        <v>1</v>
      </c>
      <c r="H58" s="712">
        <v>18000</v>
      </c>
      <c r="I58" s="713"/>
    </row>
    <row r="59" spans="1:9" ht="47.25" x14ac:dyDescent="0.25">
      <c r="A59" s="716"/>
      <c r="B59" s="1248"/>
      <c r="C59" s="1251"/>
      <c r="D59" s="1254"/>
      <c r="E59" s="1254"/>
      <c r="F59" s="711" t="s">
        <v>1134</v>
      </c>
      <c r="G59" s="712">
        <v>5</v>
      </c>
      <c r="H59" s="712">
        <v>18000</v>
      </c>
      <c r="I59" s="713">
        <v>2</v>
      </c>
    </row>
    <row r="60" spans="1:9" ht="31.5" x14ac:dyDescent="0.25">
      <c r="A60" s="716"/>
      <c r="B60" s="1248"/>
      <c r="C60" s="1251"/>
      <c r="D60" s="1254"/>
      <c r="E60" s="1254"/>
      <c r="F60" s="711" t="s">
        <v>1135</v>
      </c>
      <c r="G60" s="712">
        <v>4</v>
      </c>
      <c r="H60" s="712">
        <v>18000</v>
      </c>
      <c r="I60" s="713">
        <v>4</v>
      </c>
    </row>
    <row r="61" spans="1:9" ht="31.5" x14ac:dyDescent="0.25">
      <c r="A61" s="716"/>
      <c r="B61" s="1248"/>
      <c r="C61" s="1251"/>
      <c r="D61" s="1254"/>
      <c r="E61" s="1254"/>
      <c r="F61" s="711" t="s">
        <v>1136</v>
      </c>
      <c r="G61" s="712">
        <v>2</v>
      </c>
      <c r="H61" s="712">
        <v>19000</v>
      </c>
      <c r="I61" s="713">
        <v>1</v>
      </c>
    </row>
    <row r="62" spans="1:9" ht="15.75" x14ac:dyDescent="0.25">
      <c r="A62" s="716"/>
      <c r="B62" s="1248"/>
      <c r="C62" s="1251"/>
      <c r="D62" s="1254"/>
      <c r="E62" s="1254"/>
      <c r="F62" s="711" t="s">
        <v>1137</v>
      </c>
      <c r="G62" s="712">
        <v>1</v>
      </c>
      <c r="H62" s="712">
        <v>17000</v>
      </c>
      <c r="I62" s="713">
        <v>1</v>
      </c>
    </row>
    <row r="63" spans="1:9" ht="15.75" x14ac:dyDescent="0.25">
      <c r="A63" s="716"/>
      <c r="B63" s="1248"/>
      <c r="C63" s="1251"/>
      <c r="D63" s="1254"/>
      <c r="E63" s="1254"/>
      <c r="F63" s="711" t="s">
        <v>1138</v>
      </c>
      <c r="G63" s="712">
        <v>1</v>
      </c>
      <c r="H63" s="712">
        <v>18000</v>
      </c>
      <c r="I63" s="713"/>
    </row>
    <row r="64" spans="1:9" ht="47.25" x14ac:dyDescent="0.25">
      <c r="A64" s="716"/>
      <c r="B64" s="1248"/>
      <c r="C64" s="1251"/>
      <c r="D64" s="1254"/>
      <c r="E64" s="1254"/>
      <c r="F64" s="711" t="s">
        <v>1139</v>
      </c>
      <c r="G64" s="712">
        <v>1</v>
      </c>
      <c r="H64" s="712">
        <v>15000</v>
      </c>
      <c r="I64" s="713">
        <v>1</v>
      </c>
    </row>
    <row r="65" spans="1:9" ht="47.25" x14ac:dyDescent="0.25">
      <c r="A65" s="716"/>
      <c r="B65" s="1249"/>
      <c r="C65" s="1252"/>
      <c r="D65" s="1255"/>
      <c r="E65" s="1255"/>
      <c r="F65" s="711" t="s">
        <v>1140</v>
      </c>
      <c r="G65" s="712">
        <v>1</v>
      </c>
      <c r="H65" s="712">
        <v>18000</v>
      </c>
      <c r="I65" s="713">
        <v>1</v>
      </c>
    </row>
    <row r="66" spans="1:9" ht="15.75" x14ac:dyDescent="0.25">
      <c r="A66" s="716"/>
      <c r="B66" s="1247" t="s">
        <v>1141</v>
      </c>
      <c r="C66" s="1250"/>
      <c r="D66" s="1253">
        <v>27</v>
      </c>
      <c r="E66" s="1253">
        <f>G66+G67+G68</f>
        <v>27</v>
      </c>
      <c r="F66" s="942" t="s">
        <v>1142</v>
      </c>
      <c r="G66" s="712">
        <v>25</v>
      </c>
      <c r="H66" s="712"/>
      <c r="I66" s="713"/>
    </row>
    <row r="67" spans="1:9" ht="15.75" x14ac:dyDescent="0.25">
      <c r="A67" s="716"/>
      <c r="B67" s="1248"/>
      <c r="C67" s="1251"/>
      <c r="D67" s="1254"/>
      <c r="E67" s="1254"/>
      <c r="F67" s="711" t="s">
        <v>1143</v>
      </c>
      <c r="G67" s="712">
        <v>1</v>
      </c>
      <c r="H67" s="712">
        <v>20000</v>
      </c>
      <c r="I67" s="713"/>
    </row>
    <row r="68" spans="1:9" ht="15.75" x14ac:dyDescent="0.25">
      <c r="A68" s="716"/>
      <c r="B68" s="1249"/>
      <c r="C68" s="1252"/>
      <c r="D68" s="1255"/>
      <c r="E68" s="1255"/>
      <c r="F68" s="711" t="s">
        <v>1144</v>
      </c>
      <c r="G68" s="712">
        <v>1</v>
      </c>
      <c r="H68" s="712">
        <v>21000</v>
      </c>
      <c r="I68" s="713">
        <v>1</v>
      </c>
    </row>
    <row r="69" spans="1:9" ht="15.75" x14ac:dyDescent="0.25">
      <c r="A69" s="716"/>
      <c r="B69" s="1256" t="s">
        <v>1145</v>
      </c>
      <c r="C69" s="1257"/>
      <c r="D69" s="1258">
        <v>26</v>
      </c>
      <c r="E69" s="1258">
        <f>G69+G70+G71+G72+G73+G74+G75+G76+G77+G78+G79+G80+G81+G82+G83+G84+G85+G86</f>
        <v>26</v>
      </c>
      <c r="F69" s="711" t="s">
        <v>1146</v>
      </c>
      <c r="G69" s="712">
        <v>1</v>
      </c>
      <c r="H69" s="712">
        <v>21000</v>
      </c>
      <c r="I69" s="713"/>
    </row>
    <row r="70" spans="1:9" ht="15.75" x14ac:dyDescent="0.25">
      <c r="A70" s="716"/>
      <c r="B70" s="1248"/>
      <c r="C70" s="1251"/>
      <c r="D70" s="1254"/>
      <c r="E70" s="1254"/>
      <c r="F70" s="711" t="s">
        <v>1147</v>
      </c>
      <c r="G70" s="712">
        <v>3</v>
      </c>
      <c r="H70" s="712">
        <v>21000</v>
      </c>
      <c r="I70" s="713"/>
    </row>
    <row r="71" spans="1:9" ht="15.75" x14ac:dyDescent="0.25">
      <c r="A71" s="716"/>
      <c r="B71" s="1248"/>
      <c r="C71" s="1251"/>
      <c r="D71" s="1254"/>
      <c r="E71" s="1254"/>
      <c r="F71" s="711" t="s">
        <v>1142</v>
      </c>
      <c r="G71" s="712">
        <v>2</v>
      </c>
      <c r="H71" s="712"/>
      <c r="I71" s="713"/>
    </row>
    <row r="72" spans="1:9" ht="15.75" x14ac:dyDescent="0.25">
      <c r="A72" s="716"/>
      <c r="B72" s="1248"/>
      <c r="C72" s="1251"/>
      <c r="D72" s="1254"/>
      <c r="E72" s="1254"/>
      <c r="F72" s="711" t="s">
        <v>1148</v>
      </c>
      <c r="G72" s="712">
        <v>1</v>
      </c>
      <c r="H72" s="712">
        <v>21000</v>
      </c>
      <c r="I72" s="713"/>
    </row>
    <row r="73" spans="1:9" ht="15.75" x14ac:dyDescent="0.25">
      <c r="A73" s="716"/>
      <c r="B73" s="1248"/>
      <c r="C73" s="1251"/>
      <c r="D73" s="1254"/>
      <c r="E73" s="1254"/>
      <c r="F73" s="711" t="s">
        <v>1149</v>
      </c>
      <c r="G73" s="712">
        <v>1</v>
      </c>
      <c r="H73" s="712">
        <v>21000</v>
      </c>
      <c r="I73" s="713"/>
    </row>
    <row r="74" spans="1:9" ht="15.75" x14ac:dyDescent="0.25">
      <c r="A74" s="716"/>
      <c r="B74" s="1248"/>
      <c r="C74" s="1251"/>
      <c r="D74" s="1254"/>
      <c r="E74" s="1254"/>
      <c r="F74" s="711" t="s">
        <v>1150</v>
      </c>
      <c r="G74" s="712">
        <v>2</v>
      </c>
      <c r="H74" s="712">
        <v>20000</v>
      </c>
      <c r="I74" s="713"/>
    </row>
    <row r="75" spans="1:9" ht="15.75" x14ac:dyDescent="0.25">
      <c r="A75" s="716"/>
      <c r="B75" s="1248"/>
      <c r="C75" s="1251"/>
      <c r="D75" s="1254"/>
      <c r="E75" s="1254"/>
      <c r="F75" s="711" t="s">
        <v>1151</v>
      </c>
      <c r="G75" s="712">
        <v>1</v>
      </c>
      <c r="H75" s="712">
        <v>20000</v>
      </c>
      <c r="I75" s="713"/>
    </row>
    <row r="76" spans="1:9" ht="15.75" x14ac:dyDescent="0.25">
      <c r="A76" s="716"/>
      <c r="B76" s="1248"/>
      <c r="C76" s="1251"/>
      <c r="D76" s="1254"/>
      <c r="E76" s="1254"/>
      <c r="F76" s="711" t="s">
        <v>1152</v>
      </c>
      <c r="G76" s="712">
        <v>1</v>
      </c>
      <c r="H76" s="712">
        <v>21000</v>
      </c>
      <c r="I76" s="713"/>
    </row>
    <row r="77" spans="1:9" ht="15.75" x14ac:dyDescent="0.25">
      <c r="A77" s="716"/>
      <c r="B77" s="1248"/>
      <c r="C77" s="1251"/>
      <c r="D77" s="1254"/>
      <c r="E77" s="1254"/>
      <c r="F77" s="711" t="s">
        <v>1153</v>
      </c>
      <c r="G77" s="712">
        <v>1</v>
      </c>
      <c r="H77" s="712">
        <v>21000</v>
      </c>
      <c r="I77" s="713"/>
    </row>
    <row r="78" spans="1:9" ht="15.75" x14ac:dyDescent="0.25">
      <c r="A78" s="716"/>
      <c r="B78" s="1248"/>
      <c r="C78" s="1251"/>
      <c r="D78" s="1254"/>
      <c r="E78" s="1254"/>
      <c r="F78" s="711" t="s">
        <v>1154</v>
      </c>
      <c r="G78" s="712">
        <v>1</v>
      </c>
      <c r="H78" s="712">
        <v>20000</v>
      </c>
      <c r="I78" s="713">
        <v>1</v>
      </c>
    </row>
    <row r="79" spans="1:9" ht="31.5" x14ac:dyDescent="0.25">
      <c r="A79" s="716"/>
      <c r="B79" s="1248"/>
      <c r="C79" s="1251"/>
      <c r="D79" s="1254"/>
      <c r="E79" s="1254"/>
      <c r="F79" s="711" t="s">
        <v>1155</v>
      </c>
      <c r="G79" s="712">
        <v>2</v>
      </c>
      <c r="H79" s="712">
        <v>18000</v>
      </c>
      <c r="I79" s="713">
        <v>2</v>
      </c>
    </row>
    <row r="80" spans="1:9" ht="15.75" x14ac:dyDescent="0.25">
      <c r="A80" s="716"/>
      <c r="B80" s="1248"/>
      <c r="C80" s="1251"/>
      <c r="D80" s="1254"/>
      <c r="E80" s="1254"/>
      <c r="F80" s="711" t="s">
        <v>1156</v>
      </c>
      <c r="G80" s="712">
        <v>2</v>
      </c>
      <c r="H80" s="712">
        <v>20000</v>
      </c>
      <c r="I80" s="713"/>
    </row>
    <row r="81" spans="1:9" ht="15.75" x14ac:dyDescent="0.25">
      <c r="A81" s="716"/>
      <c r="B81" s="1248"/>
      <c r="C81" s="1251"/>
      <c r="D81" s="1254"/>
      <c r="E81" s="1254"/>
      <c r="F81" s="711" t="s">
        <v>1157</v>
      </c>
      <c r="G81" s="712">
        <v>1</v>
      </c>
      <c r="H81" s="712">
        <v>21000</v>
      </c>
      <c r="I81" s="713"/>
    </row>
    <row r="82" spans="1:9" ht="15.75" x14ac:dyDescent="0.25">
      <c r="A82" s="716"/>
      <c r="B82" s="1248"/>
      <c r="C82" s="1251"/>
      <c r="D82" s="1254"/>
      <c r="E82" s="1254"/>
      <c r="F82" s="711" t="s">
        <v>1158</v>
      </c>
      <c r="G82" s="712">
        <v>1</v>
      </c>
      <c r="H82" s="712">
        <v>21000</v>
      </c>
      <c r="I82" s="713"/>
    </row>
    <row r="83" spans="1:9" ht="15.75" x14ac:dyDescent="0.25">
      <c r="A83" s="716"/>
      <c r="B83" s="1248"/>
      <c r="C83" s="1251"/>
      <c r="D83" s="1254"/>
      <c r="E83" s="1254"/>
      <c r="F83" s="711" t="s">
        <v>1159</v>
      </c>
      <c r="G83" s="712">
        <v>2</v>
      </c>
      <c r="H83" s="712">
        <v>21000</v>
      </c>
      <c r="I83" s="713"/>
    </row>
    <row r="84" spans="1:9" ht="15.75" x14ac:dyDescent="0.25">
      <c r="A84" s="716"/>
      <c r="B84" s="1248"/>
      <c r="C84" s="1251"/>
      <c r="D84" s="1254"/>
      <c r="E84" s="1254"/>
      <c r="F84" s="711" t="s">
        <v>1160</v>
      </c>
      <c r="G84" s="712">
        <v>2</v>
      </c>
      <c r="H84" s="712">
        <v>20000</v>
      </c>
      <c r="I84" s="713"/>
    </row>
    <row r="85" spans="1:9" ht="15.75" x14ac:dyDescent="0.25">
      <c r="A85" s="716"/>
      <c r="B85" s="1248"/>
      <c r="C85" s="1251"/>
      <c r="D85" s="1254"/>
      <c r="E85" s="1254"/>
      <c r="F85" s="711" t="s">
        <v>1161</v>
      </c>
      <c r="G85" s="712">
        <v>1</v>
      </c>
      <c r="H85" s="712">
        <v>20000</v>
      </c>
      <c r="I85" s="713"/>
    </row>
    <row r="86" spans="1:9" ht="15.75" x14ac:dyDescent="0.25">
      <c r="A86" s="716"/>
      <c r="B86" s="1249"/>
      <c r="C86" s="1252"/>
      <c r="D86" s="1255"/>
      <c r="E86" s="1255"/>
      <c r="F86" s="711" t="s">
        <v>1162</v>
      </c>
      <c r="G86" s="712">
        <v>1</v>
      </c>
      <c r="H86" s="712">
        <v>18000</v>
      </c>
      <c r="I86" s="713">
        <v>1</v>
      </c>
    </row>
    <row r="87" spans="1:9" ht="15.75" x14ac:dyDescent="0.25">
      <c r="A87" s="716"/>
      <c r="B87" s="1247" t="s">
        <v>1163</v>
      </c>
      <c r="C87" s="1250"/>
      <c r="D87" s="1253">
        <v>19</v>
      </c>
      <c r="E87" s="1253">
        <f>G87+G88+G89+G90+G91+G92+G93+G94+G95+G96+G97</f>
        <v>19</v>
      </c>
      <c r="F87" s="711" t="s">
        <v>1164</v>
      </c>
      <c r="G87" s="712">
        <v>1</v>
      </c>
      <c r="H87" s="712">
        <v>18000</v>
      </c>
      <c r="I87" s="713">
        <v>1</v>
      </c>
    </row>
    <row r="88" spans="1:9" ht="31.5" x14ac:dyDescent="0.25">
      <c r="A88" s="716"/>
      <c r="B88" s="1248"/>
      <c r="C88" s="1251"/>
      <c r="D88" s="1254"/>
      <c r="E88" s="1254"/>
      <c r="F88" s="711" t="s">
        <v>1165</v>
      </c>
      <c r="G88" s="712">
        <v>1</v>
      </c>
      <c r="H88" s="712">
        <v>19000</v>
      </c>
      <c r="I88" s="713">
        <v>1</v>
      </c>
    </row>
    <row r="89" spans="1:9" ht="31.5" x14ac:dyDescent="0.25">
      <c r="A89" s="716"/>
      <c r="B89" s="1248"/>
      <c r="C89" s="1251"/>
      <c r="D89" s="1254"/>
      <c r="E89" s="1254"/>
      <c r="F89" s="711" t="s">
        <v>1166</v>
      </c>
      <c r="G89" s="712">
        <v>1</v>
      </c>
      <c r="H89" s="712">
        <v>22000</v>
      </c>
      <c r="I89" s="713"/>
    </row>
    <row r="90" spans="1:9" ht="15.75" x14ac:dyDescent="0.25">
      <c r="A90" s="716"/>
      <c r="B90" s="1248"/>
      <c r="C90" s="1251"/>
      <c r="D90" s="1254"/>
      <c r="E90" s="1254"/>
      <c r="F90" s="711" t="s">
        <v>1167</v>
      </c>
      <c r="G90" s="712">
        <v>2</v>
      </c>
      <c r="H90" s="712">
        <v>19000</v>
      </c>
      <c r="I90" s="713">
        <v>2</v>
      </c>
    </row>
    <row r="91" spans="1:9" ht="31.5" x14ac:dyDescent="0.25">
      <c r="A91" s="716"/>
      <c r="B91" s="1248"/>
      <c r="C91" s="1251"/>
      <c r="D91" s="1254"/>
      <c r="E91" s="1254"/>
      <c r="F91" s="711" t="s">
        <v>1168</v>
      </c>
      <c r="G91" s="712">
        <v>2</v>
      </c>
      <c r="H91" s="712">
        <v>19000</v>
      </c>
      <c r="I91" s="713">
        <v>2</v>
      </c>
    </row>
    <row r="92" spans="1:9" ht="31.5" x14ac:dyDescent="0.25">
      <c r="A92" s="716"/>
      <c r="B92" s="1248"/>
      <c r="C92" s="1251"/>
      <c r="D92" s="1254"/>
      <c r="E92" s="1254"/>
      <c r="F92" s="711" t="s">
        <v>1169</v>
      </c>
      <c r="G92" s="712">
        <v>1</v>
      </c>
      <c r="H92" s="712">
        <v>23000</v>
      </c>
      <c r="I92" s="713">
        <v>1</v>
      </c>
    </row>
    <row r="93" spans="1:9" ht="31.5" x14ac:dyDescent="0.25">
      <c r="A93" s="716"/>
      <c r="B93" s="1248"/>
      <c r="C93" s="1251"/>
      <c r="D93" s="1254"/>
      <c r="E93" s="1254"/>
      <c r="F93" s="711" t="s">
        <v>1170</v>
      </c>
      <c r="G93" s="712">
        <v>2</v>
      </c>
      <c r="H93" s="712">
        <v>22000</v>
      </c>
      <c r="I93" s="713">
        <v>2</v>
      </c>
    </row>
    <row r="94" spans="1:9" ht="31.5" x14ac:dyDescent="0.25">
      <c r="A94" s="716"/>
      <c r="B94" s="1248"/>
      <c r="C94" s="1251"/>
      <c r="D94" s="1254"/>
      <c r="E94" s="1254"/>
      <c r="F94" s="711" t="s">
        <v>1171</v>
      </c>
      <c r="G94" s="712">
        <v>2</v>
      </c>
      <c r="H94" s="712">
        <v>23000</v>
      </c>
      <c r="I94" s="713">
        <v>2</v>
      </c>
    </row>
    <row r="95" spans="1:9" ht="31.5" x14ac:dyDescent="0.25">
      <c r="A95" s="716"/>
      <c r="B95" s="1248"/>
      <c r="C95" s="1251"/>
      <c r="D95" s="1254"/>
      <c r="E95" s="1254"/>
      <c r="F95" s="711" t="s">
        <v>1172</v>
      </c>
      <c r="G95" s="712">
        <v>1</v>
      </c>
      <c r="H95" s="712">
        <v>21000</v>
      </c>
      <c r="I95" s="713"/>
    </row>
    <row r="96" spans="1:9" ht="47.25" x14ac:dyDescent="0.25">
      <c r="A96" s="716"/>
      <c r="B96" s="1248"/>
      <c r="C96" s="1251"/>
      <c r="D96" s="1254"/>
      <c r="E96" s="1254"/>
      <c r="F96" s="711" t="s">
        <v>1173</v>
      </c>
      <c r="G96" s="712">
        <v>3</v>
      </c>
      <c r="H96" s="712">
        <v>22000</v>
      </c>
      <c r="I96" s="713">
        <v>1</v>
      </c>
    </row>
    <row r="97" spans="1:17" ht="31.5" x14ac:dyDescent="0.25">
      <c r="A97" s="716"/>
      <c r="B97" s="1249"/>
      <c r="C97" s="1252"/>
      <c r="D97" s="1255"/>
      <c r="E97" s="1255"/>
      <c r="F97" s="711" t="s">
        <v>1174</v>
      </c>
      <c r="G97" s="712">
        <v>3</v>
      </c>
      <c r="H97" s="712">
        <v>21000</v>
      </c>
      <c r="I97" s="713">
        <v>2</v>
      </c>
    </row>
    <row r="98" spans="1:17" ht="15.75" x14ac:dyDescent="0.25">
      <c r="A98" s="716"/>
      <c r="B98" s="1247" t="s">
        <v>1175</v>
      </c>
      <c r="C98" s="1250"/>
      <c r="D98" s="1253">
        <v>16</v>
      </c>
      <c r="E98" s="1253">
        <f>G98+G99+G100+G101+G102+G103+G104</f>
        <v>16</v>
      </c>
      <c r="F98" s="711" t="s">
        <v>1176</v>
      </c>
      <c r="G98" s="712">
        <v>4</v>
      </c>
      <c r="H98" s="712"/>
      <c r="I98" s="713"/>
    </row>
    <row r="99" spans="1:17" ht="47.25" x14ac:dyDescent="0.25">
      <c r="A99" s="716"/>
      <c r="B99" s="1248"/>
      <c r="C99" s="1251"/>
      <c r="D99" s="1254"/>
      <c r="E99" s="1254"/>
      <c r="F99" s="711" t="s">
        <v>1177</v>
      </c>
      <c r="G99" s="712">
        <v>5</v>
      </c>
      <c r="H99" s="712">
        <v>17000</v>
      </c>
      <c r="I99" s="713">
        <v>2</v>
      </c>
    </row>
    <row r="100" spans="1:17" ht="15.75" x14ac:dyDescent="0.25">
      <c r="A100" s="716"/>
      <c r="B100" s="1248"/>
      <c r="C100" s="1251"/>
      <c r="D100" s="1254"/>
      <c r="E100" s="1254"/>
      <c r="F100" s="711" t="s">
        <v>1178</v>
      </c>
      <c r="G100" s="712">
        <v>1</v>
      </c>
      <c r="H100" s="712">
        <v>21000</v>
      </c>
      <c r="I100" s="713"/>
    </row>
    <row r="101" spans="1:17" ht="31.5" x14ac:dyDescent="0.25">
      <c r="A101" s="716"/>
      <c r="B101" s="1248"/>
      <c r="C101" s="1251"/>
      <c r="D101" s="1254"/>
      <c r="E101" s="1254"/>
      <c r="F101" s="711" t="s">
        <v>1179</v>
      </c>
      <c r="G101" s="712">
        <v>1</v>
      </c>
      <c r="H101" s="712">
        <v>19000</v>
      </c>
      <c r="I101" s="713"/>
    </row>
    <row r="102" spans="1:17" ht="31.5" x14ac:dyDescent="0.25">
      <c r="A102" s="716"/>
      <c r="B102" s="1248"/>
      <c r="C102" s="1251"/>
      <c r="D102" s="1254"/>
      <c r="E102" s="1254"/>
      <c r="F102" s="711" t="s">
        <v>1180</v>
      </c>
      <c r="G102" s="712">
        <v>2</v>
      </c>
      <c r="H102" s="712">
        <v>20000</v>
      </c>
      <c r="I102" s="713">
        <v>1</v>
      </c>
    </row>
    <row r="103" spans="1:17" ht="31.5" x14ac:dyDescent="0.25">
      <c r="A103" s="716"/>
      <c r="B103" s="1248"/>
      <c r="C103" s="1251"/>
      <c r="D103" s="1254"/>
      <c r="E103" s="1254"/>
      <c r="F103" s="711" t="s">
        <v>1181</v>
      </c>
      <c r="G103" s="712">
        <v>2</v>
      </c>
      <c r="H103" s="712">
        <v>18000</v>
      </c>
      <c r="I103" s="713">
        <v>1</v>
      </c>
    </row>
    <row r="104" spans="1:17" ht="15.75" x14ac:dyDescent="0.25">
      <c r="A104" s="716"/>
      <c r="B104" s="1249"/>
      <c r="C104" s="1252"/>
      <c r="D104" s="1255"/>
      <c r="E104" s="1255"/>
      <c r="F104" s="711" t="s">
        <v>1182</v>
      </c>
      <c r="G104" s="712">
        <v>1</v>
      </c>
      <c r="H104" s="712">
        <v>20000</v>
      </c>
      <c r="I104" s="713"/>
    </row>
    <row r="105" spans="1:17" ht="15.75" x14ac:dyDescent="0.25">
      <c r="A105" s="716"/>
      <c r="B105" s="963" t="s">
        <v>499</v>
      </c>
      <c r="C105" s="966">
        <v>42754</v>
      </c>
      <c r="D105" s="967">
        <v>47</v>
      </c>
      <c r="E105" s="712">
        <v>47</v>
      </c>
      <c r="F105" s="709" t="s">
        <v>1270</v>
      </c>
      <c r="G105" s="712">
        <v>20</v>
      </c>
      <c r="H105" s="968">
        <v>25000</v>
      </c>
      <c r="I105" s="713">
        <v>9</v>
      </c>
      <c r="J105" s="717"/>
      <c r="K105" s="715"/>
      <c r="L105" s="717"/>
      <c r="M105" s="717"/>
      <c r="N105" s="711"/>
      <c r="O105" s="712"/>
      <c r="P105" s="712"/>
      <c r="Q105" s="713"/>
    </row>
    <row r="106" spans="1:17" ht="31.5" x14ac:dyDescent="0.25">
      <c r="A106" s="716"/>
      <c r="B106" s="963"/>
      <c r="C106" s="965"/>
      <c r="D106" s="967"/>
      <c r="E106" s="712"/>
      <c r="F106" s="711" t="s">
        <v>1271</v>
      </c>
      <c r="G106" s="712">
        <v>4</v>
      </c>
      <c r="H106" s="712">
        <v>20000</v>
      </c>
      <c r="I106" s="713">
        <v>4</v>
      </c>
      <c r="J106" s="717"/>
      <c r="K106" s="715"/>
      <c r="L106" s="717"/>
      <c r="M106" s="717"/>
      <c r="N106" s="711"/>
      <c r="O106" s="712"/>
      <c r="P106" s="712"/>
      <c r="Q106" s="713"/>
    </row>
    <row r="107" spans="1:17" ht="15.75" x14ac:dyDescent="0.25">
      <c r="A107" s="716"/>
      <c r="B107" s="963"/>
      <c r="C107" s="965"/>
      <c r="D107" s="967"/>
      <c r="E107" s="712"/>
      <c r="F107" s="867" t="s">
        <v>1272</v>
      </c>
      <c r="G107" s="712">
        <v>1</v>
      </c>
      <c r="H107" s="712" t="s">
        <v>1282</v>
      </c>
      <c r="I107" s="713">
        <v>1</v>
      </c>
      <c r="J107" s="717"/>
      <c r="K107" s="715"/>
      <c r="L107" s="717"/>
      <c r="M107" s="717"/>
      <c r="N107" s="711"/>
      <c r="O107" s="712"/>
      <c r="P107" s="712"/>
      <c r="Q107" s="713"/>
    </row>
    <row r="108" spans="1:17" ht="47.25" customHeight="1" x14ac:dyDescent="0.25">
      <c r="A108" s="716"/>
      <c r="B108" s="963"/>
      <c r="C108" s="965"/>
      <c r="D108" s="967"/>
      <c r="E108" s="712"/>
      <c r="F108" s="867" t="s">
        <v>1273</v>
      </c>
      <c r="G108" s="712">
        <v>1</v>
      </c>
      <c r="H108" s="712">
        <v>18000</v>
      </c>
      <c r="I108" s="713">
        <v>1</v>
      </c>
      <c r="J108" s="717"/>
      <c r="K108" s="715"/>
      <c r="L108" s="717"/>
      <c r="M108" s="717"/>
      <c r="N108" s="711"/>
      <c r="O108" s="712"/>
      <c r="P108" s="712"/>
      <c r="Q108" s="713"/>
    </row>
    <row r="109" spans="1:17" ht="46.5" customHeight="1" x14ac:dyDescent="0.25">
      <c r="A109" s="716"/>
      <c r="B109" s="963"/>
      <c r="C109" s="965"/>
      <c r="D109" s="967"/>
      <c r="E109" s="712"/>
      <c r="F109" s="711" t="s">
        <v>1274</v>
      </c>
      <c r="G109" s="712">
        <v>4</v>
      </c>
      <c r="H109" s="712">
        <v>18000</v>
      </c>
      <c r="I109" s="713">
        <v>3</v>
      </c>
      <c r="J109" s="717"/>
      <c r="K109" s="715"/>
      <c r="L109" s="717"/>
      <c r="M109" s="717"/>
      <c r="N109" s="711"/>
      <c r="O109" s="712"/>
      <c r="P109" s="712"/>
      <c r="Q109" s="713"/>
    </row>
    <row r="110" spans="1:17" ht="15.75" x14ac:dyDescent="0.25">
      <c r="A110" s="716"/>
      <c r="B110" s="963"/>
      <c r="C110" s="965"/>
      <c r="D110" s="967"/>
      <c r="E110" s="712"/>
      <c r="F110" s="741" t="s">
        <v>1283</v>
      </c>
      <c r="G110" s="744">
        <v>2</v>
      </c>
      <c r="H110" s="712">
        <v>20000</v>
      </c>
      <c r="I110" s="744">
        <v>2</v>
      </c>
      <c r="J110" s="717"/>
      <c r="K110" s="715"/>
      <c r="L110" s="717"/>
      <c r="M110" s="717"/>
      <c r="N110" s="711"/>
      <c r="O110" s="712"/>
      <c r="P110" s="712"/>
      <c r="Q110" s="713"/>
    </row>
    <row r="111" spans="1:17" ht="15.75" x14ac:dyDescent="0.25">
      <c r="A111" s="716"/>
      <c r="B111" s="963"/>
      <c r="C111" s="965"/>
      <c r="D111" s="967"/>
      <c r="E111" s="712"/>
      <c r="F111" s="741" t="s">
        <v>1284</v>
      </c>
      <c r="G111" s="744">
        <v>1</v>
      </c>
      <c r="H111" s="712" t="s">
        <v>1282</v>
      </c>
      <c r="I111" s="744">
        <v>1</v>
      </c>
      <c r="J111" s="717"/>
      <c r="K111" s="715"/>
      <c r="L111" s="717"/>
      <c r="M111" s="717"/>
      <c r="N111" s="711"/>
      <c r="O111" s="712"/>
      <c r="P111" s="712"/>
      <c r="Q111" s="713"/>
    </row>
    <row r="112" spans="1:17" ht="15.75" x14ac:dyDescent="0.25">
      <c r="A112" s="716"/>
      <c r="B112" s="963"/>
      <c r="C112" s="965"/>
      <c r="D112" s="967"/>
      <c r="E112" s="712"/>
      <c r="F112" s="741" t="s">
        <v>1285</v>
      </c>
      <c r="G112" s="744">
        <v>1</v>
      </c>
      <c r="H112" s="712">
        <v>18000</v>
      </c>
      <c r="I112" s="744">
        <v>1</v>
      </c>
      <c r="J112" s="717"/>
      <c r="K112" s="715"/>
      <c r="L112" s="717"/>
      <c r="M112" s="717"/>
      <c r="N112" s="711"/>
      <c r="O112" s="712"/>
      <c r="P112" s="712"/>
      <c r="Q112" s="713"/>
    </row>
    <row r="113" spans="1:17" ht="15.75" x14ac:dyDescent="0.25">
      <c r="A113" s="716"/>
      <c r="B113" s="963"/>
      <c r="C113" s="965"/>
      <c r="D113" s="967"/>
      <c r="E113" s="712"/>
      <c r="F113" s="741" t="s">
        <v>1286</v>
      </c>
      <c r="G113" s="744">
        <v>2</v>
      </c>
      <c r="H113" s="712">
        <v>18000</v>
      </c>
      <c r="I113" s="744">
        <v>2</v>
      </c>
      <c r="J113" s="717"/>
      <c r="K113" s="715"/>
      <c r="L113" s="717"/>
      <c r="M113" s="717"/>
      <c r="N113" s="711"/>
      <c r="O113" s="712"/>
      <c r="P113" s="712"/>
      <c r="Q113" s="713"/>
    </row>
    <row r="114" spans="1:17" ht="15.75" x14ac:dyDescent="0.25">
      <c r="A114" s="716"/>
      <c r="B114" s="963"/>
      <c r="C114" s="965"/>
      <c r="D114" s="967"/>
      <c r="E114" s="712"/>
      <c r="F114" s="741" t="s">
        <v>1287</v>
      </c>
      <c r="G114" s="744">
        <v>1</v>
      </c>
      <c r="H114" s="712">
        <v>20000</v>
      </c>
      <c r="I114" s="744">
        <v>1</v>
      </c>
      <c r="J114" s="717"/>
      <c r="K114" s="715"/>
      <c r="L114" s="717"/>
      <c r="M114" s="717"/>
      <c r="N114" s="711"/>
      <c r="O114" s="712"/>
      <c r="P114" s="712"/>
      <c r="Q114" s="713"/>
    </row>
    <row r="115" spans="1:17" ht="15.75" x14ac:dyDescent="0.25">
      <c r="A115" s="716"/>
      <c r="B115" s="963"/>
      <c r="C115" s="965"/>
      <c r="D115" s="967"/>
      <c r="E115" s="712"/>
      <c r="F115" s="741" t="s">
        <v>1288</v>
      </c>
      <c r="G115" s="744">
        <v>1</v>
      </c>
      <c r="H115" s="712" t="s">
        <v>1282</v>
      </c>
      <c r="I115" s="744">
        <v>1</v>
      </c>
    </row>
    <row r="116" spans="1:17" ht="25.5" x14ac:dyDescent="0.25">
      <c r="A116" s="716"/>
      <c r="B116" s="963"/>
      <c r="C116" s="965"/>
      <c r="D116" s="967"/>
      <c r="E116" s="712"/>
      <c r="F116" s="741" t="s">
        <v>1289</v>
      </c>
      <c r="G116" s="744">
        <v>1</v>
      </c>
      <c r="H116" s="712">
        <v>18000</v>
      </c>
      <c r="I116" s="744">
        <v>1</v>
      </c>
    </row>
    <row r="117" spans="1:17" ht="25.5" x14ac:dyDescent="0.25">
      <c r="A117" s="716"/>
      <c r="B117" s="963"/>
      <c r="C117" s="965"/>
      <c r="D117" s="967"/>
      <c r="E117" s="712"/>
      <c r="F117" s="741" t="s">
        <v>1290</v>
      </c>
      <c r="G117" s="744">
        <v>2</v>
      </c>
      <c r="H117" s="712">
        <v>18000</v>
      </c>
      <c r="I117" s="744">
        <v>2</v>
      </c>
    </row>
    <row r="118" spans="1:17" ht="15.75" x14ac:dyDescent="0.25">
      <c r="A118" s="716"/>
      <c r="B118" s="963"/>
      <c r="C118" s="965"/>
      <c r="D118" s="967"/>
      <c r="E118" s="712"/>
      <c r="F118" s="741" t="s">
        <v>1291</v>
      </c>
      <c r="G118" s="744">
        <v>1</v>
      </c>
      <c r="H118" s="712">
        <v>20000</v>
      </c>
      <c r="I118" s="744">
        <v>1</v>
      </c>
    </row>
    <row r="119" spans="1:17" ht="15.75" x14ac:dyDescent="0.25">
      <c r="A119" s="716"/>
      <c r="B119" s="963"/>
      <c r="C119" s="965"/>
      <c r="D119" s="967"/>
      <c r="E119" s="712"/>
      <c r="F119" s="741" t="s">
        <v>1292</v>
      </c>
      <c r="G119" s="744">
        <v>1</v>
      </c>
      <c r="H119" s="712" t="s">
        <v>1282</v>
      </c>
      <c r="I119" s="744">
        <v>1</v>
      </c>
    </row>
    <row r="120" spans="1:17" ht="15.75" x14ac:dyDescent="0.25">
      <c r="A120" s="716"/>
      <c r="B120" s="961"/>
      <c r="C120" s="963"/>
      <c r="D120" s="962"/>
      <c r="E120" s="712"/>
      <c r="F120" s="741" t="s">
        <v>1293</v>
      </c>
      <c r="G120" s="744">
        <v>4</v>
      </c>
      <c r="H120" s="712">
        <v>18000</v>
      </c>
      <c r="I120" s="744">
        <v>4</v>
      </c>
    </row>
    <row r="121" spans="1:17" ht="31.5" x14ac:dyDescent="0.25">
      <c r="A121" s="716"/>
      <c r="B121" s="961" t="s">
        <v>525</v>
      </c>
      <c r="C121" s="712" t="s">
        <v>524</v>
      </c>
      <c r="D121" s="962">
        <v>8</v>
      </c>
      <c r="E121" s="712">
        <v>8</v>
      </c>
      <c r="F121" s="711" t="s">
        <v>1294</v>
      </c>
      <c r="G121" s="712">
        <v>2</v>
      </c>
      <c r="H121" s="712">
        <v>10000</v>
      </c>
      <c r="I121" s="713">
        <v>2</v>
      </c>
    </row>
    <row r="122" spans="1:17" ht="15.75" x14ac:dyDescent="0.25">
      <c r="A122" s="716"/>
      <c r="B122" s="961"/>
      <c r="C122" s="712"/>
      <c r="D122" s="962"/>
      <c r="E122" s="712"/>
      <c r="F122" s="711" t="s">
        <v>1295</v>
      </c>
      <c r="G122" s="712">
        <v>1</v>
      </c>
      <c r="H122" s="712">
        <v>10000</v>
      </c>
      <c r="I122" s="713"/>
    </row>
    <row r="123" spans="1:17" ht="15.75" x14ac:dyDescent="0.25">
      <c r="A123" s="716"/>
      <c r="B123" s="961"/>
      <c r="C123" s="712"/>
      <c r="D123" s="962"/>
      <c r="E123" s="712"/>
      <c r="F123" s="711" t="s">
        <v>1296</v>
      </c>
      <c r="G123" s="712">
        <v>2</v>
      </c>
      <c r="H123" s="712">
        <v>10000</v>
      </c>
      <c r="I123" s="713"/>
    </row>
    <row r="124" spans="1:17" ht="15.75" x14ac:dyDescent="0.25">
      <c r="A124" s="716"/>
      <c r="B124" s="961"/>
      <c r="C124" s="712"/>
      <c r="D124" s="962"/>
      <c r="E124" s="712"/>
      <c r="F124" s="711" t="s">
        <v>1297</v>
      </c>
      <c r="G124" s="712">
        <v>1</v>
      </c>
      <c r="H124" s="712">
        <v>10000</v>
      </c>
      <c r="I124" s="713">
        <v>1</v>
      </c>
    </row>
    <row r="125" spans="1:17" ht="31.5" x14ac:dyDescent="0.25">
      <c r="A125" s="716"/>
      <c r="B125" s="961"/>
      <c r="C125" s="717"/>
      <c r="D125" s="712"/>
      <c r="E125" s="712"/>
      <c r="F125" s="711" t="s">
        <v>1298</v>
      </c>
      <c r="G125" s="712">
        <v>2</v>
      </c>
      <c r="H125" s="712">
        <v>10000</v>
      </c>
      <c r="I125" s="713">
        <v>2</v>
      </c>
    </row>
    <row r="126" spans="1:17" ht="31.5" x14ac:dyDescent="0.25">
      <c r="A126" s="716"/>
      <c r="B126" s="961"/>
      <c r="C126" s="964"/>
      <c r="D126" s="967"/>
      <c r="E126" s="968"/>
      <c r="F126" s="711" t="s">
        <v>1299</v>
      </c>
      <c r="G126" s="712">
        <v>1</v>
      </c>
      <c r="H126" s="712">
        <v>10000</v>
      </c>
      <c r="I126" s="713">
        <v>1</v>
      </c>
    </row>
    <row r="127" spans="1:17" ht="15.75" x14ac:dyDescent="0.25">
      <c r="A127" s="716"/>
      <c r="B127" s="717" t="s">
        <v>581</v>
      </c>
      <c r="C127" s="968">
        <v>16675</v>
      </c>
      <c r="D127" s="712">
        <v>29</v>
      </c>
      <c r="E127" s="712">
        <v>29</v>
      </c>
      <c r="F127" s="973" t="s">
        <v>1300</v>
      </c>
      <c r="G127" s="974">
        <v>1</v>
      </c>
      <c r="H127" s="712">
        <v>18000</v>
      </c>
      <c r="I127" s="974">
        <v>1</v>
      </c>
    </row>
    <row r="128" spans="1:17" ht="15.75" x14ac:dyDescent="0.25">
      <c r="A128" s="716"/>
      <c r="B128" s="717"/>
      <c r="C128" s="968"/>
      <c r="D128" s="712"/>
      <c r="E128" s="712"/>
      <c r="F128" s="973" t="s">
        <v>1301</v>
      </c>
      <c r="G128" s="974">
        <v>6</v>
      </c>
      <c r="H128" s="712">
        <v>20000</v>
      </c>
      <c r="I128" s="974">
        <v>6</v>
      </c>
    </row>
    <row r="129" spans="1:9" ht="30" x14ac:dyDescent="0.25">
      <c r="A129" s="716"/>
      <c r="B129" s="717"/>
      <c r="C129" s="968"/>
      <c r="D129" s="712"/>
      <c r="E129" s="712"/>
      <c r="F129" s="973" t="s">
        <v>1302</v>
      </c>
      <c r="G129" s="974">
        <v>3</v>
      </c>
      <c r="H129" s="712">
        <v>18000</v>
      </c>
      <c r="I129" s="974">
        <v>3</v>
      </c>
    </row>
    <row r="130" spans="1:9" ht="30" x14ac:dyDescent="0.25">
      <c r="A130" s="716"/>
      <c r="B130" s="717"/>
      <c r="C130" s="968"/>
      <c r="D130" s="712"/>
      <c r="E130" s="712"/>
      <c r="F130" s="973" t="s">
        <v>1303</v>
      </c>
      <c r="G130" s="974">
        <v>1</v>
      </c>
      <c r="H130" s="712">
        <v>20000</v>
      </c>
      <c r="I130" s="974">
        <v>1</v>
      </c>
    </row>
    <row r="131" spans="1:9" ht="30" x14ac:dyDescent="0.25">
      <c r="A131" s="716"/>
      <c r="B131" s="717"/>
      <c r="C131" s="968"/>
      <c r="D131" s="712"/>
      <c r="E131" s="712"/>
      <c r="F131" s="973" t="s">
        <v>1304</v>
      </c>
      <c r="G131" s="974">
        <v>1</v>
      </c>
      <c r="H131" s="712">
        <v>18000</v>
      </c>
      <c r="I131" s="974">
        <v>1</v>
      </c>
    </row>
    <row r="132" spans="1:9" ht="15.75" x14ac:dyDescent="0.25">
      <c r="A132" s="716"/>
      <c r="B132" s="717"/>
      <c r="C132" s="968"/>
      <c r="D132" s="712"/>
      <c r="E132" s="712"/>
      <c r="F132" s="973" t="s">
        <v>1305</v>
      </c>
      <c r="G132" s="974">
        <v>1</v>
      </c>
      <c r="H132" s="712">
        <v>20000</v>
      </c>
      <c r="I132" s="974">
        <v>1</v>
      </c>
    </row>
    <row r="133" spans="1:9" ht="30" x14ac:dyDescent="0.25">
      <c r="A133" s="716"/>
      <c r="B133" s="717"/>
      <c r="C133" s="968"/>
      <c r="D133" s="712"/>
      <c r="E133" s="712"/>
      <c r="F133" s="973" t="s">
        <v>1306</v>
      </c>
      <c r="G133" s="974">
        <v>2</v>
      </c>
      <c r="H133" s="712">
        <v>18000</v>
      </c>
      <c r="I133" s="974">
        <v>2</v>
      </c>
    </row>
    <row r="134" spans="1:9" ht="30" x14ac:dyDescent="0.25">
      <c r="A134" s="716"/>
      <c r="B134" s="717"/>
      <c r="C134" s="968"/>
      <c r="D134" s="712"/>
      <c r="E134" s="712"/>
      <c r="F134" s="973" t="s">
        <v>1307</v>
      </c>
      <c r="G134" s="974">
        <v>3</v>
      </c>
      <c r="H134" s="712">
        <v>20000</v>
      </c>
      <c r="I134" s="974">
        <v>3</v>
      </c>
    </row>
    <row r="135" spans="1:9" ht="15.75" x14ac:dyDescent="0.25">
      <c r="A135" s="716"/>
      <c r="B135" s="717"/>
      <c r="C135" s="968"/>
      <c r="D135" s="712"/>
      <c r="E135" s="712"/>
      <c r="F135" s="973" t="s">
        <v>1308</v>
      </c>
      <c r="G135" s="974">
        <v>2</v>
      </c>
      <c r="H135" s="712">
        <v>18000</v>
      </c>
      <c r="I135" s="974">
        <v>2</v>
      </c>
    </row>
    <row r="136" spans="1:9" ht="15.75" x14ac:dyDescent="0.25">
      <c r="A136" s="716"/>
      <c r="B136" s="717"/>
      <c r="C136" s="968"/>
      <c r="D136" s="712"/>
      <c r="E136" s="712"/>
      <c r="F136" s="973" t="s">
        <v>1309</v>
      </c>
      <c r="G136" s="975">
        <v>1</v>
      </c>
      <c r="H136" s="712">
        <v>20000</v>
      </c>
      <c r="I136" s="975">
        <v>1</v>
      </c>
    </row>
    <row r="137" spans="1:9" ht="15.75" x14ac:dyDescent="0.25">
      <c r="A137" s="716"/>
      <c r="B137" s="717"/>
      <c r="C137" s="968"/>
      <c r="D137" s="712"/>
      <c r="E137" s="712"/>
      <c r="F137" s="941" t="s">
        <v>1310</v>
      </c>
      <c r="G137" s="975">
        <v>2</v>
      </c>
      <c r="H137" s="712">
        <v>18000</v>
      </c>
      <c r="I137" s="975">
        <v>2</v>
      </c>
    </row>
    <row r="138" spans="1:9" ht="15.75" x14ac:dyDescent="0.25">
      <c r="A138" s="716"/>
      <c r="B138" s="717"/>
      <c r="C138" s="968"/>
      <c r="D138" s="712"/>
      <c r="E138" s="712"/>
      <c r="F138" s="941" t="s">
        <v>1311</v>
      </c>
      <c r="G138" s="975">
        <v>3</v>
      </c>
      <c r="H138" s="712">
        <v>20000</v>
      </c>
      <c r="I138" s="975">
        <v>3</v>
      </c>
    </row>
    <row r="139" spans="1:9" ht="15.75" x14ac:dyDescent="0.25">
      <c r="A139" s="716"/>
      <c r="B139" s="717"/>
      <c r="C139" s="968"/>
      <c r="D139" s="712"/>
      <c r="E139" s="712"/>
      <c r="F139" s="941" t="s">
        <v>1312</v>
      </c>
      <c r="G139" s="975">
        <v>1</v>
      </c>
      <c r="H139" s="712">
        <v>18000</v>
      </c>
      <c r="I139" s="975">
        <v>1</v>
      </c>
    </row>
    <row r="140" spans="1:9" ht="15.75" x14ac:dyDescent="0.25">
      <c r="A140" s="716"/>
      <c r="B140" s="717"/>
      <c r="C140" s="968"/>
      <c r="D140" s="712"/>
      <c r="E140" s="712"/>
      <c r="F140" s="941" t="s">
        <v>1313</v>
      </c>
      <c r="G140" s="975">
        <v>2</v>
      </c>
      <c r="H140" s="712">
        <v>20000</v>
      </c>
      <c r="I140" s="975">
        <v>2</v>
      </c>
    </row>
    <row r="141" spans="1:9" ht="47.25" x14ac:dyDescent="0.25">
      <c r="A141" s="716"/>
      <c r="B141" s="717" t="s">
        <v>562</v>
      </c>
      <c r="C141" s="964" t="s">
        <v>561</v>
      </c>
      <c r="D141" s="712">
        <v>21</v>
      </c>
      <c r="E141" s="712">
        <v>21</v>
      </c>
      <c r="F141" s="717" t="s">
        <v>1314</v>
      </c>
      <c r="G141" s="712">
        <v>2</v>
      </c>
      <c r="H141" s="712"/>
      <c r="I141" s="975">
        <v>2</v>
      </c>
    </row>
    <row r="142" spans="1:9" ht="47.25" x14ac:dyDescent="0.25">
      <c r="A142" s="716"/>
      <c r="B142" s="717"/>
      <c r="C142" s="964"/>
      <c r="D142" s="712"/>
      <c r="E142" s="712"/>
      <c r="F142" s="976" t="s">
        <v>1315</v>
      </c>
      <c r="G142" s="712">
        <v>3</v>
      </c>
      <c r="H142" s="712"/>
      <c r="I142" s="745"/>
    </row>
    <row r="143" spans="1:9" ht="47.25" x14ac:dyDescent="0.25">
      <c r="A143" s="716"/>
      <c r="B143" s="717"/>
      <c r="C143" s="964"/>
      <c r="D143" s="712"/>
      <c r="E143" s="712"/>
      <c r="F143" s="717" t="s">
        <v>1316</v>
      </c>
      <c r="G143" s="712">
        <v>3</v>
      </c>
      <c r="H143" s="712"/>
      <c r="I143" s="745"/>
    </row>
    <row r="144" spans="1:9" ht="47.25" x14ac:dyDescent="0.25">
      <c r="A144" s="716"/>
      <c r="B144" s="717"/>
      <c r="C144" s="964"/>
      <c r="D144" s="712"/>
      <c r="E144" s="712"/>
      <c r="F144" s="976" t="s">
        <v>1317</v>
      </c>
      <c r="G144" s="712">
        <v>2</v>
      </c>
      <c r="H144" s="712"/>
      <c r="I144" s="745"/>
    </row>
    <row r="145" spans="1:9" ht="47.25" x14ac:dyDescent="0.25">
      <c r="A145" s="716"/>
      <c r="B145" s="717"/>
      <c r="C145" s="964"/>
      <c r="D145" s="712"/>
      <c r="E145" s="712"/>
      <c r="F145" s="717" t="s">
        <v>1318</v>
      </c>
      <c r="G145" s="975">
        <v>2</v>
      </c>
      <c r="H145" s="712"/>
      <c r="I145" s="975">
        <v>2</v>
      </c>
    </row>
    <row r="146" spans="1:9" ht="94.5" x14ac:dyDescent="0.25">
      <c r="B146" s="717"/>
      <c r="C146" s="964"/>
      <c r="D146" s="712"/>
      <c r="E146" s="712"/>
      <c r="F146" s="717" t="s">
        <v>1319</v>
      </c>
      <c r="G146" s="975">
        <v>1</v>
      </c>
      <c r="H146" s="712"/>
      <c r="I146" s="975">
        <v>1</v>
      </c>
    </row>
    <row r="147" spans="1:9" ht="63" x14ac:dyDescent="0.25">
      <c r="B147" s="717"/>
      <c r="C147" s="964"/>
      <c r="D147" s="712"/>
      <c r="E147" s="712"/>
      <c r="F147" s="717" t="s">
        <v>1320</v>
      </c>
      <c r="G147" s="975">
        <v>2</v>
      </c>
      <c r="H147" s="712"/>
      <c r="I147" s="975">
        <v>2</v>
      </c>
    </row>
    <row r="148" spans="1:9" ht="63" x14ac:dyDescent="0.25">
      <c r="B148" s="717"/>
      <c r="C148" s="964"/>
      <c r="D148" s="712"/>
      <c r="E148" s="712"/>
      <c r="F148" s="717" t="s">
        <v>1321</v>
      </c>
      <c r="G148" s="975">
        <v>2</v>
      </c>
      <c r="H148" s="712"/>
      <c r="I148" s="975">
        <v>2</v>
      </c>
    </row>
    <row r="149" spans="1:9" ht="31.5" x14ac:dyDescent="0.25">
      <c r="B149" s="717"/>
      <c r="C149" s="964"/>
      <c r="D149" s="712"/>
      <c r="E149" s="712"/>
      <c r="F149" s="717" t="s">
        <v>1322</v>
      </c>
      <c r="G149" s="975">
        <v>2</v>
      </c>
      <c r="H149" s="712"/>
      <c r="I149" s="975">
        <v>2</v>
      </c>
    </row>
    <row r="150" spans="1:9" ht="63" x14ac:dyDescent="0.25">
      <c r="B150" s="717"/>
      <c r="C150" s="964"/>
      <c r="D150" s="712"/>
      <c r="E150" s="712"/>
      <c r="F150" s="717" t="s">
        <v>1323</v>
      </c>
      <c r="G150" s="977">
        <v>1</v>
      </c>
      <c r="H150" s="712"/>
      <c r="I150" s="977">
        <v>1</v>
      </c>
    </row>
    <row r="151" spans="1:9" ht="63" x14ac:dyDescent="0.25">
      <c r="B151" s="717"/>
      <c r="C151" s="964"/>
      <c r="D151" s="712"/>
      <c r="E151" s="712"/>
      <c r="F151" s="717" t="s">
        <v>1324</v>
      </c>
      <c r="G151" s="977">
        <v>1</v>
      </c>
      <c r="H151" s="712"/>
      <c r="I151" s="977">
        <v>1</v>
      </c>
    </row>
    <row r="152" spans="1:9" ht="31.5" x14ac:dyDescent="0.25">
      <c r="B152" s="717" t="s">
        <v>1325</v>
      </c>
      <c r="C152" s="964" t="s">
        <v>482</v>
      </c>
      <c r="D152" s="712">
        <v>16</v>
      </c>
      <c r="E152" s="712">
        <v>16</v>
      </c>
      <c r="F152" s="951" t="s">
        <v>1275</v>
      </c>
      <c r="G152" s="712">
        <v>1</v>
      </c>
      <c r="H152" s="712">
        <v>12000</v>
      </c>
      <c r="I152" s="713"/>
    </row>
    <row r="153" spans="1:9" ht="31.5" x14ac:dyDescent="0.25">
      <c r="B153" s="717"/>
      <c r="C153" s="964"/>
      <c r="D153" s="712"/>
      <c r="E153" s="712"/>
      <c r="F153" s="952" t="s">
        <v>1276</v>
      </c>
      <c r="G153" s="975">
        <v>1</v>
      </c>
      <c r="H153" s="712">
        <v>10000</v>
      </c>
      <c r="I153" s="975">
        <v>1</v>
      </c>
    </row>
    <row r="154" spans="1:9" ht="15.75" x14ac:dyDescent="0.25">
      <c r="B154" s="717"/>
      <c r="C154" s="964"/>
      <c r="D154" s="712"/>
      <c r="E154" s="712"/>
      <c r="F154" s="741" t="s">
        <v>1326</v>
      </c>
      <c r="G154" s="975">
        <v>1</v>
      </c>
      <c r="H154" s="712">
        <v>12000</v>
      </c>
      <c r="I154" s="975">
        <v>1</v>
      </c>
    </row>
    <row r="155" spans="1:9" ht="15.75" x14ac:dyDescent="0.25">
      <c r="B155" s="717"/>
      <c r="C155" s="964"/>
      <c r="D155" s="712"/>
      <c r="E155" s="712"/>
      <c r="F155" s="741" t="s">
        <v>1327</v>
      </c>
      <c r="G155" s="975">
        <v>2</v>
      </c>
      <c r="H155" s="712">
        <v>12000</v>
      </c>
      <c r="I155" s="975">
        <v>2</v>
      </c>
    </row>
    <row r="156" spans="1:9" ht="15.75" x14ac:dyDescent="0.25">
      <c r="B156" s="717"/>
      <c r="C156" s="964"/>
      <c r="D156" s="712"/>
      <c r="E156" s="712"/>
      <c r="F156" s="741" t="s">
        <v>1328</v>
      </c>
      <c r="G156" s="975">
        <v>1</v>
      </c>
      <c r="H156" s="712">
        <v>12000</v>
      </c>
      <c r="I156" s="975">
        <v>1</v>
      </c>
    </row>
    <row r="157" spans="1:9" ht="15.75" x14ac:dyDescent="0.25">
      <c r="B157" s="717"/>
      <c r="C157" s="964"/>
      <c r="D157" s="712"/>
      <c r="E157" s="712"/>
      <c r="F157" s="741" t="s">
        <v>1329</v>
      </c>
      <c r="G157" s="975">
        <v>1</v>
      </c>
      <c r="H157" s="712">
        <v>12000</v>
      </c>
      <c r="I157" s="975">
        <v>1</v>
      </c>
    </row>
    <row r="158" spans="1:9" ht="15.75" x14ac:dyDescent="0.25">
      <c r="B158" s="717"/>
      <c r="C158" s="964"/>
      <c r="D158" s="712"/>
      <c r="E158" s="712"/>
      <c r="F158" s="741" t="s">
        <v>1330</v>
      </c>
      <c r="G158" s="975">
        <v>1</v>
      </c>
      <c r="H158" s="712">
        <v>12000</v>
      </c>
      <c r="I158" s="975">
        <v>1</v>
      </c>
    </row>
    <row r="159" spans="1:9" ht="25.5" x14ac:dyDescent="0.25">
      <c r="B159" s="717"/>
      <c r="C159" s="964"/>
      <c r="D159" s="712"/>
      <c r="E159" s="712"/>
      <c r="F159" s="741" t="s">
        <v>1331</v>
      </c>
      <c r="G159" s="975">
        <v>2</v>
      </c>
      <c r="H159" s="712">
        <v>12000</v>
      </c>
      <c r="I159" s="975">
        <v>2</v>
      </c>
    </row>
    <row r="160" spans="1:9" ht="15.75" x14ac:dyDescent="0.25">
      <c r="B160" s="717"/>
      <c r="C160" s="964"/>
      <c r="D160" s="712"/>
      <c r="E160" s="712"/>
      <c r="F160" s="741" t="s">
        <v>1332</v>
      </c>
      <c r="G160" s="975">
        <v>2</v>
      </c>
      <c r="H160" s="712">
        <v>12000</v>
      </c>
      <c r="I160" s="975">
        <v>2</v>
      </c>
    </row>
    <row r="161" spans="2:9" ht="15.75" x14ac:dyDescent="0.25">
      <c r="B161" s="717"/>
      <c r="C161" s="964"/>
      <c r="D161" s="712"/>
      <c r="E161" s="712"/>
      <c r="F161" s="741" t="s">
        <v>1333</v>
      </c>
      <c r="G161" s="975">
        <v>2</v>
      </c>
      <c r="H161" s="712">
        <v>12000</v>
      </c>
      <c r="I161" s="975">
        <v>2</v>
      </c>
    </row>
    <row r="162" spans="2:9" ht="15.75" x14ac:dyDescent="0.25">
      <c r="B162" s="717"/>
      <c r="C162" s="964"/>
      <c r="D162" s="717"/>
      <c r="E162" s="712"/>
      <c r="F162" s="741" t="s">
        <v>1334</v>
      </c>
      <c r="G162" s="975">
        <v>1</v>
      </c>
      <c r="H162" s="712">
        <v>12000</v>
      </c>
      <c r="I162" s="975">
        <v>1</v>
      </c>
    </row>
    <row r="163" spans="2:9" ht="15.75" x14ac:dyDescent="0.25">
      <c r="B163" s="717"/>
      <c r="C163" s="964"/>
      <c r="D163" s="717"/>
      <c r="E163" s="712"/>
      <c r="F163" s="741" t="s">
        <v>1335</v>
      </c>
      <c r="G163" s="975">
        <v>1</v>
      </c>
      <c r="H163" s="712">
        <v>12000</v>
      </c>
      <c r="I163" s="975">
        <v>1</v>
      </c>
    </row>
    <row r="164" spans="2:9" ht="31.5" x14ac:dyDescent="0.25">
      <c r="B164" s="717" t="s">
        <v>564</v>
      </c>
      <c r="C164" s="964" t="s">
        <v>563</v>
      </c>
      <c r="D164" s="712">
        <v>18</v>
      </c>
      <c r="E164" s="712">
        <v>18</v>
      </c>
      <c r="F164" s="711" t="s">
        <v>1336</v>
      </c>
      <c r="G164" s="712">
        <v>2</v>
      </c>
      <c r="H164" s="712">
        <v>20000</v>
      </c>
      <c r="I164" s="713"/>
    </row>
    <row r="165" spans="2:9" ht="31.5" x14ac:dyDescent="0.25">
      <c r="B165" s="717"/>
      <c r="C165" s="964"/>
      <c r="D165" s="717"/>
      <c r="E165" s="712"/>
      <c r="F165" s="711" t="s">
        <v>1337</v>
      </c>
      <c r="G165" s="977">
        <v>8</v>
      </c>
      <c r="H165" s="712">
        <v>15000</v>
      </c>
      <c r="I165" s="977">
        <v>8</v>
      </c>
    </row>
    <row r="166" spans="2:9" ht="31.5" x14ac:dyDescent="0.25">
      <c r="B166" s="717"/>
      <c r="C166" s="964"/>
      <c r="D166" s="717"/>
      <c r="E166" s="712"/>
      <c r="F166" s="978" t="s">
        <v>1338</v>
      </c>
      <c r="G166" s="977">
        <v>4</v>
      </c>
      <c r="H166" s="712">
        <v>18000</v>
      </c>
      <c r="I166" s="977">
        <v>4</v>
      </c>
    </row>
    <row r="167" spans="2:9" ht="47.25" x14ac:dyDescent="0.25">
      <c r="B167" s="717"/>
      <c r="C167" s="964"/>
      <c r="D167" s="717"/>
      <c r="E167" s="712"/>
      <c r="F167" s="979" t="s">
        <v>1339</v>
      </c>
      <c r="G167" s="977">
        <v>4</v>
      </c>
      <c r="H167" s="712">
        <v>15000</v>
      </c>
      <c r="I167" s="977">
        <v>4</v>
      </c>
    </row>
  </sheetData>
  <mergeCells count="42">
    <mergeCell ref="A1:I1"/>
    <mergeCell ref="A2:I2"/>
    <mergeCell ref="A3:I3"/>
    <mergeCell ref="A5:A7"/>
    <mergeCell ref="B5:B7"/>
    <mergeCell ref="C5:C7"/>
    <mergeCell ref="D5:D7"/>
    <mergeCell ref="E5:I5"/>
    <mergeCell ref="E6:E7"/>
    <mergeCell ref="F6:I6"/>
    <mergeCell ref="B8:B28"/>
    <mergeCell ref="C8:C28"/>
    <mergeCell ref="D8:D28"/>
    <mergeCell ref="E8:E28"/>
    <mergeCell ref="B29:B36"/>
    <mergeCell ref="C29:C36"/>
    <mergeCell ref="D29:D36"/>
    <mergeCell ref="E29:E36"/>
    <mergeCell ref="B37:B53"/>
    <mergeCell ref="C37:C53"/>
    <mergeCell ref="D37:D53"/>
    <mergeCell ref="E37:E53"/>
    <mergeCell ref="B54:B65"/>
    <mergeCell ref="C54:C65"/>
    <mergeCell ref="D54:D65"/>
    <mergeCell ref="E54:E65"/>
    <mergeCell ref="B66:B68"/>
    <mergeCell ref="C66:C68"/>
    <mergeCell ref="D66:D68"/>
    <mergeCell ref="E66:E68"/>
    <mergeCell ref="B69:B86"/>
    <mergeCell ref="C69:C86"/>
    <mergeCell ref="D69:D86"/>
    <mergeCell ref="E69:E86"/>
    <mergeCell ref="B87:B97"/>
    <mergeCell ref="C87:C97"/>
    <mergeCell ref="D87:D97"/>
    <mergeCell ref="E87:E97"/>
    <mergeCell ref="B98:B104"/>
    <mergeCell ref="C98:C104"/>
    <mergeCell ref="D98:D104"/>
    <mergeCell ref="E98:E10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9"/>
  <sheetViews>
    <sheetView topLeftCell="A187" workbookViewId="0">
      <selection activeCell="I207" sqref="I207"/>
    </sheetView>
  </sheetViews>
  <sheetFormatPr defaultRowHeight="15" x14ac:dyDescent="0.25"/>
  <cols>
    <col min="1" max="1" width="35.7109375" customWidth="1"/>
    <col min="2" max="2" width="21.5703125" customWidth="1"/>
    <col min="3" max="3" width="19.85546875" bestFit="1" customWidth="1"/>
    <col min="4" max="4" width="12.28515625" customWidth="1"/>
    <col min="5" max="5" width="10.5703125" customWidth="1"/>
    <col min="6" max="6" width="3.28515625" bestFit="1" customWidth="1"/>
    <col min="7" max="7" width="4.85546875" customWidth="1"/>
    <col min="8" max="8" width="7.5703125" customWidth="1"/>
    <col min="9" max="9" width="6" customWidth="1"/>
    <col min="10" max="10" width="4.5703125" customWidth="1"/>
    <col min="11" max="11" width="5.28515625" customWidth="1"/>
    <col min="12" max="12" width="4.5703125" customWidth="1"/>
    <col min="13" max="13" width="4.7109375" customWidth="1"/>
    <col min="14" max="14" width="5.7109375" bestFit="1" customWidth="1"/>
    <col min="15" max="15" width="4.42578125" customWidth="1"/>
    <col min="16" max="16" width="3.85546875" customWidth="1"/>
    <col min="17" max="17" width="4.140625" customWidth="1"/>
    <col min="18" max="18" width="4.28515625" customWidth="1"/>
    <col min="19" max="19" width="4.42578125" customWidth="1"/>
    <col min="20" max="20" width="5.140625" customWidth="1"/>
    <col min="21" max="22" width="3.7109375" customWidth="1"/>
    <col min="23" max="23" width="4.140625" customWidth="1"/>
    <col min="24" max="24" width="3.85546875" customWidth="1"/>
    <col min="25" max="25" width="4.7109375" customWidth="1"/>
    <col min="26" max="26" width="4.85546875" customWidth="1"/>
    <col min="27" max="27" width="6.85546875" customWidth="1"/>
    <col min="28" max="28" width="6" customWidth="1"/>
    <col min="29" max="29" width="7" customWidth="1"/>
    <col min="30" max="30" width="5.42578125" customWidth="1"/>
    <col min="31" max="31" width="5.28515625" customWidth="1"/>
    <col min="32" max="32" width="4.5703125" customWidth="1"/>
    <col min="33" max="33" width="4.85546875" customWidth="1"/>
    <col min="34" max="34" width="5.42578125" customWidth="1"/>
    <col min="35" max="35" width="5.85546875" customWidth="1"/>
  </cols>
  <sheetData>
    <row r="1" spans="1:35" ht="32.25" customHeight="1" x14ac:dyDescent="0.25">
      <c r="A1" s="1271" t="s">
        <v>842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  <c r="P1" s="1271"/>
      <c r="Q1" s="1271"/>
      <c r="R1" s="1271"/>
      <c r="S1" s="1271"/>
      <c r="T1" s="1271"/>
    </row>
    <row r="2" spans="1:35" x14ac:dyDescent="0.25">
      <c r="A2" s="718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1272" t="s">
        <v>1000</v>
      </c>
      <c r="O2" s="1272"/>
      <c r="P2" s="1272"/>
      <c r="Q2" s="1272"/>
      <c r="R2" s="1272"/>
      <c r="S2" s="1272"/>
      <c r="T2" s="1272"/>
    </row>
    <row r="3" spans="1:35" x14ac:dyDescent="0.25">
      <c r="A3" s="1273"/>
      <c r="B3" s="1275" t="s">
        <v>843</v>
      </c>
      <c r="C3" s="1275" t="s">
        <v>844</v>
      </c>
      <c r="D3" s="1277" t="s">
        <v>845</v>
      </c>
      <c r="E3" s="1279" t="s">
        <v>846</v>
      </c>
      <c r="F3" s="1281" t="s">
        <v>847</v>
      </c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1282"/>
      <c r="R3" s="1282"/>
      <c r="S3" s="1282"/>
      <c r="T3" s="1283"/>
    </row>
    <row r="4" spans="1:35" ht="104.25" customHeight="1" x14ac:dyDescent="0.25">
      <c r="A4" s="1274"/>
      <c r="B4" s="1276"/>
      <c r="C4" s="1276"/>
      <c r="D4" s="1278"/>
      <c r="E4" s="1280"/>
      <c r="F4" s="720" t="s">
        <v>61</v>
      </c>
      <c r="G4" s="721" t="s">
        <v>62</v>
      </c>
      <c r="H4" s="721" t="s">
        <v>155</v>
      </c>
      <c r="I4" s="721" t="s">
        <v>81</v>
      </c>
      <c r="J4" s="721" t="s">
        <v>132</v>
      </c>
      <c r="K4" s="721" t="s">
        <v>228</v>
      </c>
      <c r="L4" s="721" t="s">
        <v>274</v>
      </c>
      <c r="M4" s="721" t="s">
        <v>154</v>
      </c>
      <c r="N4" s="721" t="s">
        <v>21</v>
      </c>
      <c r="O4" s="953" t="s">
        <v>1279</v>
      </c>
      <c r="P4" s="954" t="s">
        <v>1346</v>
      </c>
      <c r="Q4" s="955" t="s">
        <v>1280</v>
      </c>
      <c r="R4" s="955" t="s">
        <v>1277</v>
      </c>
      <c r="S4" s="721" t="s">
        <v>1278</v>
      </c>
      <c r="T4" s="955" t="s">
        <v>1281</v>
      </c>
      <c r="U4" s="720" t="s">
        <v>1347</v>
      </c>
      <c r="V4" s="721" t="s">
        <v>1348</v>
      </c>
      <c r="W4" s="721" t="s">
        <v>1349</v>
      </c>
      <c r="X4" s="721" t="s">
        <v>1350</v>
      </c>
      <c r="Y4" s="721" t="s">
        <v>1351</v>
      </c>
      <c r="Z4" s="721" t="s">
        <v>1352</v>
      </c>
      <c r="AA4" s="721" t="s">
        <v>1353</v>
      </c>
      <c r="AB4" s="721" t="s">
        <v>1354</v>
      </c>
      <c r="AC4" s="721" t="s">
        <v>1355</v>
      </c>
      <c r="AD4" s="721" t="s">
        <v>1356</v>
      </c>
      <c r="AE4" s="721" t="s">
        <v>1357</v>
      </c>
      <c r="AF4" s="721" t="s">
        <v>1358</v>
      </c>
      <c r="AG4" s="722" t="s">
        <v>1359</v>
      </c>
      <c r="AH4" s="722" t="s">
        <v>1360</v>
      </c>
      <c r="AI4" s="723" t="s">
        <v>1361</v>
      </c>
    </row>
    <row r="5" spans="1:35" x14ac:dyDescent="0.25">
      <c r="A5" s="724">
        <v>1</v>
      </c>
      <c r="B5" s="725">
        <v>2</v>
      </c>
      <c r="C5" s="725">
        <v>3</v>
      </c>
      <c r="D5" s="726">
        <v>4</v>
      </c>
      <c r="E5" s="727">
        <v>5</v>
      </c>
      <c r="F5" s="724">
        <v>6</v>
      </c>
      <c r="G5" s="725">
        <v>7</v>
      </c>
      <c r="H5" s="725">
        <v>8</v>
      </c>
      <c r="I5" s="725">
        <v>9</v>
      </c>
      <c r="J5" s="725">
        <v>10</v>
      </c>
      <c r="K5" s="725">
        <v>11</v>
      </c>
      <c r="L5" s="725">
        <v>12</v>
      </c>
      <c r="M5" s="725">
        <v>13</v>
      </c>
      <c r="N5" s="725">
        <v>14</v>
      </c>
      <c r="O5" s="725">
        <v>15</v>
      </c>
      <c r="P5" s="725">
        <v>16</v>
      </c>
      <c r="Q5" s="725">
        <v>17</v>
      </c>
      <c r="R5" s="725">
        <v>18</v>
      </c>
      <c r="S5" s="725">
        <v>19</v>
      </c>
      <c r="T5" s="1471">
        <v>20</v>
      </c>
      <c r="U5" s="1476"/>
      <c r="V5" s="1476"/>
      <c r="W5" s="1476"/>
      <c r="X5" s="1476"/>
      <c r="Y5" s="1476"/>
      <c r="Z5" s="1476"/>
      <c r="AA5" s="1476"/>
      <c r="AB5" s="1476"/>
      <c r="AC5" s="1476"/>
      <c r="AD5" s="1476"/>
      <c r="AE5" s="1476"/>
      <c r="AF5" s="1476"/>
      <c r="AG5" s="1476"/>
      <c r="AH5" s="1476"/>
      <c r="AI5" s="1476"/>
    </row>
    <row r="6" spans="1:35" x14ac:dyDescent="0.25">
      <c r="A6" s="728" t="s">
        <v>848</v>
      </c>
      <c r="B6" s="729"/>
      <c r="C6" s="729"/>
      <c r="D6" s="730">
        <f>SUM(D8)</f>
        <v>3</v>
      </c>
      <c r="E6" s="731">
        <f t="shared" ref="E6:T8" si="0">SUM(E8+E13+E14+E15)</f>
        <v>10</v>
      </c>
      <c r="F6" s="732">
        <f t="shared" si="0"/>
        <v>10</v>
      </c>
      <c r="G6" s="733">
        <f t="shared" si="0"/>
        <v>0</v>
      </c>
      <c r="H6" s="733">
        <f t="shared" si="0"/>
        <v>0</v>
      </c>
      <c r="I6" s="733">
        <f t="shared" si="0"/>
        <v>0</v>
      </c>
      <c r="J6" s="733">
        <f t="shared" si="0"/>
        <v>0</v>
      </c>
      <c r="K6" s="733">
        <f t="shared" si="0"/>
        <v>0</v>
      </c>
      <c r="L6" s="733">
        <f t="shared" si="0"/>
        <v>0</v>
      </c>
      <c r="M6" s="733">
        <f t="shared" si="0"/>
        <v>0</v>
      </c>
      <c r="N6" s="733">
        <f t="shared" si="0"/>
        <v>0</v>
      </c>
      <c r="O6" s="740">
        <f t="shared" ref="O6:T6" si="1">SUM(O9:O11)</f>
        <v>0</v>
      </c>
      <c r="P6" s="740">
        <f t="shared" si="1"/>
        <v>0</v>
      </c>
      <c r="Q6" s="740">
        <f t="shared" si="1"/>
        <v>0</v>
      </c>
      <c r="R6" s="740">
        <f t="shared" si="1"/>
        <v>0</v>
      </c>
      <c r="S6" s="740">
        <f t="shared" si="1"/>
        <v>0</v>
      </c>
      <c r="T6" s="1472">
        <f t="shared" si="1"/>
        <v>0</v>
      </c>
      <c r="U6" s="1476"/>
      <c r="V6" s="1476"/>
      <c r="W6" s="1476"/>
      <c r="X6" s="1476"/>
      <c r="Y6" s="1476"/>
      <c r="Z6" s="1476"/>
      <c r="AA6" s="1476"/>
      <c r="AB6" s="1476"/>
      <c r="AC6" s="1476"/>
      <c r="AD6" s="1476"/>
      <c r="AE6" s="1476"/>
      <c r="AF6" s="1476"/>
      <c r="AG6" s="1476"/>
      <c r="AH6" s="1476"/>
      <c r="AI6" s="1476"/>
    </row>
    <row r="7" spans="1:35" x14ac:dyDescent="0.25">
      <c r="A7" s="734" t="s">
        <v>849</v>
      </c>
      <c r="B7" s="691"/>
      <c r="C7" s="691"/>
      <c r="D7" s="735"/>
      <c r="E7" s="736"/>
      <c r="F7" s="737"/>
      <c r="G7" s="691"/>
      <c r="H7" s="691"/>
      <c r="I7" s="691"/>
      <c r="J7" s="691"/>
      <c r="K7" s="691"/>
      <c r="L7" s="691"/>
      <c r="M7" s="691"/>
      <c r="N7" s="691"/>
      <c r="O7" s="721"/>
      <c r="P7" s="721"/>
      <c r="Q7" s="721"/>
      <c r="R7" s="722"/>
      <c r="S7" s="722"/>
      <c r="T7" s="722"/>
      <c r="U7" s="1476"/>
      <c r="V7" s="1476"/>
      <c r="W7" s="1476"/>
      <c r="X7" s="1476"/>
      <c r="Y7" s="1476"/>
      <c r="Z7" s="1476"/>
      <c r="AA7" s="1476"/>
      <c r="AB7" s="1476"/>
      <c r="AC7" s="1476"/>
      <c r="AD7" s="1476"/>
      <c r="AE7" s="1476"/>
      <c r="AF7" s="1476"/>
      <c r="AG7" s="1476"/>
      <c r="AH7" s="1476"/>
      <c r="AI7" s="1476"/>
    </row>
    <row r="8" spans="1:35" x14ac:dyDescent="0.25">
      <c r="A8" s="728" t="s">
        <v>850</v>
      </c>
      <c r="B8" s="729"/>
      <c r="C8" s="729"/>
      <c r="D8" s="738">
        <f>SUM(D10:D12)</f>
        <v>3</v>
      </c>
      <c r="E8" s="739">
        <f>SUM(E9:E12)</f>
        <v>4</v>
      </c>
      <c r="F8" s="740">
        <f t="shared" ref="F8:M8" si="2">SUM(F10:F12)</f>
        <v>4</v>
      </c>
      <c r="G8" s="740">
        <f t="shared" si="2"/>
        <v>0</v>
      </c>
      <c r="H8" s="740">
        <f t="shared" si="2"/>
        <v>0</v>
      </c>
      <c r="I8" s="740">
        <f t="shared" si="2"/>
        <v>0</v>
      </c>
      <c r="J8" s="740">
        <f t="shared" si="2"/>
        <v>0</v>
      </c>
      <c r="K8" s="740">
        <f t="shared" si="2"/>
        <v>0</v>
      </c>
      <c r="L8" s="740">
        <f t="shared" si="2"/>
        <v>0</v>
      </c>
      <c r="M8" s="740">
        <f t="shared" si="2"/>
        <v>0</v>
      </c>
      <c r="N8" s="740">
        <f t="shared" ref="N8" si="3">SUM(N10:N12)</f>
        <v>0</v>
      </c>
      <c r="O8" s="733">
        <f t="shared" si="0"/>
        <v>0</v>
      </c>
      <c r="P8" s="733">
        <f t="shared" si="0"/>
        <v>0</v>
      </c>
      <c r="Q8" s="733">
        <f t="shared" si="0"/>
        <v>0</v>
      </c>
      <c r="R8" s="733">
        <f t="shared" si="0"/>
        <v>0</v>
      </c>
      <c r="S8" s="733">
        <f t="shared" si="0"/>
        <v>0</v>
      </c>
      <c r="T8" s="731">
        <f t="shared" si="0"/>
        <v>0</v>
      </c>
      <c r="U8" s="1476"/>
      <c r="V8" s="1476"/>
      <c r="W8" s="1476"/>
      <c r="X8" s="1476"/>
      <c r="Y8" s="1476"/>
      <c r="Z8" s="1476"/>
      <c r="AA8" s="1476"/>
      <c r="AB8" s="1476"/>
      <c r="AC8" s="1476"/>
      <c r="AD8" s="1476"/>
      <c r="AE8" s="1476"/>
      <c r="AF8" s="1476"/>
      <c r="AG8" s="1476"/>
      <c r="AH8" s="1476"/>
      <c r="AI8" s="1476"/>
    </row>
    <row r="9" spans="1:35" ht="25.5" x14ac:dyDescent="0.25">
      <c r="A9" s="741" t="s">
        <v>851</v>
      </c>
      <c r="B9" s="742"/>
      <c r="C9" s="742"/>
      <c r="D9" s="743"/>
      <c r="E9" s="690"/>
      <c r="F9" s="744"/>
      <c r="G9" s="745"/>
      <c r="H9" s="745"/>
      <c r="I9" s="745"/>
      <c r="J9" s="745"/>
      <c r="K9" s="745"/>
      <c r="L9" s="745"/>
      <c r="M9" s="745"/>
      <c r="N9" s="745"/>
      <c r="O9" s="725"/>
      <c r="P9" s="725"/>
      <c r="Q9" s="725"/>
      <c r="R9" s="725"/>
      <c r="S9" s="725"/>
      <c r="T9" s="1471"/>
      <c r="U9" s="1476"/>
      <c r="V9" s="1476"/>
      <c r="W9" s="1476"/>
      <c r="X9" s="1476"/>
      <c r="Y9" s="1476"/>
      <c r="Z9" s="1476"/>
      <c r="AA9" s="1476"/>
      <c r="AB9" s="1476"/>
      <c r="AC9" s="1476"/>
      <c r="AD9" s="1476"/>
      <c r="AE9" s="1476"/>
      <c r="AF9" s="1476"/>
      <c r="AG9" s="1476"/>
      <c r="AH9" s="1476"/>
      <c r="AI9" s="1476"/>
    </row>
    <row r="10" spans="1:35" ht="15.75" x14ac:dyDescent="0.25">
      <c r="A10" s="943" t="s">
        <v>1164</v>
      </c>
      <c r="B10" s="747" t="s">
        <v>1183</v>
      </c>
      <c r="C10" s="944" t="s">
        <v>21</v>
      </c>
      <c r="D10" s="748">
        <v>1</v>
      </c>
      <c r="E10" s="753">
        <f t="shared" ref="E10:E123" si="4">SUM(F10:T10)</f>
        <v>1</v>
      </c>
      <c r="F10" s="749">
        <v>1</v>
      </c>
      <c r="G10" s="747"/>
      <c r="H10" s="747"/>
      <c r="I10" s="747"/>
      <c r="J10" s="747"/>
      <c r="K10" s="747"/>
      <c r="L10" s="747"/>
      <c r="M10" s="747"/>
      <c r="N10" s="956"/>
      <c r="O10" s="957"/>
      <c r="P10" s="957"/>
      <c r="Q10" s="957"/>
      <c r="R10" s="957"/>
      <c r="S10" s="957"/>
      <c r="T10" s="1473"/>
      <c r="U10" s="1476"/>
      <c r="V10" s="1476"/>
      <c r="W10" s="1476"/>
      <c r="X10" s="1476"/>
      <c r="Y10" s="1476"/>
      <c r="Z10" s="1476"/>
      <c r="AA10" s="1476"/>
      <c r="AB10" s="1476"/>
      <c r="AC10" s="1476"/>
      <c r="AD10" s="1476"/>
      <c r="AE10" s="1476"/>
      <c r="AF10" s="1476"/>
      <c r="AG10" s="1476"/>
      <c r="AH10" s="1476"/>
      <c r="AI10" s="1476"/>
    </row>
    <row r="11" spans="1:35" ht="31.5" x14ac:dyDescent="0.25">
      <c r="A11" s="943" t="s">
        <v>1165</v>
      </c>
      <c r="B11" s="747" t="s">
        <v>1183</v>
      </c>
      <c r="C11" s="944" t="s">
        <v>21</v>
      </c>
      <c r="D11" s="748">
        <v>1</v>
      </c>
      <c r="E11" s="753">
        <f t="shared" si="4"/>
        <v>1</v>
      </c>
      <c r="F11" s="749">
        <v>1</v>
      </c>
      <c r="G11" s="747"/>
      <c r="H11" s="747"/>
      <c r="I11" s="747"/>
      <c r="J11" s="747"/>
      <c r="K11" s="747"/>
      <c r="L11" s="747"/>
      <c r="M11" s="747"/>
      <c r="N11" s="956"/>
      <c r="O11" s="958"/>
      <c r="P11" s="958"/>
      <c r="Q11" s="958"/>
      <c r="R11" s="959"/>
      <c r="S11" s="959"/>
      <c r="T11" s="959"/>
      <c r="U11" s="1476"/>
      <c r="V11" s="1476"/>
      <c r="W11" s="1476"/>
      <c r="X11" s="1476"/>
      <c r="Y11" s="1476"/>
      <c r="Z11" s="1476"/>
      <c r="AA11" s="1476"/>
      <c r="AB11" s="1476"/>
      <c r="AC11" s="1476"/>
      <c r="AD11" s="1476"/>
      <c r="AE11" s="1476"/>
      <c r="AF11" s="1476"/>
      <c r="AG11" s="1476"/>
      <c r="AH11" s="1476"/>
      <c r="AI11" s="1476"/>
    </row>
    <row r="12" spans="1:35" ht="15.75" x14ac:dyDescent="0.25">
      <c r="A12" s="943" t="s">
        <v>1167</v>
      </c>
      <c r="B12" s="747" t="s">
        <v>1183</v>
      </c>
      <c r="C12" s="944" t="s">
        <v>21</v>
      </c>
      <c r="D12" s="748">
        <v>1</v>
      </c>
      <c r="E12" s="753">
        <f t="shared" si="4"/>
        <v>2</v>
      </c>
      <c r="F12" s="749">
        <v>2</v>
      </c>
      <c r="G12" s="747"/>
      <c r="H12" s="747"/>
      <c r="I12" s="747"/>
      <c r="J12" s="747"/>
      <c r="K12" s="747"/>
      <c r="L12" s="747"/>
      <c r="M12" s="747"/>
      <c r="N12" s="956"/>
      <c r="O12" s="960"/>
      <c r="P12" s="960"/>
      <c r="Q12" s="960"/>
      <c r="R12" s="960"/>
      <c r="S12" s="960"/>
      <c r="T12" s="1474"/>
      <c r="U12" s="1476"/>
      <c r="V12" s="1476"/>
      <c r="W12" s="1476"/>
      <c r="X12" s="1476"/>
      <c r="Y12" s="1476"/>
      <c r="Z12" s="1476"/>
      <c r="AA12" s="1476"/>
      <c r="AB12" s="1476"/>
      <c r="AC12" s="1476"/>
      <c r="AD12" s="1476"/>
      <c r="AE12" s="1476"/>
      <c r="AF12" s="1476"/>
      <c r="AG12" s="1476"/>
      <c r="AH12" s="1476"/>
      <c r="AI12" s="1476"/>
    </row>
    <row r="13" spans="1:35" ht="15.75" x14ac:dyDescent="0.25">
      <c r="A13" s="943" t="s">
        <v>1184</v>
      </c>
      <c r="B13" s="747" t="s">
        <v>1183</v>
      </c>
      <c r="C13" s="944" t="s">
        <v>21</v>
      </c>
      <c r="D13" s="748">
        <v>1</v>
      </c>
      <c r="E13" s="753">
        <f t="shared" si="4"/>
        <v>3</v>
      </c>
      <c r="F13" s="749">
        <v>3</v>
      </c>
      <c r="G13" s="747"/>
      <c r="H13" s="747"/>
      <c r="I13" s="747"/>
      <c r="J13" s="747"/>
      <c r="K13" s="747"/>
      <c r="L13" s="747"/>
      <c r="M13" s="747"/>
      <c r="N13" s="747"/>
      <c r="O13" s="745"/>
      <c r="P13" s="745"/>
      <c r="Q13" s="745"/>
      <c r="R13" s="690"/>
      <c r="S13" s="690"/>
      <c r="T13" s="991"/>
      <c r="U13" s="1476"/>
      <c r="V13" s="1476"/>
      <c r="W13" s="1476"/>
      <c r="X13" s="1476"/>
      <c r="Y13" s="1476"/>
      <c r="Z13" s="1476"/>
      <c r="AA13" s="1476"/>
      <c r="AB13" s="1476"/>
      <c r="AC13" s="1476"/>
      <c r="AD13" s="1476"/>
      <c r="AE13" s="1476"/>
      <c r="AF13" s="1476"/>
      <c r="AG13" s="1476"/>
      <c r="AH13" s="1476"/>
      <c r="AI13" s="1476"/>
    </row>
    <row r="14" spans="1:35" ht="15.75" x14ac:dyDescent="0.25">
      <c r="A14" s="943" t="s">
        <v>1169</v>
      </c>
      <c r="B14" s="747" t="s">
        <v>1183</v>
      </c>
      <c r="C14" s="944" t="s">
        <v>21</v>
      </c>
      <c r="D14" s="748">
        <v>1</v>
      </c>
      <c r="E14" s="753">
        <f t="shared" si="4"/>
        <v>1</v>
      </c>
      <c r="F14" s="749">
        <v>1</v>
      </c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50"/>
      <c r="S14" s="750"/>
      <c r="T14" s="750"/>
      <c r="U14" s="1476"/>
      <c r="V14" s="1476"/>
      <c r="W14" s="1476"/>
      <c r="X14" s="1476"/>
      <c r="Y14" s="1476"/>
      <c r="Z14" s="1476"/>
      <c r="AA14" s="1476"/>
      <c r="AB14" s="1476"/>
      <c r="AC14" s="1476"/>
      <c r="AD14" s="1476"/>
      <c r="AE14" s="1476"/>
      <c r="AF14" s="1476"/>
      <c r="AG14" s="1476"/>
      <c r="AH14" s="1476"/>
      <c r="AI14" s="1476"/>
    </row>
    <row r="15" spans="1:35" ht="31.5" x14ac:dyDescent="0.25">
      <c r="A15" s="943" t="s">
        <v>1185</v>
      </c>
      <c r="B15" s="747" t="s">
        <v>1183</v>
      </c>
      <c r="C15" s="944" t="s">
        <v>21</v>
      </c>
      <c r="D15" s="748">
        <v>1</v>
      </c>
      <c r="E15" s="753">
        <f t="shared" si="4"/>
        <v>2</v>
      </c>
      <c r="F15" s="749">
        <v>2</v>
      </c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50"/>
      <c r="S15" s="750"/>
      <c r="T15" s="750"/>
      <c r="U15" s="1476"/>
      <c r="V15" s="1476"/>
      <c r="W15" s="1476"/>
      <c r="X15" s="1476"/>
      <c r="Y15" s="1476"/>
      <c r="Z15" s="1476"/>
      <c r="AA15" s="1476"/>
      <c r="AB15" s="1476"/>
      <c r="AC15" s="1476"/>
      <c r="AD15" s="1476"/>
      <c r="AE15" s="1476"/>
      <c r="AF15" s="1476"/>
      <c r="AG15" s="1476"/>
      <c r="AH15" s="1476"/>
      <c r="AI15" s="1476"/>
    </row>
    <row r="16" spans="1:35" ht="31.5" x14ac:dyDescent="0.25">
      <c r="A16" s="943" t="s">
        <v>1186</v>
      </c>
      <c r="B16" s="747" t="s">
        <v>1183</v>
      </c>
      <c r="C16" s="944" t="s">
        <v>21</v>
      </c>
      <c r="D16" s="748">
        <v>1</v>
      </c>
      <c r="E16" s="753">
        <f t="shared" si="4"/>
        <v>4</v>
      </c>
      <c r="F16" s="749">
        <v>4</v>
      </c>
      <c r="G16" s="747"/>
      <c r="H16" s="747"/>
      <c r="I16" s="747"/>
      <c r="J16" s="747"/>
      <c r="K16" s="747"/>
      <c r="L16" s="747"/>
      <c r="M16" s="747"/>
      <c r="N16" s="747"/>
      <c r="O16" s="747"/>
      <c r="P16" s="747"/>
      <c r="Q16" s="747"/>
      <c r="R16" s="750"/>
      <c r="S16" s="750"/>
      <c r="T16" s="750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1476"/>
    </row>
    <row r="17" spans="1:35" ht="31.5" x14ac:dyDescent="0.25">
      <c r="A17" s="943" t="s">
        <v>1187</v>
      </c>
      <c r="B17" s="747" t="s">
        <v>1183</v>
      </c>
      <c r="C17" s="944" t="s">
        <v>21</v>
      </c>
      <c r="D17" s="748">
        <v>1</v>
      </c>
      <c r="E17" s="753">
        <f t="shared" si="4"/>
        <v>1</v>
      </c>
      <c r="F17" s="749">
        <v>1</v>
      </c>
      <c r="G17" s="747"/>
      <c r="H17" s="747"/>
      <c r="I17" s="747"/>
      <c r="J17" s="747"/>
      <c r="K17" s="747"/>
      <c r="L17" s="747"/>
      <c r="M17" s="747"/>
      <c r="N17" s="747"/>
      <c r="O17" s="747"/>
      <c r="P17" s="747"/>
      <c r="Q17" s="747"/>
      <c r="R17" s="750"/>
      <c r="S17" s="750"/>
      <c r="T17" s="750"/>
      <c r="U17" s="1476"/>
      <c r="V17" s="1476"/>
      <c r="W17" s="1476"/>
      <c r="X17" s="1476"/>
      <c r="Y17" s="1476"/>
      <c r="Z17" s="1476"/>
      <c r="AA17" s="1476"/>
      <c r="AB17" s="1476"/>
      <c r="AC17" s="1476"/>
      <c r="AD17" s="1476"/>
      <c r="AE17" s="1476"/>
      <c r="AF17" s="1476"/>
      <c r="AG17" s="1476"/>
      <c r="AH17" s="1476"/>
      <c r="AI17" s="1476"/>
    </row>
    <row r="18" spans="1:35" ht="31.5" x14ac:dyDescent="0.25">
      <c r="A18" s="943" t="s">
        <v>1188</v>
      </c>
      <c r="B18" s="747" t="s">
        <v>1183</v>
      </c>
      <c r="C18" s="944" t="s">
        <v>21</v>
      </c>
      <c r="D18" s="748">
        <v>1</v>
      </c>
      <c r="E18" s="753">
        <f t="shared" si="4"/>
        <v>2</v>
      </c>
      <c r="F18" s="749">
        <v>2</v>
      </c>
      <c r="G18" s="747"/>
      <c r="H18" s="747"/>
      <c r="I18" s="747"/>
      <c r="J18" s="747"/>
      <c r="K18" s="747"/>
      <c r="L18" s="747"/>
      <c r="M18" s="747"/>
      <c r="N18" s="747"/>
      <c r="O18" s="747"/>
      <c r="P18" s="747"/>
      <c r="Q18" s="747"/>
      <c r="R18" s="750"/>
      <c r="S18" s="750"/>
      <c r="T18" s="750"/>
      <c r="U18" s="1476"/>
      <c r="V18" s="1476"/>
      <c r="W18" s="1476"/>
      <c r="X18" s="1476"/>
      <c r="Y18" s="1476"/>
      <c r="Z18" s="1476"/>
      <c r="AA18" s="1476"/>
      <c r="AB18" s="1476"/>
      <c r="AC18" s="1476"/>
      <c r="AD18" s="1476"/>
      <c r="AE18" s="1476"/>
      <c r="AF18" s="1476"/>
      <c r="AG18" s="1476"/>
      <c r="AH18" s="1476"/>
      <c r="AI18" s="1476"/>
    </row>
    <row r="19" spans="1:35" ht="15.75" x14ac:dyDescent="0.25">
      <c r="A19" s="943" t="s">
        <v>1189</v>
      </c>
      <c r="B19" s="747" t="s">
        <v>1183</v>
      </c>
      <c r="C19" s="944" t="s">
        <v>21</v>
      </c>
      <c r="D19" s="748">
        <v>1</v>
      </c>
      <c r="E19" s="753">
        <f t="shared" si="4"/>
        <v>1</v>
      </c>
      <c r="F19" s="749">
        <v>1</v>
      </c>
      <c r="G19" s="747"/>
      <c r="H19" s="747"/>
      <c r="I19" s="747"/>
      <c r="J19" s="747"/>
      <c r="K19" s="747"/>
      <c r="L19" s="747"/>
      <c r="M19" s="747"/>
      <c r="N19" s="747"/>
      <c r="O19" s="747"/>
      <c r="P19" s="747"/>
      <c r="Q19" s="747"/>
      <c r="R19" s="750"/>
      <c r="S19" s="750"/>
      <c r="T19" s="750"/>
      <c r="U19" s="1476"/>
      <c r="V19" s="1476"/>
      <c r="W19" s="1476"/>
      <c r="X19" s="1476"/>
      <c r="Y19" s="1476"/>
      <c r="Z19" s="1476"/>
      <c r="AA19" s="1476"/>
      <c r="AB19" s="1476"/>
      <c r="AC19" s="1476"/>
      <c r="AD19" s="1476"/>
      <c r="AE19" s="1476"/>
      <c r="AF19" s="1476"/>
      <c r="AG19" s="1476"/>
      <c r="AH19" s="1476"/>
      <c r="AI19" s="1476"/>
    </row>
    <row r="20" spans="1:35" ht="15.75" x14ac:dyDescent="0.25">
      <c r="A20" s="943" t="s">
        <v>1190</v>
      </c>
      <c r="B20" s="747" t="s">
        <v>1183</v>
      </c>
      <c r="C20" s="944" t="s">
        <v>21</v>
      </c>
      <c r="D20" s="748">
        <v>1</v>
      </c>
      <c r="E20" s="753">
        <f t="shared" si="4"/>
        <v>1</v>
      </c>
      <c r="F20" s="749">
        <v>1</v>
      </c>
      <c r="G20" s="747"/>
      <c r="H20" s="747"/>
      <c r="I20" s="747"/>
      <c r="J20" s="747"/>
      <c r="K20" s="747"/>
      <c r="L20" s="747"/>
      <c r="M20" s="747"/>
      <c r="N20" s="747"/>
      <c r="O20" s="747"/>
      <c r="P20" s="747"/>
      <c r="Q20" s="747"/>
      <c r="R20" s="750"/>
      <c r="S20" s="750"/>
      <c r="T20" s="750"/>
      <c r="U20" s="1476"/>
      <c r="V20" s="1476"/>
      <c r="W20" s="1476"/>
      <c r="X20" s="1476"/>
      <c r="Y20" s="1476"/>
      <c r="Z20" s="1476"/>
      <c r="AA20" s="1476"/>
      <c r="AB20" s="1476"/>
      <c r="AC20" s="1476"/>
      <c r="AD20" s="1476"/>
      <c r="AE20" s="1476"/>
      <c r="AF20" s="1476"/>
      <c r="AG20" s="1476"/>
      <c r="AH20" s="1476"/>
      <c r="AI20" s="1476"/>
    </row>
    <row r="21" spans="1:35" ht="36.75" customHeight="1" x14ac:dyDescent="0.25">
      <c r="A21" s="943" t="s">
        <v>1191</v>
      </c>
      <c r="B21" s="747" t="s">
        <v>1183</v>
      </c>
      <c r="C21" s="944" t="s">
        <v>21</v>
      </c>
      <c r="D21" s="748">
        <v>1</v>
      </c>
      <c r="E21" s="753">
        <f t="shared" si="4"/>
        <v>2</v>
      </c>
      <c r="F21" s="749">
        <v>2</v>
      </c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50"/>
      <c r="S21" s="750"/>
      <c r="T21" s="750"/>
      <c r="U21" s="1476"/>
      <c r="V21" s="1476"/>
      <c r="W21" s="1476"/>
      <c r="X21" s="1476"/>
      <c r="Y21" s="1476"/>
      <c r="Z21" s="1476"/>
      <c r="AA21" s="1476"/>
      <c r="AB21" s="1476"/>
      <c r="AC21" s="1476"/>
      <c r="AD21" s="1476"/>
      <c r="AE21" s="1476"/>
      <c r="AF21" s="1476"/>
      <c r="AG21" s="1476"/>
      <c r="AH21" s="1476"/>
      <c r="AI21" s="1476"/>
    </row>
    <row r="22" spans="1:35" ht="15.75" x14ac:dyDescent="0.25">
      <c r="A22" s="943" t="s">
        <v>1143</v>
      </c>
      <c r="B22" s="747" t="s">
        <v>1183</v>
      </c>
      <c r="C22" s="944" t="s">
        <v>1192</v>
      </c>
      <c r="D22" s="748">
        <v>1</v>
      </c>
      <c r="E22" s="753">
        <f t="shared" si="4"/>
        <v>1</v>
      </c>
      <c r="F22" s="749"/>
      <c r="G22" s="747">
        <v>1</v>
      </c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50"/>
      <c r="S22" s="750"/>
      <c r="T22" s="750"/>
      <c r="U22" s="1476"/>
      <c r="V22" s="1476"/>
      <c r="W22" s="1476"/>
      <c r="X22" s="1476"/>
      <c r="Y22" s="1476"/>
      <c r="Z22" s="1476"/>
      <c r="AA22" s="1476"/>
      <c r="AB22" s="1476"/>
      <c r="AC22" s="1476"/>
      <c r="AD22" s="1476"/>
      <c r="AE22" s="1476"/>
      <c r="AF22" s="1476"/>
      <c r="AG22" s="1476"/>
      <c r="AH22" s="1476"/>
      <c r="AI22" s="1476"/>
    </row>
    <row r="23" spans="1:35" ht="15.75" x14ac:dyDescent="0.25">
      <c r="A23" s="945" t="s">
        <v>1144</v>
      </c>
      <c r="B23" s="747" t="s">
        <v>1183</v>
      </c>
      <c r="C23" s="944" t="s">
        <v>1192</v>
      </c>
      <c r="D23" s="748">
        <v>1</v>
      </c>
      <c r="E23" s="753">
        <f t="shared" si="4"/>
        <v>1</v>
      </c>
      <c r="F23" s="749"/>
      <c r="G23" s="747">
        <v>1</v>
      </c>
      <c r="H23" s="747"/>
      <c r="I23" s="747"/>
      <c r="J23" s="747"/>
      <c r="K23" s="747"/>
      <c r="L23" s="747"/>
      <c r="M23" s="747"/>
      <c r="N23" s="747"/>
      <c r="O23" s="747"/>
      <c r="P23" s="747"/>
      <c r="Q23" s="747"/>
      <c r="R23" s="750"/>
      <c r="S23" s="750"/>
      <c r="T23" s="750"/>
      <c r="U23" s="1476"/>
      <c r="V23" s="1476"/>
      <c r="W23" s="1476"/>
      <c r="X23" s="1476"/>
      <c r="Y23" s="1476"/>
      <c r="Z23" s="1476"/>
      <c r="AA23" s="1476"/>
      <c r="AB23" s="1476"/>
      <c r="AC23" s="1476"/>
      <c r="AD23" s="1476"/>
      <c r="AE23" s="1476"/>
      <c r="AF23" s="1476"/>
      <c r="AG23" s="1476"/>
      <c r="AH23" s="1476"/>
      <c r="AI23" s="1476"/>
    </row>
    <row r="24" spans="1:35" ht="15.75" x14ac:dyDescent="0.25">
      <c r="A24" s="945" t="s">
        <v>1193</v>
      </c>
      <c r="B24" s="747" t="s">
        <v>1183</v>
      </c>
      <c r="C24" s="944" t="s">
        <v>1192</v>
      </c>
      <c r="D24" s="748">
        <v>1</v>
      </c>
      <c r="E24" s="753">
        <f t="shared" si="4"/>
        <v>2</v>
      </c>
      <c r="F24" s="749"/>
      <c r="G24" s="747">
        <v>2</v>
      </c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50"/>
      <c r="S24" s="750"/>
      <c r="T24" s="750"/>
      <c r="U24" s="1476"/>
      <c r="V24" s="1476"/>
      <c r="W24" s="1476"/>
      <c r="X24" s="1476"/>
      <c r="Y24" s="1476"/>
      <c r="Z24" s="1476"/>
      <c r="AA24" s="1476"/>
      <c r="AB24" s="1476"/>
      <c r="AC24" s="1476"/>
      <c r="AD24" s="1476"/>
      <c r="AE24" s="1476"/>
      <c r="AF24" s="1476"/>
      <c r="AG24" s="1476"/>
      <c r="AH24" s="1476"/>
      <c r="AI24" s="1476"/>
    </row>
    <row r="25" spans="1:35" ht="15.75" x14ac:dyDescent="0.25">
      <c r="A25" s="945" t="s">
        <v>1194</v>
      </c>
      <c r="B25" s="747" t="s">
        <v>1183</v>
      </c>
      <c r="C25" s="944" t="s">
        <v>1192</v>
      </c>
      <c r="D25" s="748">
        <v>1</v>
      </c>
      <c r="E25" s="753">
        <f t="shared" si="4"/>
        <v>2</v>
      </c>
      <c r="F25" s="749"/>
      <c r="G25" s="747">
        <v>2</v>
      </c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50"/>
      <c r="S25" s="750"/>
      <c r="T25" s="750"/>
      <c r="U25" s="1476"/>
      <c r="V25" s="1476"/>
      <c r="W25" s="1476"/>
      <c r="X25" s="1476"/>
      <c r="Y25" s="1476"/>
      <c r="Z25" s="1476"/>
      <c r="AA25" s="1476"/>
      <c r="AB25" s="1476"/>
      <c r="AC25" s="1476"/>
      <c r="AD25" s="1476"/>
      <c r="AE25" s="1476"/>
      <c r="AF25" s="1476"/>
      <c r="AG25" s="1476"/>
      <c r="AH25" s="1476"/>
      <c r="AI25" s="1476"/>
    </row>
    <row r="26" spans="1:35" ht="15.75" x14ac:dyDescent="0.25">
      <c r="A26" s="945" t="s">
        <v>1195</v>
      </c>
      <c r="B26" s="747" t="s">
        <v>1183</v>
      </c>
      <c r="C26" s="944" t="s">
        <v>1192</v>
      </c>
      <c r="D26" s="748">
        <v>1</v>
      </c>
      <c r="E26" s="753">
        <f t="shared" si="4"/>
        <v>2</v>
      </c>
      <c r="F26" s="749"/>
      <c r="G26" s="747">
        <v>2</v>
      </c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50"/>
      <c r="S26" s="750"/>
      <c r="T26" s="750"/>
      <c r="U26" s="1476"/>
      <c r="V26" s="1476"/>
      <c r="W26" s="1476"/>
      <c r="X26" s="1476"/>
      <c r="Y26" s="1476"/>
      <c r="Z26" s="1476"/>
      <c r="AA26" s="1476"/>
      <c r="AB26" s="1476"/>
      <c r="AC26" s="1476"/>
      <c r="AD26" s="1476"/>
      <c r="AE26" s="1476"/>
      <c r="AF26" s="1476"/>
      <c r="AG26" s="1476"/>
      <c r="AH26" s="1476"/>
      <c r="AI26" s="1476"/>
    </row>
    <row r="27" spans="1:35" ht="15.75" x14ac:dyDescent="0.25">
      <c r="A27" s="945" t="s">
        <v>1196</v>
      </c>
      <c r="B27" s="747" t="s">
        <v>1183</v>
      </c>
      <c r="C27" s="944" t="s">
        <v>1192</v>
      </c>
      <c r="D27" s="748">
        <v>1</v>
      </c>
      <c r="E27" s="753">
        <f t="shared" si="4"/>
        <v>1</v>
      </c>
      <c r="F27" s="749"/>
      <c r="G27" s="747">
        <v>1</v>
      </c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50"/>
      <c r="S27" s="750"/>
      <c r="T27" s="750"/>
      <c r="U27" s="1476"/>
      <c r="V27" s="1476"/>
      <c r="W27" s="1476"/>
      <c r="X27" s="1476"/>
      <c r="Y27" s="1476"/>
      <c r="Z27" s="1476"/>
      <c r="AA27" s="1476"/>
      <c r="AB27" s="1476"/>
      <c r="AC27" s="1476"/>
      <c r="AD27" s="1476"/>
      <c r="AE27" s="1476"/>
      <c r="AF27" s="1476"/>
      <c r="AG27" s="1476"/>
      <c r="AH27" s="1476"/>
      <c r="AI27" s="1476"/>
    </row>
    <row r="28" spans="1:35" ht="15.75" x14ac:dyDescent="0.25">
      <c r="A28" s="945" t="s">
        <v>1197</v>
      </c>
      <c r="B28" s="747" t="s">
        <v>1183</v>
      </c>
      <c r="C28" s="944" t="s">
        <v>1192</v>
      </c>
      <c r="D28" s="748">
        <v>1</v>
      </c>
      <c r="E28" s="753">
        <f t="shared" si="4"/>
        <v>3</v>
      </c>
      <c r="F28" s="749"/>
      <c r="G28" s="747">
        <v>3</v>
      </c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50"/>
      <c r="S28" s="750"/>
      <c r="T28" s="750"/>
      <c r="U28" s="1476"/>
      <c r="V28" s="1476"/>
      <c r="W28" s="1476"/>
      <c r="X28" s="1476"/>
      <c r="Y28" s="1476"/>
      <c r="Z28" s="1476"/>
      <c r="AA28" s="1476"/>
      <c r="AB28" s="1476"/>
      <c r="AC28" s="1476"/>
      <c r="AD28" s="1476"/>
      <c r="AE28" s="1476"/>
      <c r="AF28" s="1476"/>
      <c r="AG28" s="1476"/>
      <c r="AH28" s="1476"/>
      <c r="AI28" s="1476"/>
    </row>
    <row r="29" spans="1:35" ht="15.75" x14ac:dyDescent="0.25">
      <c r="A29" s="945" t="s">
        <v>1198</v>
      </c>
      <c r="B29" s="747" t="s">
        <v>1183</v>
      </c>
      <c r="C29" s="944" t="s">
        <v>1192</v>
      </c>
      <c r="D29" s="748">
        <v>1</v>
      </c>
      <c r="E29" s="753">
        <f t="shared" si="4"/>
        <v>1</v>
      </c>
      <c r="F29" s="749"/>
      <c r="G29" s="747">
        <v>1</v>
      </c>
      <c r="H29" s="747"/>
      <c r="I29" s="747"/>
      <c r="J29" s="747"/>
      <c r="K29" s="747"/>
      <c r="L29" s="747"/>
      <c r="M29" s="747"/>
      <c r="N29" s="747"/>
      <c r="O29" s="747"/>
      <c r="P29" s="747"/>
      <c r="Q29" s="747"/>
      <c r="R29" s="750"/>
      <c r="S29" s="750"/>
      <c r="T29" s="750"/>
      <c r="U29" s="1476"/>
      <c r="V29" s="1476"/>
      <c r="W29" s="1476"/>
      <c r="X29" s="1476"/>
      <c r="Y29" s="1476"/>
      <c r="Z29" s="1476"/>
      <c r="AA29" s="1476"/>
      <c r="AB29" s="1476"/>
      <c r="AC29" s="1476"/>
      <c r="AD29" s="1476"/>
      <c r="AE29" s="1476"/>
      <c r="AF29" s="1476"/>
      <c r="AG29" s="1476"/>
      <c r="AH29" s="1476"/>
      <c r="AI29" s="1476"/>
    </row>
    <row r="30" spans="1:35" ht="47.25" x14ac:dyDescent="0.25">
      <c r="A30" s="945" t="s">
        <v>1199</v>
      </c>
      <c r="B30" s="747" t="s">
        <v>1183</v>
      </c>
      <c r="C30" s="944" t="s">
        <v>1192</v>
      </c>
      <c r="D30" s="748">
        <v>1</v>
      </c>
      <c r="E30" s="753">
        <f t="shared" si="4"/>
        <v>1</v>
      </c>
      <c r="F30" s="749"/>
      <c r="G30" s="747">
        <v>1</v>
      </c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50"/>
      <c r="S30" s="750"/>
      <c r="T30" s="750"/>
      <c r="U30" s="1476"/>
      <c r="V30" s="1476"/>
      <c r="W30" s="1476"/>
      <c r="X30" s="1476"/>
      <c r="Y30" s="1476"/>
      <c r="Z30" s="1476"/>
      <c r="AA30" s="1476"/>
      <c r="AB30" s="1476"/>
      <c r="AC30" s="1476"/>
      <c r="AD30" s="1476"/>
      <c r="AE30" s="1476"/>
      <c r="AF30" s="1476"/>
      <c r="AG30" s="1476"/>
      <c r="AH30" s="1476"/>
      <c r="AI30" s="1476"/>
    </row>
    <row r="31" spans="1:35" ht="15.75" x14ac:dyDescent="0.25">
      <c r="A31" s="945" t="s">
        <v>1200</v>
      </c>
      <c r="B31" s="747" t="s">
        <v>1183</v>
      </c>
      <c r="C31" s="944" t="s">
        <v>1192</v>
      </c>
      <c r="D31" s="748">
        <v>1</v>
      </c>
      <c r="E31" s="753">
        <f t="shared" si="4"/>
        <v>2</v>
      </c>
      <c r="F31" s="749"/>
      <c r="G31" s="747">
        <v>2</v>
      </c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50"/>
      <c r="S31" s="750"/>
      <c r="T31" s="750"/>
      <c r="U31" s="1476"/>
      <c r="V31" s="1476"/>
      <c r="W31" s="1476"/>
      <c r="X31" s="1476"/>
      <c r="Y31" s="1476"/>
      <c r="Z31" s="1476"/>
      <c r="AA31" s="1476"/>
      <c r="AB31" s="1476"/>
      <c r="AC31" s="1476"/>
      <c r="AD31" s="1476"/>
      <c r="AE31" s="1476"/>
      <c r="AF31" s="1476"/>
      <c r="AG31" s="1476"/>
      <c r="AH31" s="1476"/>
      <c r="AI31" s="1476"/>
    </row>
    <row r="32" spans="1:35" ht="15.75" x14ac:dyDescent="0.25">
      <c r="A32" s="945" t="s">
        <v>1201</v>
      </c>
      <c r="B32" s="747" t="s">
        <v>1183</v>
      </c>
      <c r="C32" s="944" t="s">
        <v>1192</v>
      </c>
      <c r="D32" s="748">
        <v>1</v>
      </c>
      <c r="E32" s="753">
        <f t="shared" si="4"/>
        <v>1</v>
      </c>
      <c r="F32" s="749"/>
      <c r="G32" s="747">
        <v>1</v>
      </c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50"/>
      <c r="S32" s="750"/>
      <c r="T32" s="750"/>
      <c r="U32" s="1476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6"/>
      <c r="AH32" s="1476"/>
      <c r="AI32" s="1476"/>
    </row>
    <row r="33" spans="1:35" ht="15.75" x14ac:dyDescent="0.25">
      <c r="A33" s="945" t="s">
        <v>1202</v>
      </c>
      <c r="B33" s="747" t="s">
        <v>1183</v>
      </c>
      <c r="C33" s="944" t="s">
        <v>1192</v>
      </c>
      <c r="D33" s="748">
        <v>1</v>
      </c>
      <c r="E33" s="753">
        <f t="shared" si="4"/>
        <v>2</v>
      </c>
      <c r="F33" s="749"/>
      <c r="G33" s="747">
        <v>2</v>
      </c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50"/>
      <c r="S33" s="750"/>
      <c r="T33" s="750"/>
      <c r="U33" s="1476"/>
      <c r="V33" s="1476"/>
      <c r="W33" s="1476"/>
      <c r="X33" s="1476"/>
      <c r="Y33" s="1476"/>
      <c r="Z33" s="1476"/>
      <c r="AA33" s="1476"/>
      <c r="AB33" s="1476"/>
      <c r="AC33" s="1476"/>
      <c r="AD33" s="1476"/>
      <c r="AE33" s="1476"/>
      <c r="AF33" s="1476"/>
      <c r="AG33" s="1476"/>
      <c r="AH33" s="1476"/>
      <c r="AI33" s="1476"/>
    </row>
    <row r="34" spans="1:35" ht="15.75" x14ac:dyDescent="0.25">
      <c r="A34" s="945" t="s">
        <v>1203</v>
      </c>
      <c r="B34" s="747" t="s">
        <v>1183</v>
      </c>
      <c r="C34" s="944" t="s">
        <v>1192</v>
      </c>
      <c r="D34" s="748">
        <v>1</v>
      </c>
      <c r="E34" s="753">
        <f t="shared" si="4"/>
        <v>1</v>
      </c>
      <c r="F34" s="749"/>
      <c r="G34" s="747">
        <v>1</v>
      </c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50"/>
      <c r="S34" s="750"/>
      <c r="T34" s="750"/>
      <c r="U34" s="1476"/>
      <c r="V34" s="1476"/>
      <c r="W34" s="1476"/>
      <c r="X34" s="1476"/>
      <c r="Y34" s="1476"/>
      <c r="Z34" s="1476"/>
      <c r="AA34" s="1476"/>
      <c r="AB34" s="1476"/>
      <c r="AC34" s="1476"/>
      <c r="AD34" s="1476"/>
      <c r="AE34" s="1476"/>
      <c r="AF34" s="1476"/>
      <c r="AG34" s="1476"/>
      <c r="AH34" s="1476"/>
      <c r="AI34" s="1476"/>
    </row>
    <row r="35" spans="1:35" ht="15.75" x14ac:dyDescent="0.25">
      <c r="A35" s="945" t="s">
        <v>1204</v>
      </c>
      <c r="B35" s="747" t="s">
        <v>1183</v>
      </c>
      <c r="C35" s="944" t="s">
        <v>1192</v>
      </c>
      <c r="D35" s="748">
        <v>1</v>
      </c>
      <c r="E35" s="753">
        <f t="shared" si="4"/>
        <v>1</v>
      </c>
      <c r="F35" s="749"/>
      <c r="G35" s="747">
        <v>1</v>
      </c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50"/>
      <c r="S35" s="750"/>
      <c r="T35" s="750"/>
      <c r="U35" s="1476"/>
      <c r="V35" s="1476"/>
      <c r="W35" s="1476"/>
      <c r="X35" s="1476"/>
      <c r="Y35" s="1476"/>
      <c r="Z35" s="1476"/>
      <c r="AA35" s="1476"/>
      <c r="AB35" s="1476"/>
      <c r="AC35" s="1476"/>
      <c r="AD35" s="1476"/>
      <c r="AE35" s="1476"/>
      <c r="AF35" s="1476"/>
      <c r="AG35" s="1476"/>
      <c r="AH35" s="1476"/>
      <c r="AI35" s="1476"/>
    </row>
    <row r="36" spans="1:35" ht="15.75" x14ac:dyDescent="0.25">
      <c r="A36" s="945" t="s">
        <v>1205</v>
      </c>
      <c r="B36" s="747" t="s">
        <v>1183</v>
      </c>
      <c r="C36" s="944" t="s">
        <v>1192</v>
      </c>
      <c r="D36" s="748">
        <v>1</v>
      </c>
      <c r="E36" s="753">
        <f t="shared" si="4"/>
        <v>2</v>
      </c>
      <c r="F36" s="749"/>
      <c r="G36" s="747">
        <v>2</v>
      </c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50"/>
      <c r="S36" s="750"/>
      <c r="T36" s="750"/>
      <c r="U36" s="1476"/>
      <c r="V36" s="1476"/>
      <c r="W36" s="1476"/>
      <c r="X36" s="1476"/>
      <c r="Y36" s="1476"/>
      <c r="Z36" s="1476"/>
      <c r="AA36" s="1476"/>
      <c r="AB36" s="1476"/>
      <c r="AC36" s="1476"/>
      <c r="AD36" s="1476"/>
      <c r="AE36" s="1476"/>
      <c r="AF36" s="1476"/>
      <c r="AG36" s="1476"/>
      <c r="AH36" s="1476"/>
      <c r="AI36" s="1476"/>
    </row>
    <row r="37" spans="1:35" ht="31.5" x14ac:dyDescent="0.25">
      <c r="A37" s="946" t="s">
        <v>1206</v>
      </c>
      <c r="B37" s="747" t="s">
        <v>1183</v>
      </c>
      <c r="C37" s="947" t="s">
        <v>1207</v>
      </c>
      <c r="D37" s="748">
        <v>1</v>
      </c>
      <c r="E37" s="753">
        <f t="shared" si="4"/>
        <v>2</v>
      </c>
      <c r="F37" s="749"/>
      <c r="G37" s="747"/>
      <c r="H37" s="747">
        <v>2</v>
      </c>
      <c r="I37" s="747"/>
      <c r="J37" s="747"/>
      <c r="K37" s="747"/>
      <c r="L37" s="747"/>
      <c r="M37" s="747"/>
      <c r="N37" s="747"/>
      <c r="O37" s="747"/>
      <c r="P37" s="747"/>
      <c r="Q37" s="747"/>
      <c r="R37" s="750"/>
      <c r="S37" s="750"/>
      <c r="T37" s="750"/>
      <c r="U37" s="1476"/>
      <c r="V37" s="1476"/>
      <c r="W37" s="1476"/>
      <c r="X37" s="1476"/>
      <c r="Y37" s="1476"/>
      <c r="Z37" s="1476"/>
      <c r="AA37" s="1476"/>
      <c r="AB37" s="1476"/>
      <c r="AC37" s="1476"/>
      <c r="AD37" s="1476"/>
      <c r="AE37" s="1476"/>
      <c r="AF37" s="1476"/>
      <c r="AG37" s="1476"/>
      <c r="AH37" s="1476"/>
      <c r="AI37" s="1476"/>
    </row>
    <row r="38" spans="1:35" ht="31.5" x14ac:dyDescent="0.25">
      <c r="A38" s="946" t="s">
        <v>1208</v>
      </c>
      <c r="B38" s="747" t="s">
        <v>1183</v>
      </c>
      <c r="C38" s="947" t="s">
        <v>1207</v>
      </c>
      <c r="D38" s="748">
        <v>1</v>
      </c>
      <c r="E38" s="753">
        <f t="shared" si="4"/>
        <v>2</v>
      </c>
      <c r="F38" s="749"/>
      <c r="G38" s="747"/>
      <c r="H38" s="747">
        <v>2</v>
      </c>
      <c r="I38" s="747"/>
      <c r="J38" s="747"/>
      <c r="K38" s="747"/>
      <c r="L38" s="747"/>
      <c r="M38" s="747"/>
      <c r="N38" s="747"/>
      <c r="O38" s="747"/>
      <c r="P38" s="747"/>
      <c r="Q38" s="747"/>
      <c r="R38" s="750"/>
      <c r="S38" s="750"/>
      <c r="T38" s="750"/>
      <c r="U38" s="1476"/>
      <c r="V38" s="1476"/>
      <c r="W38" s="1476"/>
      <c r="X38" s="1476"/>
      <c r="Y38" s="1476"/>
      <c r="Z38" s="1476"/>
      <c r="AA38" s="1476"/>
      <c r="AB38" s="1476"/>
      <c r="AC38" s="1476"/>
      <c r="AD38" s="1476"/>
      <c r="AE38" s="1476"/>
      <c r="AF38" s="1476"/>
      <c r="AG38" s="1476"/>
      <c r="AH38" s="1476"/>
      <c r="AI38" s="1476"/>
    </row>
    <row r="39" spans="1:35" ht="25.5" x14ac:dyDescent="0.25">
      <c r="A39" s="946" t="s">
        <v>1106</v>
      </c>
      <c r="B39" s="747" t="s">
        <v>1183</v>
      </c>
      <c r="C39" s="947" t="s">
        <v>1207</v>
      </c>
      <c r="D39" s="748">
        <v>1</v>
      </c>
      <c r="E39" s="753">
        <f t="shared" si="4"/>
        <v>1</v>
      </c>
      <c r="F39" s="749"/>
      <c r="G39" s="747"/>
      <c r="H39" s="747">
        <v>1</v>
      </c>
      <c r="I39" s="747"/>
      <c r="J39" s="747"/>
      <c r="K39" s="747"/>
      <c r="L39" s="747"/>
      <c r="M39" s="747"/>
      <c r="N39" s="747"/>
      <c r="O39" s="747"/>
      <c r="P39" s="747"/>
      <c r="Q39" s="747"/>
      <c r="R39" s="750"/>
      <c r="S39" s="750"/>
      <c r="T39" s="750"/>
      <c r="U39" s="1476"/>
      <c r="V39" s="1476"/>
      <c r="W39" s="1476"/>
      <c r="X39" s="1476"/>
      <c r="Y39" s="1476"/>
      <c r="Z39" s="1476"/>
      <c r="AA39" s="1476"/>
      <c r="AB39" s="1476"/>
      <c r="AC39" s="1476"/>
      <c r="AD39" s="1476"/>
      <c r="AE39" s="1476"/>
      <c r="AF39" s="1476"/>
      <c r="AG39" s="1476"/>
      <c r="AH39" s="1476"/>
      <c r="AI39" s="1476"/>
    </row>
    <row r="40" spans="1:35" ht="25.5" x14ac:dyDescent="0.25">
      <c r="A40" s="943" t="s">
        <v>1209</v>
      </c>
      <c r="B40" s="747" t="s">
        <v>1183</v>
      </c>
      <c r="C40" s="947" t="s">
        <v>1207</v>
      </c>
      <c r="D40" s="748">
        <v>1</v>
      </c>
      <c r="E40" s="753">
        <f t="shared" si="4"/>
        <v>1</v>
      </c>
      <c r="F40" s="749"/>
      <c r="G40" s="747"/>
      <c r="H40" s="747">
        <v>1</v>
      </c>
      <c r="I40" s="747"/>
      <c r="J40" s="747"/>
      <c r="K40" s="747"/>
      <c r="L40" s="747"/>
      <c r="M40" s="747"/>
      <c r="N40" s="747"/>
      <c r="O40" s="747"/>
      <c r="P40" s="747"/>
      <c r="Q40" s="747"/>
      <c r="R40" s="750"/>
      <c r="S40" s="750"/>
      <c r="T40" s="750"/>
      <c r="U40" s="1476"/>
      <c r="V40" s="1476"/>
      <c r="W40" s="1476"/>
      <c r="X40" s="1476"/>
      <c r="Y40" s="1476"/>
      <c r="Z40" s="1476"/>
      <c r="AA40" s="1476"/>
      <c r="AB40" s="1476"/>
      <c r="AC40" s="1476"/>
      <c r="AD40" s="1476"/>
      <c r="AE40" s="1476"/>
      <c r="AF40" s="1476"/>
      <c r="AG40" s="1476"/>
      <c r="AH40" s="1476"/>
      <c r="AI40" s="1476"/>
    </row>
    <row r="41" spans="1:35" ht="25.5" x14ac:dyDescent="0.25">
      <c r="A41" s="943" t="s">
        <v>1210</v>
      </c>
      <c r="B41" s="747" t="s">
        <v>1183</v>
      </c>
      <c r="C41" s="947" t="s">
        <v>1207</v>
      </c>
      <c r="D41" s="748"/>
      <c r="E41" s="753">
        <f t="shared" si="4"/>
        <v>1</v>
      </c>
      <c r="F41" s="749"/>
      <c r="G41" s="747"/>
      <c r="H41" s="747">
        <v>1</v>
      </c>
      <c r="I41" s="747"/>
      <c r="J41" s="747"/>
      <c r="K41" s="747"/>
      <c r="L41" s="747"/>
      <c r="M41" s="747"/>
      <c r="N41" s="747"/>
      <c r="O41" s="747"/>
      <c r="P41" s="747"/>
      <c r="Q41" s="747"/>
      <c r="R41" s="750"/>
      <c r="S41" s="750"/>
      <c r="T41" s="750"/>
      <c r="U41" s="1476"/>
      <c r="V41" s="1476"/>
      <c r="W41" s="1476"/>
      <c r="X41" s="1476"/>
      <c r="Y41" s="1476"/>
      <c r="Z41" s="1476"/>
      <c r="AA41" s="1476"/>
      <c r="AB41" s="1476"/>
      <c r="AC41" s="1476"/>
      <c r="AD41" s="1476"/>
      <c r="AE41" s="1476"/>
      <c r="AF41" s="1476"/>
      <c r="AG41" s="1476"/>
      <c r="AH41" s="1476"/>
      <c r="AI41" s="1476"/>
    </row>
    <row r="42" spans="1:35" ht="25.5" x14ac:dyDescent="0.25">
      <c r="A42" s="946" t="s">
        <v>1110</v>
      </c>
      <c r="B42" s="747" t="s">
        <v>1211</v>
      </c>
      <c r="C42" s="947" t="s">
        <v>1207</v>
      </c>
      <c r="D42" s="748">
        <v>1</v>
      </c>
      <c r="E42" s="753">
        <f t="shared" si="4"/>
        <v>1</v>
      </c>
      <c r="F42" s="749"/>
      <c r="G42" s="747"/>
      <c r="H42" s="747">
        <v>1</v>
      </c>
      <c r="I42" s="747"/>
      <c r="J42" s="747"/>
      <c r="K42" s="747"/>
      <c r="L42" s="747"/>
      <c r="M42" s="747"/>
      <c r="N42" s="747"/>
      <c r="O42" s="747"/>
      <c r="P42" s="747"/>
      <c r="Q42" s="747"/>
      <c r="R42" s="750"/>
      <c r="S42" s="750"/>
      <c r="T42" s="750"/>
      <c r="U42" s="1476"/>
      <c r="V42" s="1476"/>
      <c r="W42" s="1476"/>
      <c r="X42" s="1476"/>
      <c r="Y42" s="1476"/>
      <c r="Z42" s="1476"/>
      <c r="AA42" s="1476"/>
      <c r="AB42" s="1476"/>
      <c r="AC42" s="1476"/>
      <c r="AD42" s="1476"/>
      <c r="AE42" s="1476"/>
      <c r="AF42" s="1476"/>
      <c r="AG42" s="1476"/>
      <c r="AH42" s="1476"/>
      <c r="AI42" s="1476"/>
    </row>
    <row r="43" spans="1:35" ht="31.5" x14ac:dyDescent="0.25">
      <c r="A43" s="943" t="s">
        <v>1212</v>
      </c>
      <c r="B43" s="747" t="s">
        <v>1183</v>
      </c>
      <c r="C43" s="947" t="s">
        <v>1207</v>
      </c>
      <c r="D43" s="748">
        <v>1</v>
      </c>
      <c r="E43" s="753">
        <f t="shared" si="4"/>
        <v>2</v>
      </c>
      <c r="F43" s="749"/>
      <c r="G43" s="747"/>
      <c r="H43" s="747">
        <v>2</v>
      </c>
      <c r="I43" s="747"/>
      <c r="J43" s="747"/>
      <c r="K43" s="747"/>
      <c r="L43" s="747"/>
      <c r="M43" s="747"/>
      <c r="N43" s="747"/>
      <c r="O43" s="747"/>
      <c r="P43" s="747"/>
      <c r="Q43" s="747"/>
      <c r="R43" s="750"/>
      <c r="S43" s="750"/>
      <c r="T43" s="750"/>
      <c r="U43" s="1476"/>
      <c r="V43" s="1476"/>
      <c r="W43" s="1476"/>
      <c r="X43" s="1476"/>
      <c r="Y43" s="1476"/>
      <c r="Z43" s="1476"/>
      <c r="AA43" s="1476"/>
      <c r="AB43" s="1476"/>
      <c r="AC43" s="1476"/>
      <c r="AD43" s="1476"/>
      <c r="AE43" s="1476"/>
      <c r="AF43" s="1476"/>
      <c r="AG43" s="1476"/>
      <c r="AH43" s="1476"/>
      <c r="AI43" s="1476"/>
    </row>
    <row r="44" spans="1:35" ht="25.5" x14ac:dyDescent="0.25">
      <c r="A44" s="943" t="s">
        <v>1213</v>
      </c>
      <c r="B44" s="747" t="s">
        <v>1183</v>
      </c>
      <c r="C44" s="947" t="s">
        <v>1207</v>
      </c>
      <c r="D44" s="748">
        <v>1</v>
      </c>
      <c r="E44" s="753">
        <f t="shared" si="4"/>
        <v>1</v>
      </c>
      <c r="F44" s="749"/>
      <c r="G44" s="747"/>
      <c r="H44" s="747">
        <v>1</v>
      </c>
      <c r="I44" s="747"/>
      <c r="J44" s="747"/>
      <c r="K44" s="747"/>
      <c r="L44" s="747"/>
      <c r="M44" s="747"/>
      <c r="N44" s="747"/>
      <c r="O44" s="747"/>
      <c r="P44" s="747"/>
      <c r="Q44" s="747"/>
      <c r="R44" s="750"/>
      <c r="S44" s="750"/>
      <c r="T44" s="750"/>
      <c r="U44" s="1476"/>
      <c r="V44" s="1476"/>
      <c r="W44" s="1476"/>
      <c r="X44" s="1476"/>
      <c r="Y44" s="1476"/>
      <c r="Z44" s="1476"/>
      <c r="AA44" s="1476"/>
      <c r="AB44" s="1476"/>
      <c r="AC44" s="1476"/>
      <c r="AD44" s="1476"/>
      <c r="AE44" s="1476"/>
      <c r="AF44" s="1476"/>
      <c r="AG44" s="1476"/>
      <c r="AH44" s="1476"/>
      <c r="AI44" s="1476"/>
    </row>
    <row r="45" spans="1:35" ht="15.75" x14ac:dyDescent="0.25">
      <c r="A45" s="943" t="s">
        <v>1082</v>
      </c>
      <c r="B45" s="747" t="s">
        <v>1183</v>
      </c>
      <c r="C45" s="944" t="s">
        <v>1214</v>
      </c>
      <c r="D45" s="748">
        <v>1</v>
      </c>
      <c r="E45" s="753">
        <f t="shared" si="4"/>
        <v>4</v>
      </c>
      <c r="F45" s="749"/>
      <c r="G45" s="747"/>
      <c r="H45" s="747"/>
      <c r="I45" s="747">
        <v>4</v>
      </c>
      <c r="J45" s="747"/>
      <c r="K45" s="747"/>
      <c r="L45" s="747"/>
      <c r="M45" s="747"/>
      <c r="N45" s="747"/>
      <c r="O45" s="747"/>
      <c r="P45" s="747"/>
      <c r="Q45" s="747"/>
      <c r="R45" s="750"/>
      <c r="S45" s="750"/>
      <c r="T45" s="750"/>
      <c r="U45" s="1476"/>
      <c r="V45" s="1476"/>
      <c r="W45" s="1476"/>
      <c r="X45" s="1476"/>
      <c r="Y45" s="1476"/>
      <c r="Z45" s="1476"/>
      <c r="AA45" s="1476"/>
      <c r="AB45" s="1476"/>
      <c r="AC45" s="1476"/>
      <c r="AD45" s="1476"/>
      <c r="AE45" s="1476"/>
      <c r="AF45" s="1476"/>
      <c r="AG45" s="1476"/>
      <c r="AH45" s="1476"/>
      <c r="AI45" s="1476"/>
    </row>
    <row r="46" spans="1:35" ht="15.75" x14ac:dyDescent="0.25">
      <c r="A46" s="943" t="s">
        <v>1083</v>
      </c>
      <c r="B46" s="747" t="s">
        <v>1183</v>
      </c>
      <c r="C46" s="944" t="s">
        <v>1214</v>
      </c>
      <c r="D46" s="748">
        <v>1</v>
      </c>
      <c r="E46" s="753">
        <f t="shared" si="4"/>
        <v>1</v>
      </c>
      <c r="F46" s="749"/>
      <c r="G46" s="747"/>
      <c r="H46" s="747"/>
      <c r="I46" s="747">
        <v>1</v>
      </c>
      <c r="J46" s="747"/>
      <c r="K46" s="747"/>
      <c r="L46" s="747"/>
      <c r="M46" s="747"/>
      <c r="N46" s="747"/>
      <c r="O46" s="747"/>
      <c r="P46" s="747"/>
      <c r="Q46" s="747"/>
      <c r="R46" s="750"/>
      <c r="S46" s="750"/>
      <c r="T46" s="750"/>
      <c r="U46" s="1476"/>
      <c r="V46" s="1476"/>
      <c r="W46" s="1476"/>
      <c r="X46" s="1476"/>
      <c r="Y46" s="1476"/>
      <c r="Z46" s="1476"/>
      <c r="AA46" s="1476"/>
      <c r="AB46" s="1476"/>
      <c r="AC46" s="1476"/>
      <c r="AD46" s="1476"/>
      <c r="AE46" s="1476"/>
      <c r="AF46" s="1476"/>
      <c r="AG46" s="1476"/>
      <c r="AH46" s="1476"/>
      <c r="AI46" s="1476"/>
    </row>
    <row r="47" spans="1:35" ht="15.75" x14ac:dyDescent="0.25">
      <c r="A47" s="943" t="s">
        <v>1084</v>
      </c>
      <c r="B47" s="747" t="s">
        <v>1183</v>
      </c>
      <c r="C47" s="944" t="s">
        <v>1214</v>
      </c>
      <c r="D47" s="748">
        <v>1</v>
      </c>
      <c r="E47" s="753">
        <f t="shared" si="4"/>
        <v>4</v>
      </c>
      <c r="F47" s="749"/>
      <c r="G47" s="747"/>
      <c r="H47" s="747"/>
      <c r="I47" s="747">
        <v>4</v>
      </c>
      <c r="J47" s="747"/>
      <c r="K47" s="747"/>
      <c r="L47" s="747"/>
      <c r="M47" s="747"/>
      <c r="N47" s="747"/>
      <c r="O47" s="747"/>
      <c r="P47" s="747"/>
      <c r="Q47" s="747"/>
      <c r="R47" s="750"/>
      <c r="S47" s="750"/>
      <c r="T47" s="750"/>
      <c r="U47" s="1476"/>
      <c r="V47" s="1476"/>
      <c r="W47" s="1476"/>
      <c r="X47" s="1476"/>
      <c r="Y47" s="1476"/>
      <c r="Z47" s="1476"/>
      <c r="AA47" s="1476"/>
      <c r="AB47" s="1476"/>
      <c r="AC47" s="1476"/>
      <c r="AD47" s="1476"/>
      <c r="AE47" s="1476"/>
      <c r="AF47" s="1476"/>
      <c r="AG47" s="1476"/>
      <c r="AH47" s="1476"/>
      <c r="AI47" s="1476"/>
    </row>
    <row r="48" spans="1:35" ht="31.5" x14ac:dyDescent="0.25">
      <c r="A48" s="943" t="s">
        <v>1085</v>
      </c>
      <c r="B48" s="747" t="s">
        <v>1183</v>
      </c>
      <c r="C48" s="944" t="s">
        <v>1214</v>
      </c>
      <c r="D48" s="748">
        <v>1</v>
      </c>
      <c r="E48" s="753">
        <f t="shared" si="4"/>
        <v>1</v>
      </c>
      <c r="F48" s="749"/>
      <c r="G48" s="747"/>
      <c r="H48" s="747"/>
      <c r="I48" s="747">
        <v>1</v>
      </c>
      <c r="J48" s="747"/>
      <c r="K48" s="747"/>
      <c r="L48" s="747"/>
      <c r="M48" s="747"/>
      <c r="N48" s="747"/>
      <c r="O48" s="747"/>
      <c r="P48" s="747"/>
      <c r="Q48" s="747"/>
      <c r="R48" s="750"/>
      <c r="S48" s="750"/>
      <c r="T48" s="750"/>
      <c r="U48" s="1476"/>
      <c r="V48" s="1476"/>
      <c r="W48" s="1476"/>
      <c r="X48" s="1476"/>
      <c r="Y48" s="1476"/>
      <c r="Z48" s="1476"/>
      <c r="AA48" s="1476"/>
      <c r="AB48" s="1476"/>
      <c r="AC48" s="1476"/>
      <c r="AD48" s="1476"/>
      <c r="AE48" s="1476"/>
      <c r="AF48" s="1476"/>
      <c r="AG48" s="1476"/>
      <c r="AH48" s="1476"/>
      <c r="AI48" s="1476"/>
    </row>
    <row r="49" spans="1:35" ht="31.5" x14ac:dyDescent="0.25">
      <c r="A49" s="943" t="s">
        <v>1086</v>
      </c>
      <c r="B49" s="747" t="s">
        <v>1183</v>
      </c>
      <c r="C49" s="944" t="s">
        <v>1214</v>
      </c>
      <c r="D49" s="748">
        <v>1</v>
      </c>
      <c r="E49" s="753">
        <f t="shared" si="4"/>
        <v>5</v>
      </c>
      <c r="F49" s="749"/>
      <c r="G49" s="747"/>
      <c r="H49" s="747"/>
      <c r="I49" s="747">
        <v>5</v>
      </c>
      <c r="J49" s="747"/>
      <c r="K49" s="747"/>
      <c r="L49" s="747"/>
      <c r="M49" s="747"/>
      <c r="N49" s="747"/>
      <c r="O49" s="747"/>
      <c r="P49" s="747"/>
      <c r="Q49" s="747"/>
      <c r="R49" s="750"/>
      <c r="S49" s="750"/>
      <c r="T49" s="750"/>
      <c r="U49" s="1476"/>
      <c r="V49" s="1476"/>
      <c r="W49" s="1476"/>
      <c r="X49" s="1476"/>
      <c r="Y49" s="1476"/>
      <c r="Z49" s="1476"/>
      <c r="AA49" s="1476"/>
      <c r="AB49" s="1476"/>
      <c r="AC49" s="1476"/>
      <c r="AD49" s="1476"/>
      <c r="AE49" s="1476"/>
      <c r="AF49" s="1476"/>
      <c r="AG49" s="1476"/>
      <c r="AH49" s="1476"/>
      <c r="AI49" s="1476"/>
    </row>
    <row r="50" spans="1:35" ht="15.75" x14ac:dyDescent="0.25">
      <c r="A50" s="943" t="s">
        <v>1087</v>
      </c>
      <c r="B50" s="747" t="s">
        <v>1183</v>
      </c>
      <c r="C50" s="944" t="s">
        <v>1214</v>
      </c>
      <c r="D50" s="748">
        <v>1</v>
      </c>
      <c r="E50" s="753">
        <f t="shared" si="4"/>
        <v>2</v>
      </c>
      <c r="F50" s="749"/>
      <c r="G50" s="747"/>
      <c r="H50" s="747"/>
      <c r="I50" s="747">
        <v>2</v>
      </c>
      <c r="J50" s="747"/>
      <c r="K50" s="747"/>
      <c r="L50" s="747"/>
      <c r="M50" s="747"/>
      <c r="N50" s="747"/>
      <c r="O50" s="747"/>
      <c r="P50" s="747"/>
      <c r="Q50" s="747"/>
      <c r="R50" s="750"/>
      <c r="S50" s="750"/>
      <c r="T50" s="750"/>
      <c r="U50" s="1476"/>
      <c r="V50" s="1476"/>
      <c r="W50" s="1476"/>
      <c r="X50" s="1476"/>
      <c r="Y50" s="1476"/>
      <c r="Z50" s="1476"/>
      <c r="AA50" s="1476"/>
      <c r="AB50" s="1476"/>
      <c r="AC50" s="1476"/>
      <c r="AD50" s="1476"/>
      <c r="AE50" s="1476"/>
      <c r="AF50" s="1476"/>
      <c r="AG50" s="1476"/>
      <c r="AH50" s="1476"/>
      <c r="AI50" s="1476"/>
    </row>
    <row r="51" spans="1:35" ht="15.75" x14ac:dyDescent="0.25">
      <c r="A51" s="943" t="s">
        <v>1088</v>
      </c>
      <c r="B51" s="747" t="s">
        <v>1183</v>
      </c>
      <c r="C51" s="944" t="s">
        <v>1214</v>
      </c>
      <c r="D51" s="748">
        <v>1</v>
      </c>
      <c r="E51" s="753">
        <f t="shared" si="4"/>
        <v>1</v>
      </c>
      <c r="F51" s="749"/>
      <c r="G51" s="747"/>
      <c r="H51" s="747"/>
      <c r="I51" s="747">
        <v>1</v>
      </c>
      <c r="J51" s="747"/>
      <c r="K51" s="747"/>
      <c r="L51" s="747"/>
      <c r="M51" s="747"/>
      <c r="N51" s="747"/>
      <c r="O51" s="747"/>
      <c r="P51" s="747"/>
      <c r="Q51" s="747"/>
      <c r="R51" s="750"/>
      <c r="S51" s="750"/>
      <c r="T51" s="750"/>
      <c r="U51" s="1476"/>
      <c r="V51" s="1476"/>
      <c r="W51" s="1476"/>
      <c r="X51" s="1476"/>
      <c r="Y51" s="1476"/>
      <c r="Z51" s="1476"/>
      <c r="AA51" s="1476"/>
      <c r="AB51" s="1476"/>
      <c r="AC51" s="1476"/>
      <c r="AD51" s="1476"/>
      <c r="AE51" s="1476"/>
      <c r="AF51" s="1476"/>
      <c r="AG51" s="1476"/>
      <c r="AH51" s="1476"/>
      <c r="AI51" s="1476"/>
    </row>
    <row r="52" spans="1:35" ht="31.5" x14ac:dyDescent="0.25">
      <c r="A52" s="943" t="s">
        <v>1093</v>
      </c>
      <c r="B52" s="747" t="s">
        <v>1183</v>
      </c>
      <c r="C52" s="944" t="s">
        <v>1214</v>
      </c>
      <c r="D52" s="748">
        <v>1</v>
      </c>
      <c r="E52" s="753">
        <f t="shared" si="4"/>
        <v>1</v>
      </c>
      <c r="F52" s="749"/>
      <c r="G52" s="747"/>
      <c r="H52" s="747"/>
      <c r="I52" s="747">
        <v>1</v>
      </c>
      <c r="J52" s="747"/>
      <c r="K52" s="747"/>
      <c r="L52" s="747"/>
      <c r="M52" s="747"/>
      <c r="N52" s="747"/>
      <c r="O52" s="747"/>
      <c r="P52" s="747"/>
      <c r="Q52" s="747"/>
      <c r="R52" s="750"/>
      <c r="S52" s="750"/>
      <c r="T52" s="750"/>
      <c r="U52" s="1476"/>
      <c r="V52" s="1476"/>
      <c r="W52" s="1476"/>
      <c r="X52" s="1476"/>
      <c r="Y52" s="1476"/>
      <c r="Z52" s="1476"/>
      <c r="AA52" s="1476"/>
      <c r="AB52" s="1476"/>
      <c r="AC52" s="1476"/>
      <c r="AD52" s="1476"/>
      <c r="AE52" s="1476"/>
      <c r="AF52" s="1476"/>
      <c r="AG52" s="1476"/>
      <c r="AH52" s="1476"/>
      <c r="AI52" s="1476"/>
    </row>
    <row r="53" spans="1:35" ht="15.75" x14ac:dyDescent="0.25">
      <c r="A53" s="943" t="s">
        <v>1095</v>
      </c>
      <c r="B53" s="747" t="s">
        <v>1183</v>
      </c>
      <c r="C53" s="944" t="s">
        <v>1214</v>
      </c>
      <c r="D53" s="748">
        <v>1</v>
      </c>
      <c r="E53" s="753">
        <f t="shared" si="4"/>
        <v>1</v>
      </c>
      <c r="F53" s="749"/>
      <c r="G53" s="747"/>
      <c r="H53" s="747"/>
      <c r="I53" s="747">
        <v>1</v>
      </c>
      <c r="J53" s="747"/>
      <c r="K53" s="747"/>
      <c r="L53" s="747"/>
      <c r="M53" s="747"/>
      <c r="N53" s="747"/>
      <c r="O53" s="747"/>
      <c r="P53" s="747"/>
      <c r="Q53" s="747"/>
      <c r="R53" s="750"/>
      <c r="S53" s="750"/>
      <c r="T53" s="750"/>
      <c r="U53" s="1476"/>
      <c r="V53" s="1476"/>
      <c r="W53" s="1476"/>
      <c r="X53" s="1476"/>
      <c r="Y53" s="1476"/>
      <c r="Z53" s="1476"/>
      <c r="AA53" s="1476"/>
      <c r="AB53" s="1476"/>
      <c r="AC53" s="1476"/>
      <c r="AD53" s="1476"/>
      <c r="AE53" s="1476"/>
      <c r="AF53" s="1476"/>
      <c r="AG53" s="1476"/>
      <c r="AH53" s="1476"/>
      <c r="AI53" s="1476"/>
    </row>
    <row r="54" spans="1:35" ht="15.75" x14ac:dyDescent="0.25">
      <c r="A54" s="943" t="s">
        <v>1098</v>
      </c>
      <c r="B54" s="747" t="s">
        <v>1183</v>
      </c>
      <c r="C54" s="944" t="s">
        <v>1214</v>
      </c>
      <c r="D54" s="748">
        <v>1</v>
      </c>
      <c r="E54" s="753">
        <f t="shared" si="4"/>
        <v>1</v>
      </c>
      <c r="F54" s="749"/>
      <c r="G54" s="747"/>
      <c r="H54" s="747"/>
      <c r="I54" s="747">
        <v>1</v>
      </c>
      <c r="J54" s="747"/>
      <c r="K54" s="747"/>
      <c r="L54" s="747"/>
      <c r="M54" s="747"/>
      <c r="N54" s="747"/>
      <c r="O54" s="747"/>
      <c r="P54" s="747"/>
      <c r="Q54" s="747"/>
      <c r="R54" s="750"/>
      <c r="S54" s="750"/>
      <c r="T54" s="750"/>
      <c r="U54" s="1476"/>
      <c r="V54" s="1476"/>
      <c r="W54" s="1476"/>
      <c r="X54" s="1476"/>
      <c r="Y54" s="1476"/>
      <c r="Z54" s="1476"/>
      <c r="AA54" s="1476"/>
      <c r="AB54" s="1476"/>
      <c r="AC54" s="1476"/>
      <c r="AD54" s="1476"/>
      <c r="AE54" s="1476"/>
      <c r="AF54" s="1476"/>
      <c r="AG54" s="1476"/>
      <c r="AH54" s="1476"/>
      <c r="AI54" s="1476"/>
    </row>
    <row r="55" spans="1:35" ht="15.75" x14ac:dyDescent="0.25">
      <c r="A55" s="943" t="s">
        <v>1097</v>
      </c>
      <c r="B55" s="747" t="s">
        <v>1183</v>
      </c>
      <c r="C55" s="944" t="s">
        <v>1214</v>
      </c>
      <c r="D55" s="748">
        <v>1</v>
      </c>
      <c r="E55" s="753">
        <f t="shared" si="4"/>
        <v>1</v>
      </c>
      <c r="F55" s="749"/>
      <c r="G55" s="747"/>
      <c r="H55" s="747"/>
      <c r="I55" s="747">
        <v>1</v>
      </c>
      <c r="J55" s="747"/>
      <c r="K55" s="747"/>
      <c r="L55" s="747"/>
      <c r="M55" s="747"/>
      <c r="N55" s="747"/>
      <c r="O55" s="747"/>
      <c r="P55" s="747"/>
      <c r="Q55" s="747"/>
      <c r="R55" s="750"/>
      <c r="S55" s="750"/>
      <c r="T55" s="750"/>
      <c r="U55" s="1476"/>
      <c r="V55" s="1476"/>
      <c r="W55" s="1476"/>
      <c r="X55" s="1476"/>
      <c r="Y55" s="1476"/>
      <c r="Z55" s="1476"/>
      <c r="AA55" s="1476"/>
      <c r="AB55" s="1476"/>
      <c r="AC55" s="1476"/>
      <c r="AD55" s="1476"/>
      <c r="AE55" s="1476"/>
      <c r="AF55" s="1476"/>
      <c r="AG55" s="1476"/>
      <c r="AH55" s="1476"/>
      <c r="AI55" s="1476"/>
    </row>
    <row r="56" spans="1:35" ht="31.5" x14ac:dyDescent="0.25">
      <c r="A56" s="943" t="s">
        <v>1215</v>
      </c>
      <c r="B56" s="747" t="s">
        <v>1183</v>
      </c>
      <c r="C56" s="944" t="s">
        <v>1214</v>
      </c>
      <c r="D56" s="748">
        <v>1</v>
      </c>
      <c r="E56" s="753">
        <f t="shared" si="4"/>
        <v>1</v>
      </c>
      <c r="F56" s="749"/>
      <c r="G56" s="747"/>
      <c r="H56" s="747"/>
      <c r="I56" s="747">
        <v>1</v>
      </c>
      <c r="J56" s="747"/>
      <c r="K56" s="747"/>
      <c r="L56" s="747"/>
      <c r="M56" s="747"/>
      <c r="N56" s="747"/>
      <c r="O56" s="747"/>
      <c r="P56" s="747"/>
      <c r="Q56" s="747"/>
      <c r="R56" s="750"/>
      <c r="S56" s="750"/>
      <c r="T56" s="750"/>
      <c r="U56" s="1476"/>
      <c r="V56" s="1476"/>
      <c r="W56" s="1476"/>
      <c r="X56" s="1476"/>
      <c r="Y56" s="1476"/>
      <c r="Z56" s="1476"/>
      <c r="AA56" s="1476"/>
      <c r="AB56" s="1476"/>
      <c r="AC56" s="1476"/>
      <c r="AD56" s="1476"/>
      <c r="AE56" s="1476"/>
      <c r="AF56" s="1476"/>
      <c r="AG56" s="1476"/>
      <c r="AH56" s="1476"/>
      <c r="AI56" s="1476"/>
    </row>
    <row r="57" spans="1:35" ht="15.75" x14ac:dyDescent="0.25">
      <c r="A57" s="943" t="s">
        <v>1101</v>
      </c>
      <c r="B57" s="747" t="s">
        <v>1183</v>
      </c>
      <c r="C57" s="944" t="s">
        <v>1214</v>
      </c>
      <c r="D57" s="748">
        <v>1</v>
      </c>
      <c r="E57" s="753">
        <f t="shared" si="4"/>
        <v>2</v>
      </c>
      <c r="F57" s="749"/>
      <c r="G57" s="747"/>
      <c r="H57" s="747"/>
      <c r="I57" s="747">
        <v>2</v>
      </c>
      <c r="J57" s="747"/>
      <c r="K57" s="747"/>
      <c r="L57" s="747"/>
      <c r="M57" s="747"/>
      <c r="N57" s="747"/>
      <c r="O57" s="747"/>
      <c r="P57" s="747"/>
      <c r="Q57" s="747"/>
      <c r="R57" s="750"/>
      <c r="S57" s="750"/>
      <c r="T57" s="750"/>
      <c r="U57" s="1476"/>
      <c r="V57" s="1476"/>
      <c r="W57" s="1476"/>
      <c r="X57" s="1476"/>
      <c r="Y57" s="1476"/>
      <c r="Z57" s="1476"/>
      <c r="AA57" s="1476"/>
      <c r="AB57" s="1476"/>
      <c r="AC57" s="1476"/>
      <c r="AD57" s="1476"/>
      <c r="AE57" s="1476"/>
      <c r="AF57" s="1476"/>
      <c r="AG57" s="1476"/>
      <c r="AH57" s="1476"/>
      <c r="AI57" s="1476"/>
    </row>
    <row r="58" spans="1:35" ht="15.75" x14ac:dyDescent="0.25">
      <c r="A58" s="943" t="s">
        <v>1102</v>
      </c>
      <c r="B58" s="747" t="s">
        <v>1183</v>
      </c>
      <c r="C58" s="944" t="s">
        <v>1214</v>
      </c>
      <c r="D58" s="748">
        <v>1</v>
      </c>
      <c r="E58" s="753">
        <f t="shared" si="4"/>
        <v>1</v>
      </c>
      <c r="F58" s="749"/>
      <c r="G58" s="747"/>
      <c r="H58" s="747"/>
      <c r="I58" s="747">
        <v>1</v>
      </c>
      <c r="J58" s="747"/>
      <c r="K58" s="747"/>
      <c r="L58" s="747"/>
      <c r="M58" s="747"/>
      <c r="N58" s="747"/>
      <c r="O58" s="747"/>
      <c r="P58" s="747"/>
      <c r="Q58" s="747"/>
      <c r="R58" s="750"/>
      <c r="S58" s="750"/>
      <c r="T58" s="750"/>
      <c r="U58" s="1476"/>
      <c r="V58" s="1476"/>
      <c r="W58" s="1476"/>
      <c r="X58" s="1476"/>
      <c r="Y58" s="1476"/>
      <c r="Z58" s="1476"/>
      <c r="AA58" s="1476"/>
      <c r="AB58" s="1476"/>
      <c r="AC58" s="1476"/>
      <c r="AD58" s="1476"/>
      <c r="AE58" s="1476"/>
      <c r="AF58" s="1476"/>
      <c r="AG58" s="1476"/>
      <c r="AH58" s="1476"/>
      <c r="AI58" s="1476"/>
    </row>
    <row r="59" spans="1:35" ht="15.75" x14ac:dyDescent="0.25">
      <c r="A59" s="943" t="s">
        <v>1216</v>
      </c>
      <c r="B59" s="747" t="s">
        <v>1183</v>
      </c>
      <c r="C59" s="944" t="s">
        <v>1214</v>
      </c>
      <c r="D59" s="748">
        <v>1</v>
      </c>
      <c r="E59" s="753">
        <f t="shared" si="4"/>
        <v>1</v>
      </c>
      <c r="F59" s="749"/>
      <c r="G59" s="747"/>
      <c r="H59" s="747"/>
      <c r="I59" s="747">
        <v>1</v>
      </c>
      <c r="J59" s="747"/>
      <c r="K59" s="747"/>
      <c r="L59" s="747"/>
      <c r="M59" s="747"/>
      <c r="N59" s="747"/>
      <c r="O59" s="747"/>
      <c r="P59" s="747"/>
      <c r="Q59" s="747"/>
      <c r="R59" s="750"/>
      <c r="S59" s="750"/>
      <c r="T59" s="750"/>
      <c r="U59" s="1476"/>
      <c r="V59" s="1476"/>
      <c r="W59" s="1476"/>
      <c r="X59" s="1476"/>
      <c r="Y59" s="1476"/>
      <c r="Z59" s="1476"/>
      <c r="AA59" s="1476"/>
      <c r="AB59" s="1476"/>
      <c r="AC59" s="1476"/>
      <c r="AD59" s="1476"/>
      <c r="AE59" s="1476"/>
      <c r="AF59" s="1476"/>
      <c r="AG59" s="1476"/>
      <c r="AH59" s="1476"/>
      <c r="AI59" s="1476"/>
    </row>
    <row r="60" spans="1:35" ht="15.75" x14ac:dyDescent="0.25">
      <c r="A60" s="943" t="s">
        <v>1217</v>
      </c>
      <c r="B60" s="747" t="s">
        <v>1183</v>
      </c>
      <c r="C60" s="944" t="s">
        <v>1214</v>
      </c>
      <c r="D60" s="748">
        <v>1</v>
      </c>
      <c r="E60" s="753">
        <f t="shared" si="4"/>
        <v>1</v>
      </c>
      <c r="F60" s="749"/>
      <c r="G60" s="747"/>
      <c r="H60" s="747"/>
      <c r="I60" s="747">
        <v>1</v>
      </c>
      <c r="J60" s="747"/>
      <c r="K60" s="747"/>
      <c r="L60" s="747"/>
      <c r="M60" s="747"/>
      <c r="N60" s="747"/>
      <c r="O60" s="747"/>
      <c r="P60" s="747"/>
      <c r="Q60" s="747"/>
      <c r="R60" s="750"/>
      <c r="S60" s="750"/>
      <c r="T60" s="750"/>
      <c r="U60" s="1476"/>
      <c r="V60" s="1476"/>
      <c r="W60" s="1476"/>
      <c r="X60" s="1476"/>
      <c r="Y60" s="1476"/>
      <c r="Z60" s="1476"/>
      <c r="AA60" s="1476"/>
      <c r="AB60" s="1476"/>
      <c r="AC60" s="1476"/>
      <c r="AD60" s="1476"/>
      <c r="AE60" s="1476"/>
      <c r="AF60" s="1476"/>
      <c r="AG60" s="1476"/>
      <c r="AH60" s="1476"/>
      <c r="AI60" s="1476"/>
    </row>
    <row r="61" spans="1:35" ht="15.75" x14ac:dyDescent="0.25">
      <c r="A61" s="943" t="s">
        <v>1218</v>
      </c>
      <c r="B61" s="747" t="s">
        <v>1183</v>
      </c>
      <c r="C61" s="944" t="s">
        <v>1214</v>
      </c>
      <c r="D61" s="748">
        <v>1</v>
      </c>
      <c r="E61" s="753">
        <f t="shared" si="4"/>
        <v>1</v>
      </c>
      <c r="F61" s="749"/>
      <c r="G61" s="747"/>
      <c r="H61" s="747"/>
      <c r="I61" s="747">
        <v>1</v>
      </c>
      <c r="J61" s="747"/>
      <c r="K61" s="747"/>
      <c r="L61" s="747"/>
      <c r="M61" s="747"/>
      <c r="N61" s="747"/>
      <c r="O61" s="747"/>
      <c r="P61" s="747"/>
      <c r="Q61" s="747"/>
      <c r="R61" s="750"/>
      <c r="S61" s="750"/>
      <c r="T61" s="750"/>
      <c r="U61" s="1476"/>
      <c r="V61" s="1476"/>
      <c r="W61" s="1476"/>
      <c r="X61" s="1476"/>
      <c r="Y61" s="1476"/>
      <c r="Z61" s="1476"/>
      <c r="AA61" s="1476"/>
      <c r="AB61" s="1476"/>
      <c r="AC61" s="1476"/>
      <c r="AD61" s="1476"/>
      <c r="AE61" s="1476"/>
      <c r="AF61" s="1476"/>
      <c r="AG61" s="1476"/>
      <c r="AH61" s="1476"/>
      <c r="AI61" s="1476"/>
    </row>
    <row r="62" spans="1:35" ht="15.75" x14ac:dyDescent="0.25">
      <c r="A62" s="943" t="s">
        <v>1219</v>
      </c>
      <c r="B62" s="747" t="s">
        <v>1183</v>
      </c>
      <c r="C62" s="944" t="s">
        <v>1214</v>
      </c>
      <c r="D62" s="748">
        <v>1</v>
      </c>
      <c r="E62" s="753">
        <f t="shared" si="4"/>
        <v>1</v>
      </c>
      <c r="F62" s="749"/>
      <c r="G62" s="747"/>
      <c r="H62" s="747"/>
      <c r="I62" s="747">
        <v>1</v>
      </c>
      <c r="J62" s="747"/>
      <c r="K62" s="747"/>
      <c r="L62" s="747"/>
      <c r="M62" s="747"/>
      <c r="N62" s="747"/>
      <c r="O62" s="747"/>
      <c r="P62" s="747"/>
      <c r="Q62" s="747"/>
      <c r="R62" s="750"/>
      <c r="S62" s="750"/>
      <c r="T62" s="750"/>
      <c r="U62" s="1476"/>
      <c r="V62" s="1476"/>
      <c r="W62" s="1476"/>
      <c r="X62" s="1476"/>
      <c r="Y62" s="1476"/>
      <c r="Z62" s="1476"/>
      <c r="AA62" s="1476"/>
      <c r="AB62" s="1476"/>
      <c r="AC62" s="1476"/>
      <c r="AD62" s="1476"/>
      <c r="AE62" s="1476"/>
      <c r="AF62" s="1476"/>
      <c r="AG62" s="1476"/>
      <c r="AH62" s="1476"/>
      <c r="AI62" s="1476"/>
    </row>
    <row r="63" spans="1:35" ht="15.75" x14ac:dyDescent="0.25">
      <c r="A63" s="943" t="s">
        <v>1220</v>
      </c>
      <c r="B63" s="747" t="s">
        <v>1183</v>
      </c>
      <c r="C63" s="944" t="s">
        <v>1214</v>
      </c>
      <c r="D63" s="748">
        <v>1</v>
      </c>
      <c r="E63" s="753">
        <f t="shared" si="4"/>
        <v>1</v>
      </c>
      <c r="F63" s="749"/>
      <c r="G63" s="747"/>
      <c r="H63" s="747"/>
      <c r="I63" s="747">
        <v>1</v>
      </c>
      <c r="J63" s="747"/>
      <c r="K63" s="747"/>
      <c r="L63" s="747"/>
      <c r="M63" s="747"/>
      <c r="N63" s="747"/>
      <c r="O63" s="747"/>
      <c r="P63" s="747"/>
      <c r="Q63" s="747"/>
      <c r="R63" s="750"/>
      <c r="S63" s="750"/>
      <c r="T63" s="750"/>
      <c r="U63" s="1476"/>
      <c r="V63" s="1476"/>
      <c r="W63" s="1476"/>
      <c r="X63" s="1476"/>
      <c r="Y63" s="1476"/>
      <c r="Z63" s="1476"/>
      <c r="AA63" s="1476"/>
      <c r="AB63" s="1476"/>
      <c r="AC63" s="1476"/>
      <c r="AD63" s="1476"/>
      <c r="AE63" s="1476"/>
      <c r="AF63" s="1476"/>
      <c r="AG63" s="1476"/>
      <c r="AH63" s="1476"/>
      <c r="AI63" s="1476"/>
    </row>
    <row r="64" spans="1:35" ht="15.75" x14ac:dyDescent="0.25">
      <c r="A64" s="943" t="s">
        <v>1221</v>
      </c>
      <c r="B64" s="747" t="s">
        <v>1183</v>
      </c>
      <c r="C64" s="944" t="s">
        <v>1214</v>
      </c>
      <c r="D64" s="748">
        <v>1</v>
      </c>
      <c r="E64" s="753">
        <f t="shared" si="4"/>
        <v>1</v>
      </c>
      <c r="F64" s="749"/>
      <c r="G64" s="747"/>
      <c r="H64" s="747"/>
      <c r="I64" s="747">
        <v>1</v>
      </c>
      <c r="J64" s="747"/>
      <c r="K64" s="747"/>
      <c r="L64" s="747"/>
      <c r="M64" s="747"/>
      <c r="N64" s="747"/>
      <c r="O64" s="747"/>
      <c r="P64" s="747"/>
      <c r="Q64" s="747"/>
      <c r="R64" s="750"/>
      <c r="S64" s="750"/>
      <c r="T64" s="750"/>
      <c r="U64" s="1476"/>
      <c r="V64" s="1476"/>
      <c r="W64" s="1476"/>
      <c r="X64" s="1476"/>
      <c r="Y64" s="1476"/>
      <c r="Z64" s="1476"/>
      <c r="AA64" s="1476"/>
      <c r="AB64" s="1476"/>
      <c r="AC64" s="1476"/>
      <c r="AD64" s="1476"/>
      <c r="AE64" s="1476"/>
      <c r="AF64" s="1476"/>
      <c r="AG64" s="1476"/>
      <c r="AH64" s="1476"/>
      <c r="AI64" s="1476"/>
    </row>
    <row r="65" spans="1:35" ht="15.75" x14ac:dyDescent="0.25">
      <c r="A65" s="943" t="s">
        <v>1222</v>
      </c>
      <c r="B65" s="747" t="s">
        <v>1183</v>
      </c>
      <c r="C65" s="944" t="s">
        <v>1214</v>
      </c>
      <c r="D65" s="748">
        <v>1</v>
      </c>
      <c r="E65" s="753">
        <f t="shared" si="4"/>
        <v>1</v>
      </c>
      <c r="F65" s="749"/>
      <c r="G65" s="747"/>
      <c r="H65" s="747"/>
      <c r="I65" s="747">
        <v>1</v>
      </c>
      <c r="J65" s="747"/>
      <c r="K65" s="747"/>
      <c r="L65" s="747"/>
      <c r="M65" s="747"/>
      <c r="N65" s="747"/>
      <c r="O65" s="747"/>
      <c r="P65" s="747"/>
      <c r="Q65" s="747"/>
      <c r="R65" s="750"/>
      <c r="S65" s="750"/>
      <c r="T65" s="750"/>
      <c r="U65" s="1476"/>
      <c r="V65" s="1476"/>
      <c r="W65" s="1476"/>
      <c r="X65" s="1476"/>
      <c r="Y65" s="1476"/>
      <c r="Z65" s="1476"/>
      <c r="AA65" s="1476"/>
      <c r="AB65" s="1476"/>
      <c r="AC65" s="1476"/>
      <c r="AD65" s="1476"/>
      <c r="AE65" s="1476"/>
      <c r="AF65" s="1476"/>
      <c r="AG65" s="1476"/>
      <c r="AH65" s="1476"/>
      <c r="AI65" s="1476"/>
    </row>
    <row r="66" spans="1:35" ht="15.75" x14ac:dyDescent="0.25">
      <c r="A66" s="943" t="s">
        <v>1223</v>
      </c>
      <c r="B66" s="747" t="s">
        <v>1211</v>
      </c>
      <c r="C66" s="944" t="s">
        <v>1224</v>
      </c>
      <c r="D66" s="748">
        <v>1</v>
      </c>
      <c r="E66" s="753">
        <f t="shared" si="4"/>
        <v>1</v>
      </c>
      <c r="F66" s="749"/>
      <c r="G66" s="747"/>
      <c r="H66" s="747"/>
      <c r="I66" s="747">
        <v>1</v>
      </c>
      <c r="J66" s="747"/>
      <c r="K66" s="747"/>
      <c r="L66" s="747"/>
      <c r="M66" s="747"/>
      <c r="N66" s="747"/>
      <c r="O66" s="747"/>
      <c r="P66" s="747"/>
      <c r="Q66" s="747"/>
      <c r="R66" s="750"/>
      <c r="S66" s="750"/>
      <c r="T66" s="750"/>
      <c r="U66" s="1476"/>
      <c r="V66" s="1476"/>
      <c r="W66" s="1476"/>
      <c r="X66" s="1476"/>
      <c r="Y66" s="1476"/>
      <c r="Z66" s="1476"/>
      <c r="AA66" s="1476"/>
      <c r="AB66" s="1476"/>
      <c r="AC66" s="1476"/>
      <c r="AD66" s="1476"/>
      <c r="AE66" s="1476"/>
      <c r="AF66" s="1476"/>
      <c r="AG66" s="1476"/>
      <c r="AH66" s="1476"/>
      <c r="AI66" s="1476"/>
    </row>
    <row r="67" spans="1:35" ht="31.5" x14ac:dyDescent="0.25">
      <c r="A67" s="943" t="s">
        <v>1225</v>
      </c>
      <c r="B67" s="747" t="s">
        <v>1211</v>
      </c>
      <c r="C67" s="944" t="s">
        <v>1224</v>
      </c>
      <c r="D67" s="748">
        <v>1</v>
      </c>
      <c r="E67" s="753">
        <f t="shared" si="4"/>
        <v>1</v>
      </c>
      <c r="F67" s="749"/>
      <c r="G67" s="747"/>
      <c r="H67" s="747"/>
      <c r="I67" s="747">
        <v>1</v>
      </c>
      <c r="J67" s="747"/>
      <c r="K67" s="747"/>
      <c r="L67" s="747"/>
      <c r="M67" s="747"/>
      <c r="N67" s="747"/>
      <c r="O67" s="747"/>
      <c r="P67" s="747"/>
      <c r="Q67" s="747"/>
      <c r="R67" s="750"/>
      <c r="S67" s="750"/>
      <c r="T67" s="750"/>
      <c r="U67" s="1476"/>
      <c r="V67" s="1476"/>
      <c r="W67" s="1476"/>
      <c r="X67" s="1476"/>
      <c r="Y67" s="1476"/>
      <c r="Z67" s="1476"/>
      <c r="AA67" s="1476"/>
      <c r="AB67" s="1476"/>
      <c r="AC67" s="1476"/>
      <c r="AD67" s="1476"/>
      <c r="AE67" s="1476"/>
      <c r="AF67" s="1476"/>
      <c r="AG67" s="1476"/>
      <c r="AH67" s="1476"/>
      <c r="AI67" s="1476"/>
    </row>
    <row r="68" spans="1:35" ht="31.5" x14ac:dyDescent="0.25">
      <c r="A68" s="943" t="s">
        <v>1177</v>
      </c>
      <c r="B68" s="747" t="s">
        <v>1183</v>
      </c>
      <c r="C68" s="944" t="s">
        <v>1226</v>
      </c>
      <c r="D68" s="748">
        <v>1</v>
      </c>
      <c r="E68" s="753">
        <f t="shared" si="4"/>
        <v>2</v>
      </c>
      <c r="F68" s="749"/>
      <c r="G68" s="747"/>
      <c r="H68" s="747"/>
      <c r="I68" s="747"/>
      <c r="J68" s="747">
        <v>2</v>
      </c>
      <c r="K68" s="747"/>
      <c r="L68" s="747"/>
      <c r="M68" s="747"/>
      <c r="N68" s="747"/>
      <c r="O68" s="747"/>
      <c r="P68" s="747"/>
      <c r="Q68" s="747"/>
      <c r="R68" s="750"/>
      <c r="S68" s="750"/>
      <c r="T68" s="750"/>
      <c r="U68" s="1476"/>
      <c r="V68" s="1476"/>
      <c r="W68" s="1476"/>
      <c r="X68" s="1476"/>
      <c r="Y68" s="1476"/>
      <c r="Z68" s="1476"/>
      <c r="AA68" s="1476"/>
      <c r="AB68" s="1476"/>
      <c r="AC68" s="1476"/>
      <c r="AD68" s="1476"/>
      <c r="AE68" s="1476"/>
      <c r="AF68" s="1476"/>
      <c r="AG68" s="1476"/>
      <c r="AH68" s="1476"/>
      <c r="AI68" s="1476"/>
    </row>
    <row r="69" spans="1:35" ht="31.5" x14ac:dyDescent="0.25">
      <c r="A69" s="943" t="s">
        <v>1180</v>
      </c>
      <c r="B69" s="747" t="s">
        <v>1183</v>
      </c>
      <c r="C69" s="944" t="s">
        <v>1226</v>
      </c>
      <c r="D69" s="748">
        <v>1</v>
      </c>
      <c r="E69" s="753">
        <f t="shared" si="4"/>
        <v>2</v>
      </c>
      <c r="F69" s="749"/>
      <c r="G69" s="747"/>
      <c r="H69" s="747"/>
      <c r="I69" s="747"/>
      <c r="J69" s="747">
        <v>2</v>
      </c>
      <c r="K69" s="747"/>
      <c r="L69" s="747"/>
      <c r="M69" s="747"/>
      <c r="N69" s="747"/>
      <c r="O69" s="747"/>
      <c r="P69" s="747"/>
      <c r="Q69" s="747"/>
      <c r="R69" s="750"/>
      <c r="S69" s="750"/>
      <c r="T69" s="750"/>
      <c r="U69" s="1476"/>
      <c r="V69" s="1476"/>
      <c r="W69" s="1476"/>
      <c r="X69" s="1476"/>
      <c r="Y69" s="1476"/>
      <c r="Z69" s="1476"/>
      <c r="AA69" s="1476"/>
      <c r="AB69" s="1476"/>
      <c r="AC69" s="1476"/>
      <c r="AD69" s="1476"/>
      <c r="AE69" s="1476"/>
      <c r="AF69" s="1476"/>
      <c r="AG69" s="1476"/>
      <c r="AH69" s="1476"/>
      <c r="AI69" s="1476"/>
    </row>
    <row r="70" spans="1:35" ht="31.5" x14ac:dyDescent="0.25">
      <c r="A70" s="943" t="s">
        <v>1181</v>
      </c>
      <c r="B70" s="747" t="s">
        <v>1183</v>
      </c>
      <c r="C70" s="944" t="s">
        <v>1226</v>
      </c>
      <c r="D70" s="748">
        <v>1</v>
      </c>
      <c r="E70" s="753">
        <f t="shared" si="4"/>
        <v>2</v>
      </c>
      <c r="F70" s="749"/>
      <c r="G70" s="747"/>
      <c r="H70" s="747"/>
      <c r="I70" s="747"/>
      <c r="J70" s="747">
        <v>2</v>
      </c>
      <c r="K70" s="747"/>
      <c r="L70" s="747"/>
      <c r="M70" s="747"/>
      <c r="N70" s="747"/>
      <c r="O70" s="747"/>
      <c r="P70" s="747"/>
      <c r="Q70" s="747"/>
      <c r="R70" s="750"/>
      <c r="S70" s="750"/>
      <c r="T70" s="750"/>
      <c r="U70" s="1476"/>
      <c r="V70" s="1476"/>
      <c r="W70" s="1476"/>
      <c r="X70" s="1476"/>
      <c r="Y70" s="1476"/>
      <c r="Z70" s="1476"/>
      <c r="AA70" s="1476"/>
      <c r="AB70" s="1476"/>
      <c r="AC70" s="1476"/>
      <c r="AD70" s="1476"/>
      <c r="AE70" s="1476"/>
      <c r="AF70" s="1476"/>
      <c r="AG70" s="1476"/>
      <c r="AH70" s="1476"/>
      <c r="AI70" s="1476"/>
    </row>
    <row r="71" spans="1:35" ht="15.75" x14ac:dyDescent="0.25">
      <c r="A71" s="943" t="s">
        <v>1227</v>
      </c>
      <c r="B71" s="747" t="s">
        <v>1211</v>
      </c>
      <c r="C71" s="944" t="s">
        <v>1226</v>
      </c>
      <c r="D71" s="748">
        <v>1</v>
      </c>
      <c r="E71" s="753">
        <f t="shared" si="4"/>
        <v>1</v>
      </c>
      <c r="F71" s="749"/>
      <c r="G71" s="747"/>
      <c r="H71" s="747"/>
      <c r="I71" s="747"/>
      <c r="J71" s="747">
        <v>1</v>
      </c>
      <c r="K71" s="747"/>
      <c r="L71" s="747"/>
      <c r="M71" s="747"/>
      <c r="N71" s="747"/>
      <c r="O71" s="747"/>
      <c r="P71" s="747"/>
      <c r="Q71" s="747"/>
      <c r="R71" s="750"/>
      <c r="S71" s="750"/>
      <c r="T71" s="750"/>
      <c r="U71" s="1476"/>
      <c r="V71" s="1476"/>
      <c r="W71" s="1476"/>
      <c r="X71" s="1476"/>
      <c r="Y71" s="1476"/>
      <c r="Z71" s="1476"/>
      <c r="AA71" s="1476"/>
      <c r="AB71" s="1476"/>
      <c r="AC71" s="1476"/>
      <c r="AD71" s="1476"/>
      <c r="AE71" s="1476"/>
      <c r="AF71" s="1476"/>
      <c r="AG71" s="1476"/>
      <c r="AH71" s="1476"/>
      <c r="AI71" s="1476"/>
    </row>
    <row r="72" spans="1:35" ht="15.75" x14ac:dyDescent="0.25">
      <c r="A72" s="943" t="s">
        <v>1228</v>
      </c>
      <c r="B72" s="747" t="s">
        <v>1183</v>
      </c>
      <c r="C72" s="944" t="s">
        <v>1226</v>
      </c>
      <c r="D72" s="748">
        <v>1</v>
      </c>
      <c r="E72" s="753">
        <f t="shared" si="4"/>
        <v>1</v>
      </c>
      <c r="F72" s="749"/>
      <c r="G72" s="747"/>
      <c r="H72" s="747"/>
      <c r="I72" s="747"/>
      <c r="J72" s="747">
        <v>1</v>
      </c>
      <c r="K72" s="747"/>
      <c r="L72" s="747"/>
      <c r="M72" s="747"/>
      <c r="N72" s="747"/>
      <c r="O72" s="747"/>
      <c r="P72" s="747"/>
      <c r="Q72" s="747"/>
      <c r="R72" s="750"/>
      <c r="S72" s="750"/>
      <c r="T72" s="750"/>
      <c r="U72" s="1476"/>
      <c r="V72" s="1476"/>
      <c r="W72" s="1476"/>
      <c r="X72" s="1476"/>
      <c r="Y72" s="1476"/>
      <c r="Z72" s="1476"/>
      <c r="AA72" s="1476"/>
      <c r="AB72" s="1476"/>
      <c r="AC72" s="1476"/>
      <c r="AD72" s="1476"/>
      <c r="AE72" s="1476"/>
      <c r="AF72" s="1476"/>
      <c r="AG72" s="1476"/>
      <c r="AH72" s="1476"/>
      <c r="AI72" s="1476"/>
    </row>
    <row r="73" spans="1:35" ht="15.75" x14ac:dyDescent="0.25">
      <c r="A73" s="943" t="s">
        <v>1229</v>
      </c>
      <c r="B73" s="747" t="s">
        <v>1183</v>
      </c>
      <c r="C73" s="944" t="s">
        <v>1226</v>
      </c>
      <c r="D73" s="748">
        <v>0</v>
      </c>
      <c r="E73" s="753">
        <f t="shared" si="4"/>
        <v>1</v>
      </c>
      <c r="F73" s="749"/>
      <c r="G73" s="747"/>
      <c r="H73" s="747"/>
      <c r="I73" s="747"/>
      <c r="J73" s="747">
        <v>1</v>
      </c>
      <c r="K73" s="747"/>
      <c r="L73" s="747"/>
      <c r="M73" s="747"/>
      <c r="N73" s="747"/>
      <c r="O73" s="747"/>
      <c r="P73" s="747"/>
      <c r="Q73" s="747"/>
      <c r="R73" s="750"/>
      <c r="S73" s="750"/>
      <c r="T73" s="750"/>
      <c r="U73" s="1476"/>
      <c r="V73" s="1476"/>
      <c r="W73" s="1476"/>
      <c r="X73" s="1476"/>
      <c r="Y73" s="1476"/>
      <c r="Z73" s="1476"/>
      <c r="AA73" s="1476"/>
      <c r="AB73" s="1476"/>
      <c r="AC73" s="1476"/>
      <c r="AD73" s="1476"/>
      <c r="AE73" s="1476"/>
      <c r="AF73" s="1476"/>
      <c r="AG73" s="1476"/>
      <c r="AH73" s="1476"/>
      <c r="AI73" s="1476"/>
    </row>
    <row r="74" spans="1:35" ht="31.5" x14ac:dyDescent="0.25">
      <c r="A74" s="943" t="s">
        <v>1230</v>
      </c>
      <c r="B74" s="747" t="s">
        <v>1183</v>
      </c>
      <c r="C74" s="944" t="s">
        <v>1226</v>
      </c>
      <c r="D74" s="748">
        <v>1</v>
      </c>
      <c r="E74" s="753">
        <f t="shared" si="4"/>
        <v>1</v>
      </c>
      <c r="F74" s="749"/>
      <c r="G74" s="747"/>
      <c r="H74" s="747"/>
      <c r="I74" s="747"/>
      <c r="J74" s="747">
        <v>1</v>
      </c>
      <c r="K74" s="747"/>
      <c r="L74" s="747"/>
      <c r="M74" s="747"/>
      <c r="N74" s="747"/>
      <c r="O74" s="747"/>
      <c r="P74" s="747"/>
      <c r="Q74" s="747"/>
      <c r="R74" s="750"/>
      <c r="S74" s="750"/>
      <c r="T74" s="750"/>
      <c r="U74" s="1476"/>
      <c r="V74" s="1476"/>
      <c r="W74" s="1476"/>
      <c r="X74" s="1476"/>
      <c r="Y74" s="1476"/>
      <c r="Z74" s="1476"/>
      <c r="AA74" s="1476"/>
      <c r="AB74" s="1476"/>
      <c r="AC74" s="1476"/>
      <c r="AD74" s="1476"/>
      <c r="AE74" s="1476"/>
      <c r="AF74" s="1476"/>
      <c r="AG74" s="1476"/>
      <c r="AH74" s="1476"/>
      <c r="AI74" s="1476"/>
    </row>
    <row r="75" spans="1:35" ht="15.75" x14ac:dyDescent="0.25">
      <c r="A75" s="943" t="s">
        <v>1231</v>
      </c>
      <c r="B75" s="747" t="s">
        <v>1183</v>
      </c>
      <c r="C75" s="944" t="s">
        <v>1226</v>
      </c>
      <c r="D75" s="748">
        <v>1</v>
      </c>
      <c r="E75" s="753">
        <f t="shared" si="4"/>
        <v>1</v>
      </c>
      <c r="F75" s="749"/>
      <c r="G75" s="747"/>
      <c r="H75" s="747"/>
      <c r="I75" s="747"/>
      <c r="J75" s="747">
        <v>1</v>
      </c>
      <c r="K75" s="747"/>
      <c r="L75" s="747"/>
      <c r="M75" s="747"/>
      <c r="N75" s="747"/>
      <c r="O75" s="747"/>
      <c r="P75" s="747"/>
      <c r="Q75" s="747"/>
      <c r="R75" s="750"/>
      <c r="S75" s="750"/>
      <c r="T75" s="750"/>
      <c r="U75" s="1476"/>
      <c r="V75" s="1476"/>
      <c r="W75" s="1476"/>
      <c r="X75" s="1476"/>
      <c r="Y75" s="1476"/>
      <c r="Z75" s="1476"/>
      <c r="AA75" s="1476"/>
      <c r="AB75" s="1476"/>
      <c r="AC75" s="1476"/>
      <c r="AD75" s="1476"/>
      <c r="AE75" s="1476"/>
      <c r="AF75" s="1476"/>
      <c r="AG75" s="1476"/>
      <c r="AH75" s="1476"/>
      <c r="AI75" s="1476"/>
    </row>
    <row r="76" spans="1:35" ht="15.75" x14ac:dyDescent="0.25">
      <c r="A76" s="943" t="s">
        <v>1232</v>
      </c>
      <c r="B76" s="747" t="s">
        <v>1183</v>
      </c>
      <c r="C76" s="944" t="s">
        <v>1226</v>
      </c>
      <c r="D76" s="748">
        <v>1</v>
      </c>
      <c r="E76" s="753">
        <f t="shared" si="4"/>
        <v>1</v>
      </c>
      <c r="F76" s="749"/>
      <c r="G76" s="747"/>
      <c r="H76" s="747"/>
      <c r="I76" s="747"/>
      <c r="J76" s="747">
        <v>1</v>
      </c>
      <c r="K76" s="747"/>
      <c r="L76" s="747"/>
      <c r="M76" s="747"/>
      <c r="N76" s="747"/>
      <c r="O76" s="747"/>
      <c r="P76" s="747"/>
      <c r="Q76" s="747"/>
      <c r="R76" s="750"/>
      <c r="S76" s="750"/>
      <c r="T76" s="750"/>
      <c r="U76" s="1476"/>
      <c r="V76" s="1476"/>
      <c r="W76" s="1476"/>
      <c r="X76" s="1476"/>
      <c r="Y76" s="1476"/>
      <c r="Z76" s="1476"/>
      <c r="AA76" s="1476"/>
      <c r="AB76" s="1476"/>
      <c r="AC76" s="1476"/>
      <c r="AD76" s="1476"/>
      <c r="AE76" s="1476"/>
      <c r="AF76" s="1476"/>
      <c r="AG76" s="1476"/>
      <c r="AH76" s="1476"/>
      <c r="AI76" s="1476"/>
    </row>
    <row r="77" spans="1:35" ht="15.75" x14ac:dyDescent="0.25">
      <c r="A77" s="943" t="s">
        <v>1233</v>
      </c>
      <c r="B77" s="747" t="s">
        <v>1183</v>
      </c>
      <c r="C77" s="944" t="s">
        <v>1226</v>
      </c>
      <c r="D77" s="748">
        <v>1</v>
      </c>
      <c r="E77" s="753">
        <f t="shared" si="4"/>
        <v>1</v>
      </c>
      <c r="F77" s="749"/>
      <c r="G77" s="747"/>
      <c r="H77" s="747"/>
      <c r="I77" s="747"/>
      <c r="J77" s="747">
        <v>1</v>
      </c>
      <c r="K77" s="747"/>
      <c r="L77" s="747"/>
      <c r="M77" s="747"/>
      <c r="N77" s="747"/>
      <c r="O77" s="747"/>
      <c r="P77" s="747"/>
      <c r="Q77" s="747"/>
      <c r="R77" s="750"/>
      <c r="S77" s="750"/>
      <c r="T77" s="750"/>
      <c r="U77" s="1476"/>
      <c r="V77" s="1476"/>
      <c r="W77" s="1476"/>
      <c r="X77" s="1476"/>
      <c r="Y77" s="1476"/>
      <c r="Z77" s="1476"/>
      <c r="AA77" s="1476"/>
      <c r="AB77" s="1476"/>
      <c r="AC77" s="1476"/>
      <c r="AD77" s="1476"/>
      <c r="AE77" s="1476"/>
      <c r="AF77" s="1476"/>
      <c r="AG77" s="1476"/>
      <c r="AH77" s="1476"/>
      <c r="AI77" s="1476"/>
    </row>
    <row r="78" spans="1:35" ht="15.75" x14ac:dyDescent="0.25">
      <c r="A78" s="943" t="s">
        <v>1234</v>
      </c>
      <c r="B78" s="747" t="s">
        <v>1183</v>
      </c>
      <c r="C78" s="944" t="s">
        <v>1226</v>
      </c>
      <c r="D78" s="748">
        <v>0</v>
      </c>
      <c r="E78" s="753">
        <f t="shared" si="4"/>
        <v>1</v>
      </c>
      <c r="F78" s="749"/>
      <c r="G78" s="747"/>
      <c r="H78" s="747"/>
      <c r="I78" s="747"/>
      <c r="J78" s="747">
        <v>1</v>
      </c>
      <c r="K78" s="747"/>
      <c r="L78" s="747"/>
      <c r="M78" s="747"/>
      <c r="N78" s="747"/>
      <c r="O78" s="747"/>
      <c r="P78" s="747"/>
      <c r="Q78" s="747"/>
      <c r="R78" s="750"/>
      <c r="S78" s="750"/>
      <c r="T78" s="750"/>
      <c r="U78" s="1476"/>
      <c r="V78" s="1476"/>
      <c r="W78" s="1476"/>
      <c r="X78" s="1476"/>
      <c r="Y78" s="1476"/>
      <c r="Z78" s="1476"/>
      <c r="AA78" s="1476"/>
      <c r="AB78" s="1476"/>
      <c r="AC78" s="1476"/>
      <c r="AD78" s="1476"/>
      <c r="AE78" s="1476"/>
      <c r="AF78" s="1476"/>
      <c r="AG78" s="1476"/>
      <c r="AH78" s="1476"/>
      <c r="AI78" s="1476"/>
    </row>
    <row r="79" spans="1:35" ht="15.75" x14ac:dyDescent="0.25">
      <c r="A79" s="943" t="s">
        <v>1235</v>
      </c>
      <c r="B79" s="747" t="s">
        <v>1183</v>
      </c>
      <c r="C79" s="944" t="s">
        <v>1226</v>
      </c>
      <c r="D79" s="748">
        <v>0</v>
      </c>
      <c r="E79" s="753">
        <f t="shared" si="4"/>
        <v>1</v>
      </c>
      <c r="F79" s="749"/>
      <c r="G79" s="747"/>
      <c r="H79" s="747"/>
      <c r="I79" s="747"/>
      <c r="J79" s="747">
        <v>1</v>
      </c>
      <c r="K79" s="747"/>
      <c r="L79" s="747"/>
      <c r="M79" s="747"/>
      <c r="N79" s="747"/>
      <c r="O79" s="747"/>
      <c r="P79" s="747"/>
      <c r="Q79" s="747"/>
      <c r="R79" s="750"/>
      <c r="S79" s="750"/>
      <c r="T79" s="750"/>
      <c r="U79" s="1476"/>
      <c r="V79" s="1476"/>
      <c r="W79" s="1476"/>
      <c r="X79" s="1476"/>
      <c r="Y79" s="1476"/>
      <c r="Z79" s="1476"/>
      <c r="AA79" s="1476"/>
      <c r="AB79" s="1476"/>
      <c r="AC79" s="1476"/>
      <c r="AD79" s="1476"/>
      <c r="AE79" s="1476"/>
      <c r="AF79" s="1476"/>
      <c r="AG79" s="1476"/>
      <c r="AH79" s="1476"/>
      <c r="AI79" s="1476"/>
    </row>
    <row r="80" spans="1:35" ht="15.75" x14ac:dyDescent="0.25">
      <c r="A80" s="943" t="s">
        <v>1182</v>
      </c>
      <c r="B80" s="747" t="s">
        <v>1183</v>
      </c>
      <c r="C80" s="944" t="s">
        <v>1226</v>
      </c>
      <c r="D80" s="748">
        <v>1</v>
      </c>
      <c r="E80" s="753">
        <f t="shared" si="4"/>
        <v>1</v>
      </c>
      <c r="F80" s="749"/>
      <c r="G80" s="747"/>
      <c r="H80" s="747"/>
      <c r="I80" s="747"/>
      <c r="J80" s="747">
        <v>1</v>
      </c>
      <c r="K80" s="747"/>
      <c r="L80" s="747"/>
      <c r="M80" s="747"/>
      <c r="N80" s="747"/>
      <c r="O80" s="747"/>
      <c r="P80" s="747"/>
      <c r="Q80" s="747"/>
      <c r="R80" s="750"/>
      <c r="S80" s="750"/>
      <c r="T80" s="750"/>
      <c r="U80" s="1476"/>
      <c r="V80" s="1476"/>
      <c r="W80" s="1476"/>
      <c r="X80" s="1476"/>
      <c r="Y80" s="1476"/>
      <c r="Z80" s="1476"/>
      <c r="AA80" s="1476"/>
      <c r="AB80" s="1476"/>
      <c r="AC80" s="1476"/>
      <c r="AD80" s="1476"/>
      <c r="AE80" s="1476"/>
      <c r="AF80" s="1476"/>
      <c r="AG80" s="1476"/>
      <c r="AH80" s="1476"/>
      <c r="AI80" s="1476"/>
    </row>
    <row r="81" spans="1:35" ht="15.75" x14ac:dyDescent="0.25">
      <c r="A81" s="948" t="s">
        <v>1112</v>
      </c>
      <c r="B81" s="747" t="s">
        <v>1183</v>
      </c>
      <c r="C81" s="944" t="s">
        <v>1236</v>
      </c>
      <c r="D81" s="748">
        <v>1</v>
      </c>
      <c r="E81" s="753">
        <f t="shared" si="4"/>
        <v>1</v>
      </c>
      <c r="F81" s="749"/>
      <c r="G81" s="747"/>
      <c r="H81" s="747"/>
      <c r="I81" s="747"/>
      <c r="J81" s="747"/>
      <c r="K81" s="747">
        <v>1</v>
      </c>
      <c r="L81" s="747"/>
      <c r="M81" s="747"/>
      <c r="N81" s="747"/>
      <c r="O81" s="747"/>
      <c r="P81" s="747"/>
      <c r="Q81" s="747"/>
      <c r="R81" s="750"/>
      <c r="S81" s="750"/>
      <c r="T81" s="750"/>
      <c r="U81" s="1476"/>
      <c r="V81" s="1476"/>
      <c r="W81" s="1476"/>
      <c r="X81" s="1476"/>
      <c r="Y81" s="1476"/>
      <c r="Z81" s="1476"/>
      <c r="AA81" s="1476"/>
      <c r="AB81" s="1476"/>
      <c r="AC81" s="1476"/>
      <c r="AD81" s="1476"/>
      <c r="AE81" s="1476"/>
      <c r="AF81" s="1476"/>
      <c r="AG81" s="1476"/>
      <c r="AH81" s="1476"/>
      <c r="AI81" s="1476"/>
    </row>
    <row r="82" spans="1:35" ht="15.75" x14ac:dyDescent="0.25">
      <c r="A82" s="948" t="s">
        <v>1113</v>
      </c>
      <c r="B82" s="747" t="s">
        <v>1183</v>
      </c>
      <c r="C82" s="944" t="s">
        <v>1236</v>
      </c>
      <c r="D82" s="748">
        <v>1</v>
      </c>
      <c r="E82" s="753">
        <f t="shared" si="4"/>
        <v>1</v>
      </c>
      <c r="F82" s="749"/>
      <c r="G82" s="747"/>
      <c r="H82" s="747"/>
      <c r="I82" s="747"/>
      <c r="J82" s="747"/>
      <c r="K82" s="747">
        <v>1</v>
      </c>
      <c r="L82" s="747"/>
      <c r="M82" s="747"/>
      <c r="N82" s="747"/>
      <c r="O82" s="747"/>
      <c r="P82" s="747"/>
      <c r="Q82" s="747"/>
      <c r="R82" s="750"/>
      <c r="S82" s="750"/>
      <c r="T82" s="750"/>
      <c r="U82" s="1476"/>
      <c r="V82" s="1476"/>
      <c r="W82" s="1476"/>
      <c r="X82" s="1476"/>
      <c r="Y82" s="1476"/>
      <c r="Z82" s="1476"/>
      <c r="AA82" s="1476"/>
      <c r="AB82" s="1476"/>
      <c r="AC82" s="1476"/>
      <c r="AD82" s="1476"/>
      <c r="AE82" s="1476"/>
      <c r="AF82" s="1476"/>
      <c r="AG82" s="1476"/>
      <c r="AH82" s="1476"/>
      <c r="AI82" s="1476"/>
    </row>
    <row r="83" spans="1:35" ht="15.75" x14ac:dyDescent="0.25">
      <c r="A83" s="948" t="s">
        <v>1114</v>
      </c>
      <c r="B83" s="747" t="s">
        <v>1183</v>
      </c>
      <c r="C83" s="944" t="s">
        <v>1236</v>
      </c>
      <c r="D83" s="748">
        <v>1</v>
      </c>
      <c r="E83" s="753">
        <f t="shared" si="4"/>
        <v>1</v>
      </c>
      <c r="F83" s="749"/>
      <c r="G83" s="747"/>
      <c r="H83" s="747"/>
      <c r="I83" s="747"/>
      <c r="J83" s="747"/>
      <c r="K83" s="747">
        <v>1</v>
      </c>
      <c r="L83" s="747"/>
      <c r="M83" s="747"/>
      <c r="N83" s="747"/>
      <c r="O83" s="747"/>
      <c r="P83" s="747"/>
      <c r="Q83" s="747"/>
      <c r="R83" s="750"/>
      <c r="S83" s="750"/>
      <c r="T83" s="750"/>
      <c r="U83" s="1476"/>
      <c r="V83" s="1476"/>
      <c r="W83" s="1476"/>
      <c r="X83" s="1476"/>
      <c r="Y83" s="1476"/>
      <c r="Z83" s="1476"/>
      <c r="AA83" s="1476"/>
      <c r="AB83" s="1476"/>
      <c r="AC83" s="1476"/>
      <c r="AD83" s="1476"/>
      <c r="AE83" s="1476"/>
      <c r="AF83" s="1476"/>
      <c r="AG83" s="1476"/>
      <c r="AH83" s="1476"/>
      <c r="AI83" s="1476"/>
    </row>
    <row r="84" spans="1:35" ht="15.75" x14ac:dyDescent="0.25">
      <c r="A84" s="948" t="s">
        <v>1115</v>
      </c>
      <c r="B84" s="747" t="s">
        <v>1183</v>
      </c>
      <c r="C84" s="944" t="s">
        <v>1236</v>
      </c>
      <c r="D84" s="748">
        <v>1</v>
      </c>
      <c r="E84" s="753">
        <f t="shared" si="4"/>
        <v>2</v>
      </c>
      <c r="F84" s="749"/>
      <c r="G84" s="747"/>
      <c r="H84" s="747"/>
      <c r="I84" s="747"/>
      <c r="J84" s="747"/>
      <c r="K84" s="747">
        <v>2</v>
      </c>
      <c r="L84" s="747"/>
      <c r="M84" s="747"/>
      <c r="N84" s="747"/>
      <c r="O84" s="747"/>
      <c r="P84" s="747"/>
      <c r="Q84" s="747"/>
      <c r="R84" s="750"/>
      <c r="S84" s="750"/>
      <c r="T84" s="750"/>
      <c r="U84" s="1476"/>
      <c r="V84" s="1476"/>
      <c r="W84" s="1476"/>
      <c r="X84" s="1476"/>
      <c r="Y84" s="1476"/>
      <c r="Z84" s="1476"/>
      <c r="AA84" s="1476"/>
      <c r="AB84" s="1476"/>
      <c r="AC84" s="1476"/>
      <c r="AD84" s="1476"/>
      <c r="AE84" s="1476"/>
      <c r="AF84" s="1476"/>
      <c r="AG84" s="1476"/>
      <c r="AH84" s="1476"/>
      <c r="AI84" s="1476"/>
    </row>
    <row r="85" spans="1:35" ht="15.75" x14ac:dyDescent="0.25">
      <c r="A85" s="948" t="s">
        <v>1116</v>
      </c>
      <c r="B85" s="747" t="s">
        <v>1183</v>
      </c>
      <c r="C85" s="944" t="s">
        <v>1236</v>
      </c>
      <c r="D85" s="748">
        <v>1</v>
      </c>
      <c r="E85" s="753">
        <f t="shared" si="4"/>
        <v>1</v>
      </c>
      <c r="F85" s="749"/>
      <c r="G85" s="747"/>
      <c r="H85" s="747"/>
      <c r="I85" s="747"/>
      <c r="J85" s="747"/>
      <c r="K85" s="747">
        <v>1</v>
      </c>
      <c r="L85" s="747"/>
      <c r="M85" s="747"/>
      <c r="N85" s="747"/>
      <c r="O85" s="747"/>
      <c r="P85" s="747"/>
      <c r="Q85" s="747"/>
      <c r="R85" s="750"/>
      <c r="S85" s="750"/>
      <c r="T85" s="750"/>
      <c r="U85" s="1476"/>
      <c r="V85" s="1476"/>
      <c r="W85" s="1476"/>
      <c r="X85" s="1476"/>
      <c r="Y85" s="1476"/>
      <c r="Z85" s="1476"/>
      <c r="AA85" s="1476"/>
      <c r="AB85" s="1476"/>
      <c r="AC85" s="1476"/>
      <c r="AD85" s="1476"/>
      <c r="AE85" s="1476"/>
      <c r="AF85" s="1476"/>
      <c r="AG85" s="1476"/>
      <c r="AH85" s="1476"/>
      <c r="AI85" s="1476"/>
    </row>
    <row r="86" spans="1:35" ht="15.75" x14ac:dyDescent="0.25">
      <c r="A86" s="948" t="s">
        <v>1121</v>
      </c>
      <c r="B86" s="747" t="s">
        <v>1183</v>
      </c>
      <c r="C86" s="944" t="s">
        <v>1236</v>
      </c>
      <c r="D86" s="748">
        <v>1</v>
      </c>
      <c r="E86" s="753">
        <f t="shared" si="4"/>
        <v>1</v>
      </c>
      <c r="F86" s="749"/>
      <c r="G86" s="747"/>
      <c r="H86" s="747"/>
      <c r="I86" s="747"/>
      <c r="J86" s="747"/>
      <c r="K86" s="747">
        <v>1</v>
      </c>
      <c r="L86" s="747"/>
      <c r="M86" s="747"/>
      <c r="N86" s="747"/>
      <c r="O86" s="747"/>
      <c r="P86" s="747"/>
      <c r="Q86" s="747"/>
      <c r="R86" s="750"/>
      <c r="S86" s="750"/>
      <c r="T86" s="750"/>
      <c r="U86" s="1476"/>
      <c r="V86" s="1476"/>
      <c r="W86" s="1476"/>
      <c r="X86" s="1476"/>
      <c r="Y86" s="1476"/>
      <c r="Z86" s="1476"/>
      <c r="AA86" s="1476"/>
      <c r="AB86" s="1476"/>
      <c r="AC86" s="1476"/>
      <c r="AD86" s="1476"/>
      <c r="AE86" s="1476"/>
      <c r="AF86" s="1476"/>
      <c r="AG86" s="1476"/>
      <c r="AH86" s="1476"/>
      <c r="AI86" s="1476"/>
    </row>
    <row r="87" spans="1:35" ht="15.75" x14ac:dyDescent="0.25">
      <c r="A87" s="948" t="s">
        <v>1122</v>
      </c>
      <c r="B87" s="747" t="s">
        <v>1183</v>
      </c>
      <c r="C87" s="944" t="s">
        <v>1236</v>
      </c>
      <c r="D87" s="748">
        <v>1</v>
      </c>
      <c r="E87" s="753">
        <f t="shared" si="4"/>
        <v>1</v>
      </c>
      <c r="F87" s="749"/>
      <c r="G87" s="747"/>
      <c r="H87" s="747"/>
      <c r="I87" s="747"/>
      <c r="J87" s="747"/>
      <c r="K87" s="747">
        <v>1</v>
      </c>
      <c r="L87" s="747"/>
      <c r="M87" s="747"/>
      <c r="N87" s="747"/>
      <c r="O87" s="747"/>
      <c r="P87" s="747"/>
      <c r="Q87" s="747"/>
      <c r="R87" s="750"/>
      <c r="S87" s="750"/>
      <c r="T87" s="750"/>
      <c r="U87" s="1476"/>
      <c r="V87" s="1476"/>
      <c r="W87" s="1476"/>
      <c r="X87" s="1476"/>
      <c r="Y87" s="1476"/>
      <c r="Z87" s="1476"/>
      <c r="AA87" s="1476"/>
      <c r="AB87" s="1476"/>
      <c r="AC87" s="1476"/>
      <c r="AD87" s="1476"/>
      <c r="AE87" s="1476"/>
      <c r="AF87" s="1476"/>
      <c r="AG87" s="1476"/>
      <c r="AH87" s="1476"/>
      <c r="AI87" s="1476"/>
    </row>
    <row r="88" spans="1:35" ht="15.75" x14ac:dyDescent="0.25">
      <c r="A88" s="948" t="s">
        <v>1123</v>
      </c>
      <c r="B88" s="747" t="s">
        <v>1183</v>
      </c>
      <c r="C88" s="944" t="s">
        <v>1236</v>
      </c>
      <c r="D88" s="748">
        <v>1</v>
      </c>
      <c r="E88" s="753">
        <f t="shared" si="4"/>
        <v>1</v>
      </c>
      <c r="F88" s="749"/>
      <c r="G88" s="747"/>
      <c r="H88" s="747"/>
      <c r="I88" s="747"/>
      <c r="J88" s="747"/>
      <c r="K88" s="747">
        <v>1</v>
      </c>
      <c r="L88" s="747"/>
      <c r="M88" s="747"/>
      <c r="N88" s="747"/>
      <c r="O88" s="747"/>
      <c r="P88" s="747"/>
      <c r="Q88" s="747"/>
      <c r="R88" s="750"/>
      <c r="S88" s="750"/>
      <c r="T88" s="750"/>
      <c r="U88" s="1476"/>
      <c r="V88" s="1476"/>
      <c r="W88" s="1476"/>
      <c r="X88" s="1476"/>
      <c r="Y88" s="1476"/>
      <c r="Z88" s="1476"/>
      <c r="AA88" s="1476"/>
      <c r="AB88" s="1476"/>
      <c r="AC88" s="1476"/>
      <c r="AD88" s="1476"/>
      <c r="AE88" s="1476"/>
      <c r="AF88" s="1476"/>
      <c r="AG88" s="1476"/>
      <c r="AH88" s="1476"/>
      <c r="AI88" s="1476"/>
    </row>
    <row r="89" spans="1:35" ht="15.75" x14ac:dyDescent="0.25">
      <c r="A89" s="948" t="s">
        <v>1124</v>
      </c>
      <c r="B89" s="747" t="s">
        <v>1183</v>
      </c>
      <c r="C89" s="944" t="s">
        <v>1236</v>
      </c>
      <c r="D89" s="748">
        <v>1</v>
      </c>
      <c r="E89" s="753">
        <f t="shared" si="4"/>
        <v>1</v>
      </c>
      <c r="F89" s="749"/>
      <c r="G89" s="747"/>
      <c r="H89" s="747"/>
      <c r="I89" s="747"/>
      <c r="J89" s="747"/>
      <c r="K89" s="747">
        <v>1</v>
      </c>
      <c r="L89" s="747"/>
      <c r="M89" s="747"/>
      <c r="N89" s="747"/>
      <c r="O89" s="747"/>
      <c r="P89" s="747"/>
      <c r="Q89" s="747"/>
      <c r="R89" s="750"/>
      <c r="S89" s="750"/>
      <c r="T89" s="750"/>
      <c r="U89" s="1476"/>
      <c r="V89" s="1476"/>
      <c r="W89" s="1476"/>
      <c r="X89" s="1476"/>
      <c r="Y89" s="1476"/>
      <c r="Z89" s="1476"/>
      <c r="AA89" s="1476"/>
      <c r="AB89" s="1476"/>
      <c r="AC89" s="1476"/>
      <c r="AD89" s="1476"/>
      <c r="AE89" s="1476"/>
      <c r="AF89" s="1476"/>
      <c r="AG89" s="1476"/>
      <c r="AH89" s="1476"/>
      <c r="AI89" s="1476"/>
    </row>
    <row r="90" spans="1:35" ht="15.75" x14ac:dyDescent="0.25">
      <c r="A90" s="948" t="s">
        <v>1125</v>
      </c>
      <c r="B90" s="747" t="s">
        <v>1183</v>
      </c>
      <c r="C90" s="944" t="s">
        <v>1236</v>
      </c>
      <c r="D90" s="748">
        <v>1</v>
      </c>
      <c r="E90" s="753">
        <f t="shared" si="4"/>
        <v>1</v>
      </c>
      <c r="F90" s="749"/>
      <c r="G90" s="747"/>
      <c r="H90" s="747"/>
      <c r="I90" s="747"/>
      <c r="J90" s="747"/>
      <c r="K90" s="747">
        <v>1</v>
      </c>
      <c r="L90" s="747"/>
      <c r="M90" s="747"/>
      <c r="N90" s="747"/>
      <c r="O90" s="747"/>
      <c r="P90" s="747"/>
      <c r="Q90" s="747"/>
      <c r="R90" s="750"/>
      <c r="S90" s="750"/>
      <c r="T90" s="750"/>
      <c r="U90" s="1476"/>
      <c r="V90" s="1476"/>
      <c r="W90" s="1476"/>
      <c r="X90" s="1476"/>
      <c r="Y90" s="1476"/>
      <c r="Z90" s="1476"/>
      <c r="AA90" s="1476"/>
      <c r="AB90" s="1476"/>
      <c r="AC90" s="1476"/>
      <c r="AD90" s="1476"/>
      <c r="AE90" s="1476"/>
      <c r="AF90" s="1476"/>
      <c r="AG90" s="1476"/>
      <c r="AH90" s="1476"/>
      <c r="AI90" s="1476"/>
    </row>
    <row r="91" spans="1:35" ht="15.75" x14ac:dyDescent="0.25">
      <c r="A91" s="948" t="s">
        <v>1117</v>
      </c>
      <c r="B91" s="747" t="s">
        <v>1183</v>
      </c>
      <c r="C91" s="944" t="s">
        <v>1236</v>
      </c>
      <c r="D91" s="748">
        <v>1</v>
      </c>
      <c r="E91" s="753">
        <f t="shared" si="4"/>
        <v>1</v>
      </c>
      <c r="F91" s="749"/>
      <c r="G91" s="747"/>
      <c r="H91" s="747"/>
      <c r="I91" s="747"/>
      <c r="J91" s="747"/>
      <c r="K91" s="747">
        <v>1</v>
      </c>
      <c r="L91" s="747"/>
      <c r="M91" s="747"/>
      <c r="N91" s="747"/>
      <c r="O91" s="747"/>
      <c r="P91" s="747"/>
      <c r="Q91" s="747"/>
      <c r="R91" s="750"/>
      <c r="S91" s="750"/>
      <c r="T91" s="750"/>
      <c r="U91" s="1476"/>
      <c r="V91" s="1476"/>
      <c r="W91" s="1476"/>
      <c r="X91" s="1476"/>
      <c r="Y91" s="1476"/>
      <c r="Z91" s="1476"/>
      <c r="AA91" s="1476"/>
      <c r="AB91" s="1476"/>
      <c r="AC91" s="1476"/>
      <c r="AD91" s="1476"/>
      <c r="AE91" s="1476"/>
      <c r="AF91" s="1476"/>
      <c r="AG91" s="1476"/>
      <c r="AH91" s="1476"/>
      <c r="AI91" s="1476"/>
    </row>
    <row r="92" spans="1:35" ht="15.75" x14ac:dyDescent="0.25">
      <c r="A92" s="948" t="s">
        <v>1126</v>
      </c>
      <c r="B92" s="747" t="s">
        <v>1183</v>
      </c>
      <c r="C92" s="944" t="s">
        <v>1236</v>
      </c>
      <c r="D92" s="748">
        <v>1</v>
      </c>
      <c r="E92" s="753">
        <f t="shared" si="4"/>
        <v>1</v>
      </c>
      <c r="F92" s="749"/>
      <c r="G92" s="747"/>
      <c r="H92" s="747"/>
      <c r="I92" s="747"/>
      <c r="J92" s="747"/>
      <c r="K92" s="747">
        <v>1</v>
      </c>
      <c r="L92" s="747"/>
      <c r="M92" s="747"/>
      <c r="N92" s="747"/>
      <c r="O92" s="747"/>
      <c r="P92" s="747"/>
      <c r="Q92" s="747"/>
      <c r="R92" s="750"/>
      <c r="S92" s="750"/>
      <c r="T92" s="750"/>
      <c r="U92" s="1476"/>
      <c r="V92" s="1476"/>
      <c r="W92" s="1476"/>
      <c r="X92" s="1476"/>
      <c r="Y92" s="1476"/>
      <c r="Z92" s="1476"/>
      <c r="AA92" s="1476"/>
      <c r="AB92" s="1476"/>
      <c r="AC92" s="1476"/>
      <c r="AD92" s="1476"/>
      <c r="AE92" s="1476"/>
      <c r="AF92" s="1476"/>
      <c r="AG92" s="1476"/>
      <c r="AH92" s="1476"/>
      <c r="AI92" s="1476"/>
    </row>
    <row r="93" spans="1:35" ht="15.75" x14ac:dyDescent="0.25">
      <c r="A93" s="948" t="s">
        <v>1127</v>
      </c>
      <c r="B93" s="747" t="s">
        <v>1183</v>
      </c>
      <c r="C93" s="944" t="s">
        <v>1236</v>
      </c>
      <c r="D93" s="748">
        <v>1</v>
      </c>
      <c r="E93" s="753">
        <f t="shared" si="4"/>
        <v>1</v>
      </c>
      <c r="F93" s="749"/>
      <c r="G93" s="747"/>
      <c r="H93" s="747"/>
      <c r="I93" s="747"/>
      <c r="J93" s="747"/>
      <c r="K93" s="747">
        <v>1</v>
      </c>
      <c r="L93" s="747"/>
      <c r="M93" s="747"/>
      <c r="N93" s="747"/>
      <c r="O93" s="747"/>
      <c r="P93" s="747"/>
      <c r="Q93" s="747"/>
      <c r="R93" s="750"/>
      <c r="S93" s="750"/>
      <c r="T93" s="750"/>
      <c r="U93" s="1476"/>
      <c r="V93" s="1476"/>
      <c r="W93" s="1476"/>
      <c r="X93" s="1476"/>
      <c r="Y93" s="1476"/>
      <c r="Z93" s="1476"/>
      <c r="AA93" s="1476"/>
      <c r="AB93" s="1476"/>
      <c r="AC93" s="1476"/>
      <c r="AD93" s="1476"/>
      <c r="AE93" s="1476"/>
      <c r="AF93" s="1476"/>
      <c r="AG93" s="1476"/>
      <c r="AH93" s="1476"/>
      <c r="AI93" s="1476"/>
    </row>
    <row r="94" spans="1:35" ht="15.75" x14ac:dyDescent="0.25">
      <c r="A94" s="948" t="s">
        <v>1128</v>
      </c>
      <c r="B94" s="747" t="s">
        <v>1183</v>
      </c>
      <c r="C94" s="944" t="s">
        <v>1236</v>
      </c>
      <c r="D94" s="748">
        <v>1</v>
      </c>
      <c r="E94" s="753">
        <f t="shared" si="4"/>
        <v>1</v>
      </c>
      <c r="F94" s="749"/>
      <c r="G94" s="747"/>
      <c r="H94" s="747"/>
      <c r="I94" s="747"/>
      <c r="J94" s="747"/>
      <c r="K94" s="747">
        <v>1</v>
      </c>
      <c r="L94" s="747"/>
      <c r="M94" s="747"/>
      <c r="N94" s="747"/>
      <c r="O94" s="747"/>
      <c r="P94" s="747"/>
      <c r="Q94" s="747"/>
      <c r="R94" s="750"/>
      <c r="S94" s="750"/>
      <c r="T94" s="750"/>
      <c r="U94" s="1476"/>
      <c r="V94" s="1476"/>
      <c r="W94" s="1476"/>
      <c r="X94" s="1476"/>
      <c r="Y94" s="1476"/>
      <c r="Z94" s="1476"/>
      <c r="AA94" s="1476"/>
      <c r="AB94" s="1476"/>
      <c r="AC94" s="1476"/>
      <c r="AD94" s="1476"/>
      <c r="AE94" s="1476"/>
      <c r="AF94" s="1476"/>
      <c r="AG94" s="1476"/>
      <c r="AH94" s="1476"/>
      <c r="AI94" s="1476"/>
    </row>
    <row r="95" spans="1:35" ht="15.75" x14ac:dyDescent="0.25">
      <c r="A95" s="948" t="s">
        <v>1237</v>
      </c>
      <c r="B95" s="747" t="s">
        <v>1183</v>
      </c>
      <c r="C95" s="944" t="s">
        <v>1236</v>
      </c>
      <c r="D95" s="748">
        <v>1</v>
      </c>
      <c r="E95" s="753">
        <f t="shared" si="4"/>
        <v>1</v>
      </c>
      <c r="F95" s="749"/>
      <c r="G95" s="747"/>
      <c r="H95" s="747"/>
      <c r="I95" s="747"/>
      <c r="J95" s="747"/>
      <c r="K95" s="747">
        <v>1</v>
      </c>
      <c r="L95" s="747"/>
      <c r="M95" s="747"/>
      <c r="N95" s="747"/>
      <c r="O95" s="747"/>
      <c r="P95" s="747"/>
      <c r="Q95" s="747"/>
      <c r="R95" s="750"/>
      <c r="S95" s="750"/>
      <c r="T95" s="750"/>
      <c r="U95" s="1476"/>
      <c r="V95" s="1476"/>
      <c r="W95" s="1476"/>
      <c r="X95" s="1476"/>
      <c r="Y95" s="1476"/>
      <c r="Z95" s="1476"/>
      <c r="AA95" s="1476"/>
      <c r="AB95" s="1476"/>
      <c r="AC95" s="1476"/>
      <c r="AD95" s="1476"/>
      <c r="AE95" s="1476"/>
      <c r="AF95" s="1476"/>
      <c r="AG95" s="1476"/>
      <c r="AH95" s="1476"/>
      <c r="AI95" s="1476"/>
    </row>
    <row r="96" spans="1:35" ht="15.75" x14ac:dyDescent="0.25">
      <c r="A96" s="948" t="s">
        <v>1238</v>
      </c>
      <c r="B96" s="747" t="s">
        <v>1183</v>
      </c>
      <c r="C96" s="944" t="s">
        <v>1236</v>
      </c>
      <c r="D96" s="748">
        <v>1</v>
      </c>
      <c r="E96" s="753">
        <f t="shared" si="4"/>
        <v>2</v>
      </c>
      <c r="F96" s="749"/>
      <c r="G96" s="747"/>
      <c r="H96" s="747"/>
      <c r="I96" s="747"/>
      <c r="J96" s="747"/>
      <c r="K96" s="747">
        <v>2</v>
      </c>
      <c r="L96" s="747"/>
      <c r="M96" s="747"/>
      <c r="N96" s="747"/>
      <c r="O96" s="747"/>
      <c r="P96" s="747"/>
      <c r="Q96" s="747"/>
      <c r="R96" s="750"/>
      <c r="S96" s="750"/>
      <c r="T96" s="750"/>
      <c r="U96" s="1476"/>
      <c r="V96" s="1476"/>
      <c r="W96" s="1476"/>
      <c r="X96" s="1476"/>
      <c r="Y96" s="1476"/>
      <c r="Z96" s="1476"/>
      <c r="AA96" s="1476"/>
      <c r="AB96" s="1476"/>
      <c r="AC96" s="1476"/>
      <c r="AD96" s="1476"/>
      <c r="AE96" s="1476"/>
      <c r="AF96" s="1476"/>
      <c r="AG96" s="1476"/>
      <c r="AH96" s="1476"/>
      <c r="AI96" s="1476"/>
    </row>
    <row r="97" spans="1:35" ht="15.75" x14ac:dyDescent="0.25">
      <c r="A97" s="948" t="s">
        <v>1239</v>
      </c>
      <c r="B97" s="747" t="s">
        <v>1183</v>
      </c>
      <c r="C97" s="944" t="s">
        <v>1236</v>
      </c>
      <c r="D97" s="748">
        <v>1</v>
      </c>
      <c r="E97" s="753">
        <f t="shared" si="4"/>
        <v>1</v>
      </c>
      <c r="F97" s="749"/>
      <c r="G97" s="747"/>
      <c r="H97" s="747"/>
      <c r="I97" s="747"/>
      <c r="J97" s="747"/>
      <c r="K97" s="747">
        <v>1</v>
      </c>
      <c r="L97" s="747"/>
      <c r="M97" s="747"/>
      <c r="N97" s="747"/>
      <c r="O97" s="747"/>
      <c r="P97" s="747"/>
      <c r="Q97" s="747"/>
      <c r="R97" s="750"/>
      <c r="S97" s="750"/>
      <c r="T97" s="750"/>
      <c r="U97" s="1476"/>
      <c r="V97" s="1476"/>
      <c r="W97" s="1476"/>
      <c r="X97" s="1476"/>
      <c r="Y97" s="1476"/>
      <c r="Z97" s="1476"/>
      <c r="AA97" s="1476"/>
      <c r="AB97" s="1476"/>
      <c r="AC97" s="1476"/>
      <c r="AD97" s="1476"/>
      <c r="AE97" s="1476"/>
      <c r="AF97" s="1476"/>
      <c r="AG97" s="1476"/>
      <c r="AH97" s="1476"/>
      <c r="AI97" s="1476"/>
    </row>
    <row r="98" spans="1:35" ht="15.75" x14ac:dyDescent="0.25">
      <c r="A98" s="948" t="s">
        <v>1240</v>
      </c>
      <c r="B98" s="747" t="s">
        <v>1183</v>
      </c>
      <c r="C98" s="944" t="s">
        <v>1236</v>
      </c>
      <c r="D98" s="748">
        <v>1</v>
      </c>
      <c r="E98" s="753">
        <f t="shared" si="4"/>
        <v>1</v>
      </c>
      <c r="F98" s="749"/>
      <c r="G98" s="747"/>
      <c r="H98" s="747"/>
      <c r="I98" s="747"/>
      <c r="J98" s="747"/>
      <c r="K98" s="747">
        <v>1</v>
      </c>
      <c r="L98" s="747"/>
      <c r="M98" s="747"/>
      <c r="N98" s="747"/>
      <c r="O98" s="747"/>
      <c r="P98" s="747"/>
      <c r="Q98" s="747"/>
      <c r="R98" s="750"/>
      <c r="S98" s="750"/>
      <c r="T98" s="750"/>
      <c r="U98" s="1476"/>
      <c r="V98" s="1476"/>
      <c r="W98" s="1476"/>
      <c r="X98" s="1476"/>
      <c r="Y98" s="1476"/>
      <c r="Z98" s="1476"/>
      <c r="AA98" s="1476"/>
      <c r="AB98" s="1476"/>
      <c r="AC98" s="1476"/>
      <c r="AD98" s="1476"/>
      <c r="AE98" s="1476"/>
      <c r="AF98" s="1476"/>
      <c r="AG98" s="1476"/>
      <c r="AH98" s="1476"/>
      <c r="AI98" s="1476"/>
    </row>
    <row r="99" spans="1:35" ht="15.75" x14ac:dyDescent="0.25">
      <c r="A99" s="948" t="s">
        <v>1241</v>
      </c>
      <c r="B99" s="747" t="s">
        <v>1183</v>
      </c>
      <c r="C99" s="944" t="s">
        <v>1236</v>
      </c>
      <c r="D99" s="748">
        <v>1</v>
      </c>
      <c r="E99" s="753">
        <f t="shared" si="4"/>
        <v>1</v>
      </c>
      <c r="F99" s="749"/>
      <c r="G99" s="747"/>
      <c r="H99" s="747"/>
      <c r="I99" s="747"/>
      <c r="J99" s="747"/>
      <c r="K99" s="747">
        <v>1</v>
      </c>
      <c r="L99" s="747"/>
      <c r="M99" s="747"/>
      <c r="N99" s="747"/>
      <c r="O99" s="747"/>
      <c r="P99" s="747"/>
      <c r="Q99" s="747"/>
      <c r="R99" s="750"/>
      <c r="S99" s="750"/>
      <c r="T99" s="750"/>
      <c r="U99" s="1476"/>
      <c r="V99" s="1476"/>
      <c r="W99" s="1476"/>
      <c r="X99" s="1476"/>
      <c r="Y99" s="1476"/>
      <c r="Z99" s="1476"/>
      <c r="AA99" s="1476"/>
      <c r="AB99" s="1476"/>
      <c r="AC99" s="1476"/>
      <c r="AD99" s="1476"/>
      <c r="AE99" s="1476"/>
      <c r="AF99" s="1476"/>
      <c r="AG99" s="1476"/>
      <c r="AH99" s="1476"/>
      <c r="AI99" s="1476"/>
    </row>
    <row r="100" spans="1:35" ht="15.75" x14ac:dyDescent="0.25">
      <c r="A100" s="948" t="s">
        <v>1242</v>
      </c>
      <c r="B100" s="747" t="s">
        <v>1183</v>
      </c>
      <c r="C100" s="944" t="s">
        <v>1236</v>
      </c>
      <c r="D100" s="748">
        <v>1</v>
      </c>
      <c r="E100" s="753">
        <f t="shared" si="4"/>
        <v>1</v>
      </c>
      <c r="F100" s="749"/>
      <c r="G100" s="747"/>
      <c r="H100" s="747"/>
      <c r="I100" s="747"/>
      <c r="J100" s="747"/>
      <c r="K100" s="747">
        <v>1</v>
      </c>
      <c r="L100" s="747"/>
      <c r="M100" s="747"/>
      <c r="N100" s="747"/>
      <c r="O100" s="747"/>
      <c r="P100" s="747"/>
      <c r="Q100" s="747"/>
      <c r="R100" s="750"/>
      <c r="S100" s="750"/>
      <c r="T100" s="750"/>
      <c r="U100" s="1476"/>
      <c r="V100" s="1476"/>
      <c r="W100" s="1476"/>
      <c r="X100" s="1476"/>
      <c r="Y100" s="1476"/>
      <c r="Z100" s="1476"/>
      <c r="AA100" s="1476"/>
      <c r="AB100" s="1476"/>
      <c r="AC100" s="1476"/>
      <c r="AD100" s="1476"/>
      <c r="AE100" s="1476"/>
      <c r="AF100" s="1476"/>
      <c r="AG100" s="1476"/>
      <c r="AH100" s="1476"/>
      <c r="AI100" s="1476"/>
    </row>
    <row r="101" spans="1:35" ht="15.75" x14ac:dyDescent="0.25">
      <c r="A101" s="948" t="s">
        <v>1243</v>
      </c>
      <c r="B101" s="747" t="s">
        <v>1183</v>
      </c>
      <c r="C101" s="944" t="s">
        <v>1236</v>
      </c>
      <c r="D101" s="748">
        <v>1</v>
      </c>
      <c r="E101" s="753">
        <f t="shared" si="4"/>
        <v>1</v>
      </c>
      <c r="F101" s="749"/>
      <c r="G101" s="747"/>
      <c r="H101" s="747"/>
      <c r="I101" s="747"/>
      <c r="J101" s="747"/>
      <c r="K101" s="747">
        <v>1</v>
      </c>
      <c r="L101" s="747"/>
      <c r="M101" s="747"/>
      <c r="N101" s="747"/>
      <c r="O101" s="747"/>
      <c r="P101" s="747"/>
      <c r="Q101" s="747"/>
      <c r="R101" s="750"/>
      <c r="S101" s="750"/>
      <c r="T101" s="750"/>
      <c r="U101" s="1476"/>
      <c r="V101" s="1476"/>
      <c r="W101" s="1476"/>
      <c r="X101" s="1476"/>
      <c r="Y101" s="1476"/>
      <c r="Z101" s="1476"/>
      <c r="AA101" s="1476"/>
      <c r="AB101" s="1476"/>
      <c r="AC101" s="1476"/>
      <c r="AD101" s="1476"/>
      <c r="AE101" s="1476"/>
      <c r="AF101" s="1476"/>
      <c r="AG101" s="1476"/>
      <c r="AH101" s="1476"/>
      <c r="AI101" s="1476"/>
    </row>
    <row r="102" spans="1:35" ht="15.75" x14ac:dyDescent="0.25">
      <c r="A102" s="948" t="s">
        <v>1244</v>
      </c>
      <c r="B102" s="747" t="s">
        <v>1183</v>
      </c>
      <c r="C102" s="944" t="s">
        <v>1236</v>
      </c>
      <c r="D102" s="748">
        <v>1</v>
      </c>
      <c r="E102" s="753">
        <f t="shared" si="4"/>
        <v>1</v>
      </c>
      <c r="F102" s="749"/>
      <c r="G102" s="747"/>
      <c r="H102" s="747"/>
      <c r="I102" s="747"/>
      <c r="J102" s="747"/>
      <c r="K102" s="747">
        <v>1</v>
      </c>
      <c r="L102" s="747"/>
      <c r="M102" s="747"/>
      <c r="N102" s="747"/>
      <c r="O102" s="747"/>
      <c r="P102" s="747"/>
      <c r="Q102" s="747"/>
      <c r="R102" s="750"/>
      <c r="S102" s="750"/>
      <c r="T102" s="750"/>
      <c r="U102" s="1476"/>
      <c r="V102" s="1476"/>
      <c r="W102" s="1476"/>
      <c r="X102" s="1476"/>
      <c r="Y102" s="1476"/>
      <c r="Z102" s="1476"/>
      <c r="AA102" s="1476"/>
      <c r="AB102" s="1476"/>
      <c r="AC102" s="1476"/>
      <c r="AD102" s="1476"/>
      <c r="AE102" s="1476"/>
      <c r="AF102" s="1476"/>
      <c r="AG102" s="1476"/>
      <c r="AH102" s="1476"/>
      <c r="AI102" s="1476"/>
    </row>
    <row r="103" spans="1:35" ht="15.75" x14ac:dyDescent="0.25">
      <c r="A103" s="948" t="s">
        <v>1245</v>
      </c>
      <c r="B103" s="747" t="s">
        <v>1183</v>
      </c>
      <c r="C103" s="944" t="s">
        <v>1236</v>
      </c>
      <c r="D103" s="748">
        <v>1</v>
      </c>
      <c r="E103" s="753">
        <f t="shared" si="4"/>
        <v>1</v>
      </c>
      <c r="F103" s="749"/>
      <c r="G103" s="747"/>
      <c r="H103" s="747"/>
      <c r="I103" s="747"/>
      <c r="J103" s="747"/>
      <c r="K103" s="747">
        <v>1</v>
      </c>
      <c r="L103" s="747"/>
      <c r="M103" s="747"/>
      <c r="N103" s="747"/>
      <c r="O103" s="747"/>
      <c r="P103" s="747"/>
      <c r="Q103" s="747"/>
      <c r="R103" s="750"/>
      <c r="S103" s="750"/>
      <c r="T103" s="750"/>
      <c r="U103" s="1476"/>
      <c r="V103" s="1476"/>
      <c r="W103" s="1476"/>
      <c r="X103" s="1476"/>
      <c r="Y103" s="1476"/>
      <c r="Z103" s="1476"/>
      <c r="AA103" s="1476"/>
      <c r="AB103" s="1476"/>
      <c r="AC103" s="1476"/>
      <c r="AD103" s="1476"/>
      <c r="AE103" s="1476"/>
      <c r="AF103" s="1476"/>
      <c r="AG103" s="1476"/>
      <c r="AH103" s="1476"/>
      <c r="AI103" s="1476"/>
    </row>
    <row r="104" spans="1:35" ht="31.5" x14ac:dyDescent="0.25">
      <c r="A104" s="949" t="s">
        <v>1130</v>
      </c>
      <c r="B104" s="747" t="s">
        <v>1211</v>
      </c>
      <c r="C104" s="944" t="s">
        <v>1246</v>
      </c>
      <c r="D104" s="748">
        <v>1</v>
      </c>
      <c r="E104" s="753">
        <f t="shared" si="4"/>
        <v>1</v>
      </c>
      <c r="F104" s="749"/>
      <c r="G104" s="747"/>
      <c r="H104" s="747"/>
      <c r="I104" s="747"/>
      <c r="J104" s="747"/>
      <c r="K104" s="747"/>
      <c r="L104" s="747">
        <v>1</v>
      </c>
      <c r="M104" s="747"/>
      <c r="N104" s="747"/>
      <c r="O104" s="747"/>
      <c r="P104" s="747"/>
      <c r="Q104" s="747"/>
      <c r="R104" s="750"/>
      <c r="S104" s="750"/>
      <c r="T104" s="750"/>
      <c r="U104" s="1476"/>
      <c r="V104" s="1476"/>
      <c r="W104" s="1476"/>
      <c r="X104" s="1476"/>
      <c r="Y104" s="1476"/>
      <c r="Z104" s="1476"/>
      <c r="AA104" s="1476"/>
      <c r="AB104" s="1476"/>
      <c r="AC104" s="1476"/>
      <c r="AD104" s="1476"/>
      <c r="AE104" s="1476"/>
      <c r="AF104" s="1476"/>
      <c r="AG104" s="1476"/>
      <c r="AH104" s="1476"/>
      <c r="AI104" s="1476"/>
    </row>
    <row r="105" spans="1:35" ht="47.25" x14ac:dyDescent="0.25">
      <c r="A105" s="949" t="s">
        <v>1132</v>
      </c>
      <c r="B105" s="747" t="s">
        <v>1211</v>
      </c>
      <c r="C105" s="944" t="s">
        <v>1246</v>
      </c>
      <c r="D105" s="748">
        <v>1</v>
      </c>
      <c r="E105" s="753">
        <f t="shared" si="4"/>
        <v>5</v>
      </c>
      <c r="F105" s="749"/>
      <c r="G105" s="747"/>
      <c r="H105" s="747"/>
      <c r="I105" s="747"/>
      <c r="J105" s="747"/>
      <c r="K105" s="747"/>
      <c r="L105" s="747">
        <v>5</v>
      </c>
      <c r="M105" s="747"/>
      <c r="N105" s="747"/>
      <c r="O105" s="747"/>
      <c r="P105" s="747"/>
      <c r="Q105" s="747"/>
      <c r="R105" s="750"/>
      <c r="S105" s="750"/>
      <c r="T105" s="750"/>
      <c r="U105" s="1476"/>
      <c r="V105" s="1476"/>
      <c r="W105" s="1476"/>
      <c r="X105" s="1476"/>
      <c r="Y105" s="1476"/>
      <c r="Z105" s="1476"/>
      <c r="AA105" s="1476"/>
      <c r="AB105" s="1476"/>
      <c r="AC105" s="1476"/>
      <c r="AD105" s="1476"/>
      <c r="AE105" s="1476"/>
      <c r="AF105" s="1476"/>
      <c r="AG105" s="1476"/>
      <c r="AH105" s="1476"/>
      <c r="AI105" s="1476"/>
    </row>
    <row r="106" spans="1:35" ht="47.25" x14ac:dyDescent="0.25">
      <c r="A106" s="949" t="s">
        <v>1134</v>
      </c>
      <c r="B106" s="747" t="s">
        <v>1211</v>
      </c>
      <c r="C106" s="944" t="s">
        <v>1246</v>
      </c>
      <c r="D106" s="748">
        <v>1</v>
      </c>
      <c r="E106" s="753">
        <f t="shared" si="4"/>
        <v>2</v>
      </c>
      <c r="F106" s="749"/>
      <c r="G106" s="747"/>
      <c r="H106" s="747"/>
      <c r="I106" s="747"/>
      <c r="J106" s="747"/>
      <c r="K106" s="747"/>
      <c r="L106" s="747">
        <v>2</v>
      </c>
      <c r="M106" s="747"/>
      <c r="N106" s="747"/>
      <c r="O106" s="747"/>
      <c r="P106" s="747"/>
      <c r="Q106" s="747"/>
      <c r="R106" s="750"/>
      <c r="S106" s="750"/>
      <c r="T106" s="750"/>
      <c r="U106" s="1476"/>
      <c r="V106" s="1476"/>
      <c r="W106" s="1476"/>
      <c r="X106" s="1476"/>
      <c r="Y106" s="1476"/>
      <c r="Z106" s="1476"/>
      <c r="AA106" s="1476"/>
      <c r="AB106" s="1476"/>
      <c r="AC106" s="1476"/>
      <c r="AD106" s="1476"/>
      <c r="AE106" s="1476"/>
      <c r="AF106" s="1476"/>
      <c r="AG106" s="1476"/>
      <c r="AH106" s="1476"/>
      <c r="AI106" s="1476"/>
    </row>
    <row r="107" spans="1:35" ht="15.75" x14ac:dyDescent="0.25">
      <c r="A107" s="949" t="s">
        <v>1135</v>
      </c>
      <c r="B107" s="747" t="s">
        <v>1211</v>
      </c>
      <c r="C107" s="944" t="s">
        <v>1246</v>
      </c>
      <c r="D107" s="748">
        <v>1</v>
      </c>
      <c r="E107" s="753">
        <f t="shared" si="4"/>
        <v>4</v>
      </c>
      <c r="F107" s="749"/>
      <c r="G107" s="747"/>
      <c r="H107" s="747"/>
      <c r="I107" s="747"/>
      <c r="J107" s="747"/>
      <c r="K107" s="747"/>
      <c r="L107" s="747">
        <v>4</v>
      </c>
      <c r="M107" s="747"/>
      <c r="N107" s="747"/>
      <c r="O107" s="747"/>
      <c r="P107" s="747"/>
      <c r="Q107" s="747"/>
      <c r="R107" s="750"/>
      <c r="S107" s="750"/>
      <c r="T107" s="750"/>
      <c r="U107" s="1476"/>
      <c r="V107" s="1476"/>
      <c r="W107" s="1476"/>
      <c r="X107" s="1476"/>
      <c r="Y107" s="1476"/>
      <c r="Z107" s="1476"/>
      <c r="AA107" s="1476"/>
      <c r="AB107" s="1476"/>
      <c r="AC107" s="1476"/>
      <c r="AD107" s="1476"/>
      <c r="AE107" s="1476"/>
      <c r="AF107" s="1476"/>
      <c r="AG107" s="1476"/>
      <c r="AH107" s="1476"/>
      <c r="AI107" s="1476"/>
    </row>
    <row r="108" spans="1:35" ht="31.5" x14ac:dyDescent="0.25">
      <c r="A108" s="949" t="s">
        <v>1136</v>
      </c>
      <c r="B108" s="747" t="s">
        <v>1211</v>
      </c>
      <c r="C108" s="944" t="s">
        <v>1246</v>
      </c>
      <c r="D108" s="748">
        <v>1</v>
      </c>
      <c r="E108" s="753">
        <f t="shared" si="4"/>
        <v>2</v>
      </c>
      <c r="F108" s="749"/>
      <c r="G108" s="747"/>
      <c r="H108" s="747"/>
      <c r="I108" s="747"/>
      <c r="J108" s="747"/>
      <c r="K108" s="747"/>
      <c r="L108" s="747">
        <v>2</v>
      </c>
      <c r="M108" s="747"/>
      <c r="N108" s="747"/>
      <c r="O108" s="747"/>
      <c r="P108" s="747"/>
      <c r="Q108" s="747"/>
      <c r="R108" s="750"/>
      <c r="S108" s="750"/>
      <c r="T108" s="750"/>
      <c r="U108" s="1476"/>
      <c r="V108" s="1476"/>
      <c r="W108" s="1476"/>
      <c r="X108" s="1476"/>
      <c r="Y108" s="1476"/>
      <c r="Z108" s="1476"/>
      <c r="AA108" s="1476"/>
      <c r="AB108" s="1476"/>
      <c r="AC108" s="1476"/>
      <c r="AD108" s="1476"/>
      <c r="AE108" s="1476"/>
      <c r="AF108" s="1476"/>
      <c r="AG108" s="1476"/>
      <c r="AH108" s="1476"/>
      <c r="AI108" s="1476"/>
    </row>
    <row r="109" spans="1:35" ht="15.75" x14ac:dyDescent="0.25">
      <c r="A109" s="949" t="s">
        <v>1247</v>
      </c>
      <c r="B109" s="747" t="s">
        <v>1211</v>
      </c>
      <c r="C109" s="944" t="s">
        <v>1246</v>
      </c>
      <c r="D109" s="748">
        <v>1</v>
      </c>
      <c r="E109" s="753">
        <f t="shared" si="4"/>
        <v>1</v>
      </c>
      <c r="F109" s="749"/>
      <c r="G109" s="747"/>
      <c r="H109" s="747"/>
      <c r="I109" s="747"/>
      <c r="J109" s="747"/>
      <c r="K109" s="747"/>
      <c r="L109" s="747">
        <v>1</v>
      </c>
      <c r="M109" s="747"/>
      <c r="N109" s="747"/>
      <c r="O109" s="747"/>
      <c r="P109" s="747"/>
      <c r="Q109" s="747"/>
      <c r="R109" s="750"/>
      <c r="S109" s="750"/>
      <c r="T109" s="750"/>
      <c r="U109" s="1476"/>
      <c r="V109" s="1476"/>
      <c r="W109" s="1476"/>
      <c r="X109" s="1476"/>
      <c r="Y109" s="1476"/>
      <c r="Z109" s="1476"/>
      <c r="AA109" s="1476"/>
      <c r="AB109" s="1476"/>
      <c r="AC109" s="1476"/>
      <c r="AD109" s="1476"/>
      <c r="AE109" s="1476"/>
      <c r="AF109" s="1476"/>
      <c r="AG109" s="1476"/>
      <c r="AH109" s="1476"/>
      <c r="AI109" s="1476"/>
    </row>
    <row r="110" spans="1:35" ht="15.75" x14ac:dyDescent="0.25">
      <c r="A110" s="949" t="s">
        <v>1137</v>
      </c>
      <c r="B110" s="747" t="s">
        <v>1211</v>
      </c>
      <c r="C110" s="944" t="s">
        <v>1246</v>
      </c>
      <c r="D110" s="748">
        <v>1</v>
      </c>
      <c r="E110" s="753">
        <f t="shared" si="4"/>
        <v>1</v>
      </c>
      <c r="F110" s="749"/>
      <c r="G110" s="747"/>
      <c r="H110" s="747"/>
      <c r="I110" s="747"/>
      <c r="J110" s="747"/>
      <c r="K110" s="747"/>
      <c r="L110" s="747">
        <v>1</v>
      </c>
      <c r="M110" s="747"/>
      <c r="N110" s="747"/>
      <c r="O110" s="747"/>
      <c r="P110" s="747"/>
      <c r="Q110" s="747"/>
      <c r="R110" s="750"/>
      <c r="S110" s="750"/>
      <c r="T110" s="750"/>
      <c r="U110" s="1476"/>
      <c r="V110" s="1476"/>
      <c r="W110" s="1476"/>
      <c r="X110" s="1476"/>
      <c r="Y110" s="1476"/>
      <c r="Z110" s="1476"/>
      <c r="AA110" s="1476"/>
      <c r="AB110" s="1476"/>
      <c r="AC110" s="1476"/>
      <c r="AD110" s="1476"/>
      <c r="AE110" s="1476"/>
      <c r="AF110" s="1476"/>
      <c r="AG110" s="1476"/>
      <c r="AH110" s="1476"/>
      <c r="AI110" s="1476"/>
    </row>
    <row r="111" spans="1:35" ht="31.5" x14ac:dyDescent="0.25">
      <c r="A111" s="949" t="s">
        <v>1139</v>
      </c>
      <c r="B111" s="747" t="s">
        <v>1211</v>
      </c>
      <c r="C111" s="944" t="s">
        <v>1246</v>
      </c>
      <c r="D111" s="748">
        <v>1</v>
      </c>
      <c r="E111" s="753">
        <f t="shared" si="4"/>
        <v>2</v>
      </c>
      <c r="F111" s="749"/>
      <c r="G111" s="747"/>
      <c r="H111" s="747"/>
      <c r="I111" s="747"/>
      <c r="J111" s="747"/>
      <c r="K111" s="747"/>
      <c r="L111" s="747">
        <v>2</v>
      </c>
      <c r="M111" s="747"/>
      <c r="N111" s="747"/>
      <c r="O111" s="747"/>
      <c r="P111" s="747"/>
      <c r="Q111" s="747"/>
      <c r="R111" s="750"/>
      <c r="S111" s="750"/>
      <c r="T111" s="750"/>
      <c r="U111" s="1476"/>
      <c r="V111" s="1476"/>
      <c r="W111" s="1476"/>
      <c r="X111" s="1476"/>
      <c r="Y111" s="1476"/>
      <c r="Z111" s="1476"/>
      <c r="AA111" s="1476"/>
      <c r="AB111" s="1476"/>
      <c r="AC111" s="1476"/>
      <c r="AD111" s="1476"/>
      <c r="AE111" s="1476"/>
      <c r="AF111" s="1476"/>
      <c r="AG111" s="1476"/>
      <c r="AH111" s="1476"/>
      <c r="AI111" s="1476"/>
    </row>
    <row r="112" spans="1:35" ht="47.25" x14ac:dyDescent="0.25">
      <c r="A112" s="949" t="s">
        <v>1140</v>
      </c>
      <c r="B112" s="747" t="s">
        <v>1211</v>
      </c>
      <c r="C112" s="944" t="s">
        <v>1246</v>
      </c>
      <c r="D112" s="748">
        <v>1</v>
      </c>
      <c r="E112" s="753">
        <f t="shared" si="4"/>
        <v>1</v>
      </c>
      <c r="F112" s="749"/>
      <c r="G112" s="747"/>
      <c r="H112" s="747"/>
      <c r="I112" s="747"/>
      <c r="J112" s="747"/>
      <c r="K112" s="747"/>
      <c r="L112" s="747">
        <v>1</v>
      </c>
      <c r="M112" s="747"/>
      <c r="N112" s="747"/>
      <c r="O112" s="747"/>
      <c r="P112" s="747"/>
      <c r="Q112" s="747"/>
      <c r="R112" s="750"/>
      <c r="S112" s="750"/>
      <c r="T112" s="750"/>
      <c r="U112" s="1476"/>
      <c r="V112" s="1476"/>
      <c r="W112" s="1476"/>
      <c r="X112" s="1476"/>
      <c r="Y112" s="1476"/>
      <c r="Z112" s="1476"/>
      <c r="AA112" s="1476"/>
      <c r="AB112" s="1476"/>
      <c r="AC112" s="1476"/>
      <c r="AD112" s="1476"/>
      <c r="AE112" s="1476"/>
      <c r="AF112" s="1476"/>
      <c r="AG112" s="1476"/>
      <c r="AH112" s="1476"/>
      <c r="AI112" s="1476"/>
    </row>
    <row r="113" spans="1:35" ht="15.75" x14ac:dyDescent="0.25">
      <c r="A113" s="949" t="s">
        <v>1248</v>
      </c>
      <c r="B113" s="747" t="s">
        <v>1183</v>
      </c>
      <c r="C113" s="944" t="s">
        <v>1246</v>
      </c>
      <c r="D113" s="748">
        <v>1</v>
      </c>
      <c r="E113" s="753">
        <f t="shared" si="4"/>
        <v>2</v>
      </c>
      <c r="F113" s="749"/>
      <c r="G113" s="747"/>
      <c r="H113" s="747"/>
      <c r="I113" s="747"/>
      <c r="J113" s="747"/>
      <c r="K113" s="747"/>
      <c r="L113" s="747">
        <v>2</v>
      </c>
      <c r="M113" s="747"/>
      <c r="N113" s="747"/>
      <c r="O113" s="747"/>
      <c r="P113" s="747"/>
      <c r="Q113" s="747"/>
      <c r="R113" s="750"/>
      <c r="S113" s="750"/>
      <c r="T113" s="750"/>
      <c r="U113" s="1476"/>
      <c r="V113" s="1476"/>
      <c r="W113" s="1476"/>
      <c r="X113" s="1476"/>
      <c r="Y113" s="1476"/>
      <c r="Z113" s="1476"/>
      <c r="AA113" s="1476"/>
      <c r="AB113" s="1476"/>
      <c r="AC113" s="1476"/>
      <c r="AD113" s="1476"/>
      <c r="AE113" s="1476"/>
      <c r="AF113" s="1476"/>
      <c r="AG113" s="1476"/>
      <c r="AH113" s="1476"/>
      <c r="AI113" s="1476"/>
    </row>
    <row r="114" spans="1:35" ht="31.5" x14ac:dyDescent="0.25">
      <c r="A114" s="949" t="s">
        <v>1249</v>
      </c>
      <c r="B114" s="747" t="s">
        <v>1183</v>
      </c>
      <c r="C114" s="944" t="s">
        <v>1226</v>
      </c>
      <c r="D114" s="748">
        <v>1</v>
      </c>
      <c r="E114" s="753">
        <f t="shared" si="4"/>
        <v>1</v>
      </c>
      <c r="F114" s="749"/>
      <c r="G114" s="747"/>
      <c r="H114" s="747"/>
      <c r="I114" s="747"/>
      <c r="J114" s="747"/>
      <c r="K114" s="747"/>
      <c r="L114" s="747"/>
      <c r="M114" s="747">
        <v>1</v>
      </c>
      <c r="N114" s="747"/>
      <c r="O114" s="747"/>
      <c r="P114" s="747"/>
      <c r="Q114" s="747"/>
      <c r="R114" s="750"/>
      <c r="S114" s="750"/>
      <c r="T114" s="750"/>
      <c r="U114" s="1476"/>
      <c r="V114" s="1476"/>
      <c r="W114" s="1476"/>
      <c r="X114" s="1476"/>
      <c r="Y114" s="1476"/>
      <c r="Z114" s="1476"/>
      <c r="AA114" s="1476"/>
      <c r="AB114" s="1476"/>
      <c r="AC114" s="1476"/>
      <c r="AD114" s="1476"/>
      <c r="AE114" s="1476"/>
      <c r="AF114" s="1476"/>
      <c r="AG114" s="1476"/>
      <c r="AH114" s="1476"/>
      <c r="AI114" s="1476"/>
    </row>
    <row r="115" spans="1:35" ht="15.75" x14ac:dyDescent="0.25">
      <c r="A115" s="949" t="s">
        <v>1250</v>
      </c>
      <c r="B115" s="747" t="s">
        <v>1183</v>
      </c>
      <c r="C115" s="944" t="s">
        <v>1226</v>
      </c>
      <c r="D115" s="748">
        <v>1</v>
      </c>
      <c r="E115" s="753">
        <f t="shared" si="4"/>
        <v>2</v>
      </c>
      <c r="F115" s="749"/>
      <c r="G115" s="747"/>
      <c r="H115" s="747"/>
      <c r="I115" s="747"/>
      <c r="J115" s="747"/>
      <c r="K115" s="747"/>
      <c r="L115" s="747"/>
      <c r="M115" s="747">
        <v>2</v>
      </c>
      <c r="N115" s="747"/>
      <c r="O115" s="747"/>
      <c r="P115" s="747"/>
      <c r="Q115" s="747"/>
      <c r="R115" s="750"/>
      <c r="S115" s="750"/>
      <c r="T115" s="750"/>
      <c r="U115" s="1476"/>
      <c r="V115" s="1476"/>
      <c r="W115" s="1476"/>
      <c r="X115" s="1476"/>
      <c r="Y115" s="1476"/>
      <c r="Z115" s="1476"/>
      <c r="AA115" s="1476"/>
      <c r="AB115" s="1476"/>
      <c r="AC115" s="1476"/>
      <c r="AD115" s="1476"/>
      <c r="AE115" s="1476"/>
      <c r="AF115" s="1476"/>
      <c r="AG115" s="1476"/>
      <c r="AH115" s="1476"/>
      <c r="AI115" s="1476"/>
    </row>
    <row r="116" spans="1:35" ht="31.5" x14ac:dyDescent="0.25">
      <c r="A116" s="949" t="s">
        <v>1251</v>
      </c>
      <c r="B116" s="747" t="s">
        <v>1183</v>
      </c>
      <c r="C116" s="944" t="s">
        <v>1226</v>
      </c>
      <c r="D116" s="748">
        <v>1</v>
      </c>
      <c r="E116" s="753">
        <f t="shared" si="4"/>
        <v>2</v>
      </c>
      <c r="F116" s="749"/>
      <c r="G116" s="747"/>
      <c r="H116" s="747"/>
      <c r="I116" s="747"/>
      <c r="J116" s="747"/>
      <c r="K116" s="747"/>
      <c r="L116" s="747"/>
      <c r="M116" s="747">
        <v>2</v>
      </c>
      <c r="N116" s="747"/>
      <c r="O116" s="747"/>
      <c r="P116" s="747"/>
      <c r="Q116" s="747"/>
      <c r="R116" s="750"/>
      <c r="S116" s="750"/>
      <c r="T116" s="750"/>
      <c r="U116" s="1476"/>
      <c r="V116" s="1476"/>
      <c r="W116" s="1476"/>
      <c r="X116" s="1476"/>
      <c r="Y116" s="1476"/>
      <c r="Z116" s="1476"/>
      <c r="AA116" s="1476"/>
      <c r="AB116" s="1476"/>
      <c r="AC116" s="1476"/>
      <c r="AD116" s="1476"/>
      <c r="AE116" s="1476"/>
      <c r="AF116" s="1476"/>
      <c r="AG116" s="1476"/>
      <c r="AH116" s="1476"/>
      <c r="AI116" s="1476"/>
    </row>
    <row r="117" spans="1:35" ht="15.75" x14ac:dyDescent="0.25">
      <c r="A117" s="949" t="s">
        <v>1252</v>
      </c>
      <c r="B117" s="747" t="s">
        <v>1183</v>
      </c>
      <c r="C117" s="944" t="s">
        <v>1226</v>
      </c>
      <c r="D117" s="748">
        <v>1</v>
      </c>
      <c r="E117" s="753">
        <f t="shared" si="4"/>
        <v>1</v>
      </c>
      <c r="F117" s="749"/>
      <c r="G117" s="747"/>
      <c r="H117" s="747"/>
      <c r="I117" s="747"/>
      <c r="J117" s="747"/>
      <c r="K117" s="747"/>
      <c r="L117" s="747"/>
      <c r="M117" s="747">
        <v>1</v>
      </c>
      <c r="N117" s="747"/>
      <c r="O117" s="747"/>
      <c r="P117" s="747"/>
      <c r="Q117" s="747"/>
      <c r="R117" s="750"/>
      <c r="S117" s="750"/>
      <c r="T117" s="750"/>
      <c r="U117" s="1476"/>
      <c r="V117" s="1476"/>
      <c r="W117" s="1476"/>
      <c r="X117" s="1476"/>
      <c r="Y117" s="1476"/>
      <c r="Z117" s="1476"/>
      <c r="AA117" s="1476"/>
      <c r="AB117" s="1476"/>
      <c r="AC117" s="1476"/>
      <c r="AD117" s="1476"/>
      <c r="AE117" s="1476"/>
      <c r="AF117" s="1476"/>
      <c r="AG117" s="1476"/>
      <c r="AH117" s="1476"/>
      <c r="AI117" s="1476"/>
    </row>
    <row r="118" spans="1:35" ht="15.75" x14ac:dyDescent="0.25">
      <c r="A118" s="949" t="s">
        <v>1253</v>
      </c>
      <c r="B118" s="747" t="s">
        <v>1183</v>
      </c>
      <c r="C118" s="944" t="s">
        <v>1226</v>
      </c>
      <c r="D118" s="748">
        <v>1</v>
      </c>
      <c r="E118" s="753">
        <f t="shared" si="4"/>
        <v>1</v>
      </c>
      <c r="F118" s="749"/>
      <c r="G118" s="747"/>
      <c r="H118" s="747"/>
      <c r="I118" s="747"/>
      <c r="J118" s="747"/>
      <c r="K118" s="747"/>
      <c r="L118" s="747"/>
      <c r="M118" s="747">
        <v>1</v>
      </c>
      <c r="N118" s="747"/>
      <c r="O118" s="747"/>
      <c r="P118" s="747"/>
      <c r="Q118" s="747"/>
      <c r="R118" s="750"/>
      <c r="S118" s="750"/>
      <c r="T118" s="750"/>
      <c r="U118" s="1476"/>
      <c r="V118" s="1476"/>
      <c r="W118" s="1476"/>
      <c r="X118" s="1476"/>
      <c r="Y118" s="1476"/>
      <c r="Z118" s="1476"/>
      <c r="AA118" s="1476"/>
      <c r="AB118" s="1476"/>
      <c r="AC118" s="1476"/>
      <c r="AD118" s="1476"/>
      <c r="AE118" s="1476"/>
      <c r="AF118" s="1476"/>
      <c r="AG118" s="1476"/>
      <c r="AH118" s="1476"/>
      <c r="AI118" s="1476"/>
    </row>
    <row r="119" spans="1:35" ht="15.75" x14ac:dyDescent="0.25">
      <c r="A119" s="949" t="s">
        <v>1254</v>
      </c>
      <c r="B119" s="747" t="s">
        <v>1183</v>
      </c>
      <c r="C119" s="944" t="s">
        <v>1226</v>
      </c>
      <c r="D119" s="748">
        <v>1</v>
      </c>
      <c r="E119" s="753">
        <f t="shared" si="4"/>
        <v>2</v>
      </c>
      <c r="F119" s="749"/>
      <c r="G119" s="747"/>
      <c r="H119" s="747"/>
      <c r="I119" s="747"/>
      <c r="J119" s="747"/>
      <c r="K119" s="747"/>
      <c r="L119" s="747"/>
      <c r="M119" s="747">
        <v>2</v>
      </c>
      <c r="N119" s="747"/>
      <c r="O119" s="747"/>
      <c r="P119" s="747"/>
      <c r="Q119" s="747"/>
      <c r="R119" s="750"/>
      <c r="S119" s="750"/>
      <c r="T119" s="750"/>
      <c r="U119" s="1476"/>
      <c r="V119" s="1476"/>
      <c r="W119" s="1476"/>
      <c r="X119" s="1476"/>
      <c r="Y119" s="1476"/>
      <c r="Z119" s="1476"/>
      <c r="AA119" s="1476"/>
      <c r="AB119" s="1476"/>
      <c r="AC119" s="1476"/>
      <c r="AD119" s="1476"/>
      <c r="AE119" s="1476"/>
      <c r="AF119" s="1476"/>
      <c r="AG119" s="1476"/>
      <c r="AH119" s="1476"/>
      <c r="AI119" s="1476"/>
    </row>
    <row r="120" spans="1:35" ht="15.75" x14ac:dyDescent="0.25">
      <c r="A120" s="949" t="s">
        <v>1255</v>
      </c>
      <c r="B120" s="747" t="s">
        <v>1183</v>
      </c>
      <c r="C120" s="944" t="s">
        <v>1226</v>
      </c>
      <c r="D120" s="748">
        <v>1</v>
      </c>
      <c r="E120" s="753">
        <f t="shared" si="4"/>
        <v>1</v>
      </c>
      <c r="F120" s="749"/>
      <c r="G120" s="747"/>
      <c r="H120" s="747"/>
      <c r="I120" s="747"/>
      <c r="J120" s="747"/>
      <c r="K120" s="747"/>
      <c r="L120" s="747"/>
      <c r="M120" s="747">
        <v>1</v>
      </c>
      <c r="N120" s="747"/>
      <c r="O120" s="747"/>
      <c r="P120" s="747"/>
      <c r="Q120" s="747"/>
      <c r="R120" s="750"/>
      <c r="S120" s="750"/>
      <c r="T120" s="750"/>
      <c r="U120" s="1476"/>
      <c r="V120" s="1476"/>
      <c r="W120" s="1476"/>
      <c r="X120" s="1476"/>
      <c r="Y120" s="1476"/>
      <c r="Z120" s="1476"/>
      <c r="AA120" s="1476"/>
      <c r="AB120" s="1476"/>
      <c r="AC120" s="1476"/>
      <c r="AD120" s="1476"/>
      <c r="AE120" s="1476"/>
      <c r="AF120" s="1476"/>
      <c r="AG120" s="1476"/>
      <c r="AH120" s="1476"/>
      <c r="AI120" s="1476"/>
    </row>
    <row r="121" spans="1:35" ht="15.75" x14ac:dyDescent="0.25">
      <c r="A121" s="949" t="s">
        <v>1256</v>
      </c>
      <c r="B121" s="747" t="s">
        <v>1183</v>
      </c>
      <c r="C121" s="944" t="s">
        <v>1226</v>
      </c>
      <c r="D121" s="748">
        <v>1</v>
      </c>
      <c r="E121" s="753">
        <f t="shared" si="4"/>
        <v>1</v>
      </c>
      <c r="F121" s="749"/>
      <c r="G121" s="747"/>
      <c r="H121" s="747"/>
      <c r="I121" s="747"/>
      <c r="J121" s="747"/>
      <c r="K121" s="747"/>
      <c r="L121" s="747"/>
      <c r="M121" s="747">
        <v>1</v>
      </c>
      <c r="N121" s="747"/>
      <c r="O121" s="747"/>
      <c r="P121" s="747"/>
      <c r="Q121" s="747"/>
      <c r="R121" s="750"/>
      <c r="S121" s="750"/>
      <c r="T121" s="750"/>
      <c r="U121" s="1476"/>
      <c r="V121" s="1476"/>
      <c r="W121" s="1476"/>
      <c r="X121" s="1476"/>
      <c r="Y121" s="1476"/>
      <c r="Z121" s="1476"/>
      <c r="AA121" s="1476"/>
      <c r="AB121" s="1476"/>
      <c r="AC121" s="1476"/>
      <c r="AD121" s="1476"/>
      <c r="AE121" s="1476"/>
      <c r="AF121" s="1476"/>
      <c r="AG121" s="1476"/>
      <c r="AH121" s="1476"/>
      <c r="AI121" s="1476"/>
    </row>
    <row r="122" spans="1:35" ht="31.5" x14ac:dyDescent="0.25">
      <c r="A122" s="949" t="s">
        <v>1257</v>
      </c>
      <c r="B122" s="747" t="s">
        <v>1183</v>
      </c>
      <c r="C122" s="944" t="s">
        <v>1226</v>
      </c>
      <c r="D122" s="748">
        <v>1</v>
      </c>
      <c r="E122" s="753">
        <f t="shared" si="4"/>
        <v>2</v>
      </c>
      <c r="F122" s="749"/>
      <c r="G122" s="747"/>
      <c r="H122" s="747"/>
      <c r="I122" s="747"/>
      <c r="J122" s="747"/>
      <c r="K122" s="747"/>
      <c r="L122" s="747"/>
      <c r="M122" s="747">
        <v>2</v>
      </c>
      <c r="N122" s="747"/>
      <c r="O122" s="747"/>
      <c r="P122" s="747"/>
      <c r="Q122" s="747"/>
      <c r="R122" s="750"/>
      <c r="S122" s="750"/>
      <c r="T122" s="750"/>
      <c r="U122" s="1476"/>
      <c r="V122" s="1476"/>
      <c r="W122" s="1476"/>
      <c r="X122" s="1476"/>
      <c r="Y122" s="1476"/>
      <c r="Z122" s="1476"/>
      <c r="AA122" s="1476"/>
      <c r="AB122" s="1476"/>
      <c r="AC122" s="1476"/>
      <c r="AD122" s="1476"/>
      <c r="AE122" s="1476"/>
      <c r="AF122" s="1476"/>
      <c r="AG122" s="1476"/>
      <c r="AH122" s="1476"/>
      <c r="AI122" s="1476"/>
    </row>
    <row r="123" spans="1:35" ht="15.75" x14ac:dyDescent="0.25">
      <c r="A123" s="949" t="s">
        <v>1258</v>
      </c>
      <c r="B123" s="747" t="s">
        <v>1183</v>
      </c>
      <c r="C123" s="944" t="s">
        <v>1226</v>
      </c>
      <c r="D123" s="748">
        <v>1</v>
      </c>
      <c r="E123" s="753">
        <f t="shared" si="4"/>
        <v>2</v>
      </c>
      <c r="F123" s="749"/>
      <c r="G123" s="747"/>
      <c r="H123" s="747"/>
      <c r="I123" s="747"/>
      <c r="J123" s="747"/>
      <c r="K123" s="747"/>
      <c r="L123" s="747"/>
      <c r="M123" s="747">
        <v>2</v>
      </c>
      <c r="N123" s="747"/>
      <c r="O123" s="747"/>
      <c r="P123" s="747"/>
      <c r="Q123" s="747"/>
      <c r="R123" s="750"/>
      <c r="S123" s="750"/>
      <c r="T123" s="750"/>
      <c r="U123" s="1476"/>
      <c r="V123" s="1476"/>
      <c r="W123" s="1476"/>
      <c r="X123" s="1476"/>
      <c r="Y123" s="1476"/>
      <c r="Z123" s="1476"/>
      <c r="AA123" s="1476"/>
      <c r="AB123" s="1476"/>
      <c r="AC123" s="1476"/>
      <c r="AD123" s="1476"/>
      <c r="AE123" s="1476"/>
      <c r="AF123" s="1476"/>
      <c r="AG123" s="1476"/>
      <c r="AH123" s="1476"/>
      <c r="AI123" s="1476"/>
    </row>
    <row r="124" spans="1:35" ht="31.5" x14ac:dyDescent="0.25">
      <c r="A124" s="949" t="s">
        <v>1259</v>
      </c>
      <c r="B124" s="747" t="s">
        <v>1183</v>
      </c>
      <c r="C124" s="944" t="s">
        <v>1226</v>
      </c>
      <c r="D124" s="748">
        <v>1</v>
      </c>
      <c r="E124" s="753">
        <f t="shared" ref="E124:E196" si="5">SUM(F124:T124)</f>
        <v>1</v>
      </c>
      <c r="F124" s="749"/>
      <c r="G124" s="747"/>
      <c r="H124" s="747"/>
      <c r="I124" s="747"/>
      <c r="J124" s="747"/>
      <c r="K124" s="747"/>
      <c r="L124" s="747"/>
      <c r="M124" s="747">
        <v>1</v>
      </c>
      <c r="N124" s="747"/>
      <c r="O124" s="747"/>
      <c r="P124" s="747"/>
      <c r="Q124" s="747"/>
      <c r="R124" s="750"/>
      <c r="S124" s="750"/>
      <c r="T124" s="750"/>
      <c r="U124" s="1476"/>
      <c r="V124" s="1476"/>
      <c r="W124" s="1476"/>
      <c r="X124" s="1476"/>
      <c r="Y124" s="1476"/>
      <c r="Z124" s="1476"/>
      <c r="AA124" s="1476"/>
      <c r="AB124" s="1476"/>
      <c r="AC124" s="1476"/>
      <c r="AD124" s="1476"/>
      <c r="AE124" s="1476"/>
      <c r="AF124" s="1476"/>
      <c r="AG124" s="1476"/>
      <c r="AH124" s="1476"/>
      <c r="AI124" s="1476"/>
    </row>
    <row r="125" spans="1:35" ht="15.75" x14ac:dyDescent="0.25">
      <c r="A125" s="949" t="s">
        <v>1260</v>
      </c>
      <c r="B125" s="747" t="s">
        <v>1183</v>
      </c>
      <c r="C125" s="944" t="s">
        <v>1226</v>
      </c>
      <c r="D125" s="748">
        <v>1</v>
      </c>
      <c r="E125" s="753">
        <f t="shared" si="5"/>
        <v>1</v>
      </c>
      <c r="F125" s="749"/>
      <c r="G125" s="747"/>
      <c r="H125" s="747"/>
      <c r="I125" s="747"/>
      <c r="J125" s="747"/>
      <c r="K125" s="747"/>
      <c r="L125" s="747"/>
      <c r="M125" s="747">
        <v>1</v>
      </c>
      <c r="N125" s="747"/>
      <c r="O125" s="747"/>
      <c r="P125" s="747"/>
      <c r="Q125" s="747"/>
      <c r="R125" s="750"/>
      <c r="S125" s="750"/>
      <c r="T125" s="750"/>
      <c r="U125" s="1476"/>
      <c r="V125" s="1476"/>
      <c r="W125" s="1476"/>
      <c r="X125" s="1476"/>
      <c r="Y125" s="1476"/>
      <c r="Z125" s="1476"/>
      <c r="AA125" s="1476"/>
      <c r="AB125" s="1476"/>
      <c r="AC125" s="1476"/>
      <c r="AD125" s="1476"/>
      <c r="AE125" s="1476"/>
      <c r="AF125" s="1476"/>
      <c r="AG125" s="1476"/>
      <c r="AH125" s="1476"/>
      <c r="AI125" s="1476"/>
    </row>
    <row r="126" spans="1:35" ht="15.75" x14ac:dyDescent="0.25">
      <c r="A126" s="949" t="s">
        <v>1261</v>
      </c>
      <c r="B126" s="747" t="s">
        <v>1183</v>
      </c>
      <c r="C126" s="944" t="s">
        <v>1226</v>
      </c>
      <c r="D126" s="748">
        <v>1</v>
      </c>
      <c r="E126" s="753">
        <f t="shared" si="5"/>
        <v>1</v>
      </c>
      <c r="F126" s="749"/>
      <c r="G126" s="747"/>
      <c r="H126" s="747"/>
      <c r="I126" s="747"/>
      <c r="J126" s="747"/>
      <c r="K126" s="747"/>
      <c r="L126" s="747"/>
      <c r="M126" s="747">
        <v>1</v>
      </c>
      <c r="N126" s="747"/>
      <c r="O126" s="747"/>
      <c r="P126" s="747"/>
      <c r="Q126" s="747"/>
      <c r="R126" s="750"/>
      <c r="S126" s="750"/>
      <c r="T126" s="750"/>
      <c r="U126" s="1476"/>
      <c r="V126" s="1476"/>
      <c r="W126" s="1476"/>
      <c r="X126" s="1476"/>
      <c r="Y126" s="1476"/>
      <c r="Z126" s="1476"/>
      <c r="AA126" s="1476"/>
      <c r="AB126" s="1476"/>
      <c r="AC126" s="1476"/>
      <c r="AD126" s="1476"/>
      <c r="AE126" s="1476"/>
      <c r="AF126" s="1476"/>
      <c r="AG126" s="1476"/>
      <c r="AH126" s="1476"/>
      <c r="AI126" s="1476"/>
    </row>
    <row r="127" spans="1:35" ht="31.5" x14ac:dyDescent="0.25">
      <c r="A127" s="949" t="s">
        <v>1262</v>
      </c>
      <c r="B127" s="747" t="s">
        <v>1183</v>
      </c>
      <c r="C127" s="944" t="s">
        <v>1226</v>
      </c>
      <c r="D127" s="748">
        <v>1</v>
      </c>
      <c r="E127" s="753">
        <f t="shared" si="5"/>
        <v>1</v>
      </c>
      <c r="F127" s="749"/>
      <c r="G127" s="747"/>
      <c r="H127" s="747"/>
      <c r="I127" s="747"/>
      <c r="J127" s="747"/>
      <c r="K127" s="747"/>
      <c r="L127" s="747"/>
      <c r="M127" s="747">
        <v>1</v>
      </c>
      <c r="N127" s="747"/>
      <c r="O127" s="747"/>
      <c r="P127" s="747"/>
      <c r="Q127" s="747"/>
      <c r="R127" s="750"/>
      <c r="S127" s="750"/>
      <c r="T127" s="750"/>
      <c r="U127" s="1476"/>
      <c r="V127" s="1476"/>
      <c r="W127" s="1476"/>
      <c r="X127" s="1476"/>
      <c r="Y127" s="1476"/>
      <c r="Z127" s="1476"/>
      <c r="AA127" s="1476"/>
      <c r="AB127" s="1476"/>
      <c r="AC127" s="1476"/>
      <c r="AD127" s="1476"/>
      <c r="AE127" s="1476"/>
      <c r="AF127" s="1476"/>
      <c r="AG127" s="1476"/>
      <c r="AH127" s="1476"/>
      <c r="AI127" s="1476"/>
    </row>
    <row r="128" spans="1:35" ht="15.75" x14ac:dyDescent="0.25">
      <c r="A128" s="949" t="s">
        <v>1263</v>
      </c>
      <c r="B128" s="747" t="s">
        <v>1183</v>
      </c>
      <c r="C128" s="944" t="s">
        <v>1226</v>
      </c>
      <c r="D128" s="748">
        <v>1</v>
      </c>
      <c r="E128" s="753">
        <f t="shared" si="5"/>
        <v>1</v>
      </c>
      <c r="F128" s="749"/>
      <c r="G128" s="747"/>
      <c r="H128" s="747"/>
      <c r="I128" s="747"/>
      <c r="J128" s="747"/>
      <c r="K128" s="747"/>
      <c r="L128" s="747"/>
      <c r="M128" s="747">
        <v>1</v>
      </c>
      <c r="N128" s="747"/>
      <c r="O128" s="747"/>
      <c r="P128" s="747"/>
      <c r="Q128" s="747"/>
      <c r="R128" s="750"/>
      <c r="S128" s="750"/>
      <c r="T128" s="750"/>
      <c r="U128" s="1476"/>
      <c r="V128" s="1476"/>
      <c r="W128" s="1476"/>
      <c r="X128" s="1476"/>
      <c r="Y128" s="1476"/>
      <c r="Z128" s="1476"/>
      <c r="AA128" s="1476"/>
      <c r="AB128" s="1476"/>
      <c r="AC128" s="1476"/>
      <c r="AD128" s="1476"/>
      <c r="AE128" s="1476"/>
      <c r="AF128" s="1476"/>
      <c r="AG128" s="1476"/>
      <c r="AH128" s="1476"/>
      <c r="AI128" s="1476"/>
    </row>
    <row r="129" spans="1:35" ht="31.5" x14ac:dyDescent="0.25">
      <c r="A129" s="949" t="s">
        <v>1264</v>
      </c>
      <c r="B129" s="747" t="s">
        <v>1183</v>
      </c>
      <c r="C129" s="944" t="s">
        <v>1226</v>
      </c>
      <c r="D129" s="748">
        <v>0</v>
      </c>
      <c r="E129" s="753">
        <f t="shared" si="5"/>
        <v>1</v>
      </c>
      <c r="F129" s="749"/>
      <c r="G129" s="747"/>
      <c r="H129" s="747"/>
      <c r="I129" s="747"/>
      <c r="J129" s="747"/>
      <c r="K129" s="747"/>
      <c r="L129" s="747"/>
      <c r="M129" s="747">
        <v>1</v>
      </c>
      <c r="N129" s="747"/>
      <c r="O129" s="747"/>
      <c r="P129" s="747"/>
      <c r="Q129" s="747"/>
      <c r="R129" s="750"/>
      <c r="S129" s="750"/>
      <c r="T129" s="750"/>
      <c r="U129" s="1476"/>
      <c r="V129" s="1476"/>
      <c r="W129" s="1476"/>
      <c r="X129" s="1476"/>
      <c r="Y129" s="1476"/>
      <c r="Z129" s="1476"/>
      <c r="AA129" s="1476"/>
      <c r="AB129" s="1476"/>
      <c r="AC129" s="1476"/>
      <c r="AD129" s="1476"/>
      <c r="AE129" s="1476"/>
      <c r="AF129" s="1476"/>
      <c r="AG129" s="1476"/>
      <c r="AH129" s="1476"/>
      <c r="AI129" s="1476"/>
    </row>
    <row r="130" spans="1:35" ht="15.75" x14ac:dyDescent="0.25">
      <c r="A130" s="949" t="s">
        <v>1265</v>
      </c>
      <c r="B130" s="747" t="s">
        <v>1183</v>
      </c>
      <c r="C130" s="944" t="s">
        <v>1226</v>
      </c>
      <c r="D130" s="748">
        <v>1</v>
      </c>
      <c r="E130" s="753">
        <f t="shared" si="5"/>
        <v>1</v>
      </c>
      <c r="F130" s="749"/>
      <c r="G130" s="747"/>
      <c r="H130" s="747"/>
      <c r="I130" s="747"/>
      <c r="J130" s="747"/>
      <c r="K130" s="747"/>
      <c r="L130" s="747"/>
      <c r="M130" s="747">
        <v>1</v>
      </c>
      <c r="N130" s="747"/>
      <c r="O130" s="747"/>
      <c r="P130" s="747"/>
      <c r="Q130" s="747"/>
      <c r="R130" s="750"/>
      <c r="S130" s="750"/>
      <c r="T130" s="750"/>
      <c r="U130" s="1476"/>
      <c r="V130" s="1476"/>
      <c r="W130" s="1476"/>
      <c r="X130" s="1476"/>
      <c r="Y130" s="1476"/>
      <c r="Z130" s="1476"/>
      <c r="AA130" s="1476"/>
      <c r="AB130" s="1476"/>
      <c r="AC130" s="1476"/>
      <c r="AD130" s="1476"/>
      <c r="AE130" s="1476"/>
      <c r="AF130" s="1476"/>
      <c r="AG130" s="1476"/>
      <c r="AH130" s="1476"/>
      <c r="AI130" s="1476"/>
    </row>
    <row r="131" spans="1:35" ht="18.75" x14ac:dyDescent="0.25">
      <c r="A131" s="949" t="s">
        <v>1266</v>
      </c>
      <c r="B131" s="747" t="s">
        <v>1183</v>
      </c>
      <c r="C131" s="944" t="s">
        <v>1226</v>
      </c>
      <c r="D131" s="748">
        <v>1</v>
      </c>
      <c r="E131" s="753">
        <f t="shared" si="5"/>
        <v>2</v>
      </c>
      <c r="F131" s="749"/>
      <c r="G131" s="747"/>
      <c r="H131" s="747"/>
      <c r="I131" s="747"/>
      <c r="J131" s="747"/>
      <c r="K131" s="747"/>
      <c r="L131" s="747"/>
      <c r="M131" s="747">
        <v>2</v>
      </c>
      <c r="N131" s="747"/>
      <c r="O131" s="747"/>
      <c r="P131" s="747"/>
      <c r="Q131" s="747"/>
      <c r="R131" s="750"/>
      <c r="S131" s="750"/>
      <c r="T131" s="750"/>
      <c r="U131" s="1476"/>
      <c r="V131" s="1476"/>
      <c r="W131" s="1476"/>
      <c r="X131" s="1476"/>
      <c r="Y131" s="1476"/>
      <c r="Z131" s="1476"/>
      <c r="AA131" s="1476"/>
      <c r="AB131" s="1476"/>
      <c r="AC131" s="1476"/>
      <c r="AD131" s="1476"/>
      <c r="AE131" s="1476"/>
      <c r="AF131" s="1476"/>
      <c r="AG131" s="1476"/>
      <c r="AH131" s="1476"/>
      <c r="AI131" s="1476"/>
    </row>
    <row r="132" spans="1:35" ht="31.5" x14ac:dyDescent="0.25">
      <c r="A132" s="949" t="s">
        <v>1267</v>
      </c>
      <c r="B132" s="747" t="s">
        <v>1183</v>
      </c>
      <c r="C132" s="944" t="s">
        <v>1226</v>
      </c>
      <c r="D132" s="748">
        <v>1</v>
      </c>
      <c r="E132" s="753">
        <f t="shared" si="5"/>
        <v>1</v>
      </c>
      <c r="F132" s="749"/>
      <c r="G132" s="747"/>
      <c r="H132" s="747"/>
      <c r="I132" s="747"/>
      <c r="J132" s="747"/>
      <c r="K132" s="747"/>
      <c r="L132" s="747"/>
      <c r="M132" s="747">
        <v>1</v>
      </c>
      <c r="N132" s="747"/>
      <c r="O132" s="747"/>
      <c r="P132" s="747"/>
      <c r="Q132" s="747"/>
      <c r="R132" s="750"/>
      <c r="S132" s="750"/>
      <c r="T132" s="750"/>
      <c r="U132" s="1476"/>
      <c r="V132" s="1476"/>
      <c r="W132" s="1476"/>
      <c r="X132" s="1476"/>
      <c r="Y132" s="1476"/>
      <c r="Z132" s="1476"/>
      <c r="AA132" s="1476"/>
      <c r="AB132" s="1476"/>
      <c r="AC132" s="1476"/>
      <c r="AD132" s="1476"/>
      <c r="AE132" s="1476"/>
      <c r="AF132" s="1476"/>
      <c r="AG132" s="1476"/>
      <c r="AH132" s="1476"/>
      <c r="AI132" s="1476"/>
    </row>
    <row r="133" spans="1:35" ht="15.75" x14ac:dyDescent="0.25">
      <c r="A133" s="949" t="s">
        <v>1268</v>
      </c>
      <c r="B133" s="747" t="s">
        <v>1183</v>
      </c>
      <c r="C133" s="944" t="s">
        <v>1226</v>
      </c>
      <c r="D133" s="748">
        <v>1</v>
      </c>
      <c r="E133" s="753">
        <f t="shared" si="5"/>
        <v>1</v>
      </c>
      <c r="F133" s="749"/>
      <c r="G133" s="747"/>
      <c r="H133" s="747"/>
      <c r="I133" s="747"/>
      <c r="J133" s="747"/>
      <c r="K133" s="747"/>
      <c r="L133" s="747"/>
      <c r="M133" s="747">
        <v>1</v>
      </c>
      <c r="N133" s="747"/>
      <c r="O133" s="747"/>
      <c r="P133" s="747"/>
      <c r="Q133" s="747"/>
      <c r="R133" s="750"/>
      <c r="S133" s="750"/>
      <c r="T133" s="750"/>
      <c r="U133" s="1476"/>
      <c r="V133" s="1476"/>
      <c r="W133" s="1476"/>
      <c r="X133" s="1476"/>
      <c r="Y133" s="1476"/>
      <c r="Z133" s="1476"/>
      <c r="AA133" s="1476"/>
      <c r="AB133" s="1476"/>
      <c r="AC133" s="1476"/>
      <c r="AD133" s="1476"/>
      <c r="AE133" s="1476"/>
      <c r="AF133" s="1476"/>
      <c r="AG133" s="1476"/>
      <c r="AH133" s="1476"/>
      <c r="AI133" s="1476"/>
    </row>
    <row r="134" spans="1:35" x14ac:dyDescent="0.25">
      <c r="A134" s="746" t="s">
        <v>1269</v>
      </c>
      <c r="B134" s="747" t="s">
        <v>1183</v>
      </c>
      <c r="C134" s="747" t="s">
        <v>21</v>
      </c>
      <c r="D134" s="748">
        <v>1</v>
      </c>
      <c r="E134" s="753">
        <f t="shared" si="5"/>
        <v>2</v>
      </c>
      <c r="F134" s="749"/>
      <c r="G134" s="747"/>
      <c r="H134" s="747"/>
      <c r="I134" s="747"/>
      <c r="J134" s="747"/>
      <c r="K134" s="747"/>
      <c r="L134" s="747"/>
      <c r="M134" s="747"/>
      <c r="N134" s="747">
        <v>2</v>
      </c>
      <c r="O134" s="747"/>
      <c r="P134" s="747"/>
      <c r="Q134" s="747"/>
      <c r="R134" s="750"/>
      <c r="S134" s="750"/>
      <c r="T134" s="750"/>
      <c r="U134" s="1476"/>
      <c r="V134" s="1476"/>
      <c r="W134" s="1476"/>
      <c r="X134" s="1476"/>
      <c r="Y134" s="1476"/>
      <c r="Z134" s="1476"/>
      <c r="AA134" s="1476"/>
      <c r="AB134" s="1476"/>
      <c r="AC134" s="1476"/>
      <c r="AD134" s="1476"/>
      <c r="AE134" s="1476"/>
      <c r="AF134" s="1476"/>
      <c r="AG134" s="1476"/>
      <c r="AH134" s="1476"/>
      <c r="AI134" s="1476"/>
    </row>
    <row r="135" spans="1:35" x14ac:dyDescent="0.25">
      <c r="A135" s="992" t="s">
        <v>1270</v>
      </c>
      <c r="B135" s="742" t="s">
        <v>1183</v>
      </c>
      <c r="C135" s="742" t="s">
        <v>1344</v>
      </c>
      <c r="D135" s="743">
        <v>1</v>
      </c>
      <c r="E135" s="753">
        <f t="shared" ref="E135:E179" si="6">SUM(F135:T135)</f>
        <v>9</v>
      </c>
      <c r="F135" s="746"/>
      <c r="G135" s="747"/>
      <c r="H135" s="747"/>
      <c r="I135" s="956"/>
      <c r="J135" s="753"/>
      <c r="K135" s="749"/>
      <c r="L135" s="747"/>
      <c r="M135" s="747"/>
      <c r="N135" s="747"/>
      <c r="O135" s="744">
        <v>9</v>
      </c>
      <c r="P135" s="745"/>
      <c r="Q135" s="745"/>
      <c r="R135" s="745"/>
      <c r="S135" s="745"/>
      <c r="T135" s="750"/>
      <c r="U135" s="1476"/>
      <c r="V135" s="1476"/>
      <c r="W135" s="1476"/>
      <c r="X135" s="1476"/>
      <c r="Y135" s="1476"/>
      <c r="Z135" s="1476"/>
      <c r="AA135" s="1476"/>
      <c r="AB135" s="1476"/>
      <c r="AC135" s="1476"/>
      <c r="AD135" s="1476"/>
      <c r="AE135" s="1476"/>
      <c r="AF135" s="1476"/>
      <c r="AG135" s="1476"/>
      <c r="AH135" s="1476"/>
      <c r="AI135" s="1476"/>
    </row>
    <row r="136" spans="1:35" x14ac:dyDescent="0.25">
      <c r="A136" s="993" t="s">
        <v>1271</v>
      </c>
      <c r="B136" s="742" t="s">
        <v>1183</v>
      </c>
      <c r="C136" s="742" t="s">
        <v>1344</v>
      </c>
      <c r="D136" s="743">
        <v>1</v>
      </c>
      <c r="E136" s="753">
        <f t="shared" si="6"/>
        <v>4</v>
      </c>
      <c r="F136" s="746"/>
      <c r="G136" s="747"/>
      <c r="H136" s="747"/>
      <c r="I136" s="956"/>
      <c r="J136" s="753"/>
      <c r="K136" s="749"/>
      <c r="L136" s="747"/>
      <c r="M136" s="747"/>
      <c r="N136" s="747"/>
      <c r="O136" s="744">
        <v>4</v>
      </c>
      <c r="P136" s="745"/>
      <c r="Q136" s="745"/>
      <c r="R136" s="745"/>
      <c r="S136" s="745"/>
      <c r="T136" s="750"/>
      <c r="U136" s="1476"/>
      <c r="V136" s="1476"/>
      <c r="W136" s="1476"/>
      <c r="X136" s="1476"/>
      <c r="Y136" s="1476"/>
      <c r="Z136" s="1476"/>
      <c r="AA136" s="1476"/>
      <c r="AB136" s="1476"/>
      <c r="AC136" s="1476"/>
      <c r="AD136" s="1476"/>
      <c r="AE136" s="1476"/>
      <c r="AF136" s="1476"/>
      <c r="AG136" s="1476"/>
      <c r="AH136" s="1476"/>
      <c r="AI136" s="1476"/>
    </row>
    <row r="137" spans="1:35" x14ac:dyDescent="0.25">
      <c r="A137" s="994" t="s">
        <v>1272</v>
      </c>
      <c r="B137" s="742" t="s">
        <v>1183</v>
      </c>
      <c r="C137" s="742" t="s">
        <v>1344</v>
      </c>
      <c r="D137" s="743">
        <v>1</v>
      </c>
      <c r="E137" s="753">
        <f t="shared" si="6"/>
        <v>1</v>
      </c>
      <c r="F137" s="746"/>
      <c r="G137" s="747"/>
      <c r="H137" s="747"/>
      <c r="I137" s="956"/>
      <c r="J137" s="753"/>
      <c r="K137" s="749"/>
      <c r="L137" s="747"/>
      <c r="M137" s="747"/>
      <c r="N137" s="747"/>
      <c r="O137" s="744">
        <v>1</v>
      </c>
      <c r="P137" s="745"/>
      <c r="Q137" s="745"/>
      <c r="R137" s="745"/>
      <c r="S137" s="745"/>
      <c r="T137" s="750"/>
      <c r="U137" s="1476"/>
      <c r="V137" s="1476"/>
      <c r="W137" s="1476"/>
      <c r="X137" s="1476"/>
      <c r="Y137" s="1476"/>
      <c r="Z137" s="1476"/>
      <c r="AA137" s="1476"/>
      <c r="AB137" s="1476"/>
      <c r="AC137" s="1476"/>
      <c r="AD137" s="1476"/>
      <c r="AE137" s="1476"/>
      <c r="AF137" s="1476"/>
      <c r="AG137" s="1476"/>
      <c r="AH137" s="1476"/>
      <c r="AI137" s="1476"/>
    </row>
    <row r="138" spans="1:35" x14ac:dyDescent="0.25">
      <c r="A138" s="994" t="s">
        <v>1273</v>
      </c>
      <c r="B138" s="742" t="s">
        <v>1183</v>
      </c>
      <c r="C138" s="742" t="s">
        <v>1344</v>
      </c>
      <c r="D138" s="743">
        <v>1</v>
      </c>
      <c r="E138" s="753">
        <f t="shared" si="6"/>
        <v>1</v>
      </c>
      <c r="F138" s="746"/>
      <c r="G138" s="747"/>
      <c r="H138" s="747"/>
      <c r="I138" s="956"/>
      <c r="J138" s="753"/>
      <c r="K138" s="749"/>
      <c r="L138" s="747"/>
      <c r="M138" s="747"/>
      <c r="N138" s="747"/>
      <c r="O138" s="744">
        <v>1</v>
      </c>
      <c r="P138" s="745"/>
      <c r="Q138" s="745"/>
      <c r="R138" s="745"/>
      <c r="S138" s="745"/>
      <c r="T138" s="750"/>
      <c r="U138" s="1476"/>
      <c r="V138" s="1476"/>
      <c r="W138" s="1476"/>
      <c r="X138" s="1476"/>
      <c r="Y138" s="1476"/>
      <c r="Z138" s="1476"/>
      <c r="AA138" s="1476"/>
      <c r="AB138" s="1476"/>
      <c r="AC138" s="1476"/>
      <c r="AD138" s="1476"/>
      <c r="AE138" s="1476"/>
      <c r="AF138" s="1476"/>
      <c r="AG138" s="1476"/>
      <c r="AH138" s="1476"/>
      <c r="AI138" s="1476"/>
    </row>
    <row r="139" spans="1:35" ht="26.25" x14ac:dyDescent="0.25">
      <c r="A139" s="993" t="s">
        <v>1274</v>
      </c>
      <c r="B139" s="742" t="s">
        <v>1183</v>
      </c>
      <c r="C139" s="742" t="s">
        <v>1344</v>
      </c>
      <c r="D139" s="743">
        <v>1</v>
      </c>
      <c r="E139" s="753">
        <f t="shared" si="6"/>
        <v>3</v>
      </c>
      <c r="F139" s="746"/>
      <c r="G139" s="747"/>
      <c r="H139" s="747"/>
      <c r="I139" s="956"/>
      <c r="J139" s="753"/>
      <c r="K139" s="749"/>
      <c r="L139" s="747"/>
      <c r="M139" s="747"/>
      <c r="N139" s="747"/>
      <c r="O139" s="744">
        <v>3</v>
      </c>
      <c r="P139" s="745"/>
      <c r="Q139" s="745"/>
      <c r="R139" s="745"/>
      <c r="S139" s="745"/>
      <c r="T139" s="750"/>
      <c r="U139" s="1476"/>
      <c r="V139" s="1476"/>
      <c r="W139" s="1476"/>
      <c r="X139" s="1476"/>
      <c r="Y139" s="1476"/>
      <c r="Z139" s="1476"/>
      <c r="AA139" s="1476"/>
      <c r="AB139" s="1476"/>
      <c r="AC139" s="1476"/>
      <c r="AD139" s="1476"/>
      <c r="AE139" s="1476"/>
      <c r="AF139" s="1476"/>
      <c r="AG139" s="1476"/>
      <c r="AH139" s="1476"/>
      <c r="AI139" s="1476"/>
    </row>
    <row r="140" spans="1:35" x14ac:dyDescent="0.25">
      <c r="A140" s="741" t="s">
        <v>1300</v>
      </c>
      <c r="B140" s="742" t="s">
        <v>1183</v>
      </c>
      <c r="C140" s="742" t="s">
        <v>1344</v>
      </c>
      <c r="D140" s="743">
        <v>1</v>
      </c>
      <c r="E140" s="753">
        <f t="shared" si="6"/>
        <v>1</v>
      </c>
      <c r="F140" s="746"/>
      <c r="G140" s="747"/>
      <c r="H140" s="747"/>
      <c r="I140" s="956"/>
      <c r="J140" s="753"/>
      <c r="K140" s="749"/>
      <c r="L140" s="747"/>
      <c r="M140" s="747"/>
      <c r="N140" s="747"/>
      <c r="O140" s="744"/>
      <c r="P140" s="745">
        <v>1</v>
      </c>
      <c r="Q140" s="745"/>
      <c r="R140" s="745"/>
      <c r="S140" s="745"/>
      <c r="T140" s="750"/>
      <c r="U140" s="1476"/>
      <c r="V140" s="1476"/>
      <c r="W140" s="1476"/>
      <c r="X140" s="1476"/>
      <c r="Y140" s="1476"/>
      <c r="Z140" s="1476"/>
      <c r="AA140" s="1476"/>
      <c r="AB140" s="1476"/>
      <c r="AC140" s="1476"/>
      <c r="AD140" s="1476"/>
      <c r="AE140" s="1476"/>
      <c r="AF140" s="1476"/>
      <c r="AG140" s="1476"/>
      <c r="AH140" s="1476"/>
      <c r="AI140" s="1476"/>
    </row>
    <row r="141" spans="1:35" x14ac:dyDescent="0.25">
      <c r="A141" s="741" t="s">
        <v>1301</v>
      </c>
      <c r="B141" s="742" t="s">
        <v>1183</v>
      </c>
      <c r="C141" s="742" t="s">
        <v>1344</v>
      </c>
      <c r="D141" s="743">
        <v>1</v>
      </c>
      <c r="E141" s="753">
        <f t="shared" si="6"/>
        <v>6</v>
      </c>
      <c r="F141" s="746"/>
      <c r="G141" s="747"/>
      <c r="H141" s="747"/>
      <c r="I141" s="956"/>
      <c r="J141" s="753"/>
      <c r="K141" s="749"/>
      <c r="L141" s="747"/>
      <c r="M141" s="747"/>
      <c r="N141" s="747"/>
      <c r="O141" s="744"/>
      <c r="P141" s="745">
        <v>6</v>
      </c>
      <c r="Q141" s="745"/>
      <c r="R141" s="745"/>
      <c r="S141" s="745"/>
      <c r="T141" s="750"/>
      <c r="U141" s="1476"/>
      <c r="V141" s="1476"/>
      <c r="W141" s="1476"/>
      <c r="X141" s="1476"/>
      <c r="Y141" s="1476"/>
      <c r="Z141" s="1476"/>
      <c r="AA141" s="1476"/>
      <c r="AB141" s="1476"/>
      <c r="AC141" s="1476"/>
      <c r="AD141" s="1476"/>
      <c r="AE141" s="1476"/>
      <c r="AF141" s="1476"/>
      <c r="AG141" s="1476"/>
      <c r="AH141" s="1476"/>
      <c r="AI141" s="1476"/>
    </row>
    <row r="142" spans="1:35" x14ac:dyDescent="0.25">
      <c r="A142" s="741" t="s">
        <v>1302</v>
      </c>
      <c r="B142" s="742" t="s">
        <v>1183</v>
      </c>
      <c r="C142" s="742" t="s">
        <v>1344</v>
      </c>
      <c r="D142" s="743">
        <v>1</v>
      </c>
      <c r="E142" s="753">
        <f t="shared" si="6"/>
        <v>3</v>
      </c>
      <c r="F142" s="746"/>
      <c r="G142" s="747"/>
      <c r="H142" s="747"/>
      <c r="I142" s="956"/>
      <c r="J142" s="753"/>
      <c r="K142" s="749"/>
      <c r="L142" s="747"/>
      <c r="M142" s="747"/>
      <c r="N142" s="747"/>
      <c r="O142" s="744"/>
      <c r="P142" s="745">
        <v>3</v>
      </c>
      <c r="Q142" s="745"/>
      <c r="R142" s="745"/>
      <c r="S142" s="745"/>
      <c r="T142" s="750"/>
      <c r="U142" s="1476"/>
      <c r="V142" s="1476"/>
      <c r="W142" s="1476"/>
      <c r="X142" s="1476"/>
      <c r="Y142" s="1476"/>
      <c r="Z142" s="1476"/>
      <c r="AA142" s="1476"/>
      <c r="AB142" s="1476"/>
      <c r="AC142" s="1476"/>
      <c r="AD142" s="1476"/>
      <c r="AE142" s="1476"/>
      <c r="AF142" s="1476"/>
      <c r="AG142" s="1476"/>
      <c r="AH142" s="1476"/>
      <c r="AI142" s="1476"/>
    </row>
    <row r="143" spans="1:35" x14ac:dyDescent="0.25">
      <c r="A143" s="741" t="s">
        <v>1303</v>
      </c>
      <c r="B143" s="742" t="s">
        <v>1211</v>
      </c>
      <c r="C143" s="742" t="s">
        <v>1344</v>
      </c>
      <c r="D143" s="743">
        <v>1</v>
      </c>
      <c r="E143" s="753">
        <f t="shared" si="6"/>
        <v>1</v>
      </c>
      <c r="F143" s="746"/>
      <c r="G143" s="747"/>
      <c r="H143" s="747"/>
      <c r="I143" s="956"/>
      <c r="J143" s="753"/>
      <c r="K143" s="749"/>
      <c r="L143" s="747"/>
      <c r="M143" s="747"/>
      <c r="N143" s="747"/>
      <c r="O143" s="744"/>
      <c r="P143" s="745">
        <v>1</v>
      </c>
      <c r="Q143" s="745"/>
      <c r="R143" s="745"/>
      <c r="S143" s="745"/>
      <c r="T143" s="750"/>
      <c r="U143" s="1476"/>
      <c r="V143" s="1476"/>
      <c r="W143" s="1476"/>
      <c r="X143" s="1476"/>
      <c r="Y143" s="1476"/>
      <c r="Z143" s="1476"/>
      <c r="AA143" s="1476"/>
      <c r="AB143" s="1476"/>
      <c r="AC143" s="1476"/>
      <c r="AD143" s="1476"/>
      <c r="AE143" s="1476"/>
      <c r="AF143" s="1476"/>
      <c r="AG143" s="1476"/>
      <c r="AH143" s="1476"/>
      <c r="AI143" s="1476"/>
    </row>
    <row r="144" spans="1:35" x14ac:dyDescent="0.25">
      <c r="A144" s="741" t="s">
        <v>1304</v>
      </c>
      <c r="B144" s="742" t="s">
        <v>1183</v>
      </c>
      <c r="C144" s="742" t="s">
        <v>1344</v>
      </c>
      <c r="D144" s="743">
        <v>1</v>
      </c>
      <c r="E144" s="753">
        <f t="shared" si="6"/>
        <v>1</v>
      </c>
      <c r="F144" s="746"/>
      <c r="G144" s="747"/>
      <c r="H144" s="747"/>
      <c r="I144" s="956"/>
      <c r="J144" s="753"/>
      <c r="K144" s="749"/>
      <c r="L144" s="747"/>
      <c r="M144" s="747"/>
      <c r="N144" s="747"/>
      <c r="O144" s="744"/>
      <c r="P144" s="745">
        <v>1</v>
      </c>
      <c r="Q144" s="745"/>
      <c r="R144" s="745"/>
      <c r="S144" s="745"/>
      <c r="T144" s="750"/>
      <c r="U144" s="1476"/>
      <c r="V144" s="1476"/>
      <c r="W144" s="1476"/>
      <c r="X144" s="1476"/>
      <c r="Y144" s="1476"/>
      <c r="Z144" s="1476"/>
      <c r="AA144" s="1476"/>
      <c r="AB144" s="1476"/>
      <c r="AC144" s="1476"/>
      <c r="AD144" s="1476"/>
      <c r="AE144" s="1476"/>
      <c r="AF144" s="1476"/>
      <c r="AG144" s="1476"/>
      <c r="AH144" s="1476"/>
      <c r="AI144" s="1476"/>
    </row>
    <row r="145" spans="1:35" x14ac:dyDescent="0.25">
      <c r="A145" s="741" t="s">
        <v>1305</v>
      </c>
      <c r="B145" s="742" t="s">
        <v>1183</v>
      </c>
      <c r="C145" s="742" t="s">
        <v>1344</v>
      </c>
      <c r="D145" s="743">
        <v>1</v>
      </c>
      <c r="E145" s="753">
        <f t="shared" si="6"/>
        <v>1</v>
      </c>
      <c r="F145" s="746"/>
      <c r="G145" s="747"/>
      <c r="H145" s="747"/>
      <c r="I145" s="956"/>
      <c r="J145" s="753"/>
      <c r="K145" s="749"/>
      <c r="L145" s="747"/>
      <c r="M145" s="747"/>
      <c r="N145" s="747"/>
      <c r="O145" s="744"/>
      <c r="P145" s="745">
        <v>1</v>
      </c>
      <c r="Q145" s="745"/>
      <c r="R145" s="745"/>
      <c r="S145" s="745"/>
      <c r="T145" s="750"/>
      <c r="U145" s="1476"/>
      <c r="V145" s="1476"/>
      <c r="W145" s="1476"/>
      <c r="X145" s="1476"/>
      <c r="Y145" s="1476"/>
      <c r="Z145" s="1476"/>
      <c r="AA145" s="1476"/>
      <c r="AB145" s="1476"/>
      <c r="AC145" s="1476"/>
      <c r="AD145" s="1476"/>
      <c r="AE145" s="1476"/>
      <c r="AF145" s="1476"/>
      <c r="AG145" s="1476"/>
      <c r="AH145" s="1476"/>
      <c r="AI145" s="1476"/>
    </row>
    <row r="146" spans="1:35" x14ac:dyDescent="0.25">
      <c r="A146" s="741" t="s">
        <v>1306</v>
      </c>
      <c r="B146" s="742" t="s">
        <v>1183</v>
      </c>
      <c r="C146" s="742" t="s">
        <v>1344</v>
      </c>
      <c r="D146" s="743">
        <v>1</v>
      </c>
      <c r="E146" s="753">
        <f t="shared" si="6"/>
        <v>2</v>
      </c>
      <c r="F146" s="746"/>
      <c r="G146" s="747"/>
      <c r="H146" s="747"/>
      <c r="I146" s="956"/>
      <c r="J146" s="753"/>
      <c r="K146" s="749"/>
      <c r="L146" s="747"/>
      <c r="M146" s="747"/>
      <c r="N146" s="747"/>
      <c r="O146" s="744"/>
      <c r="P146" s="745">
        <v>2</v>
      </c>
      <c r="Q146" s="745"/>
      <c r="R146" s="745"/>
      <c r="S146" s="745"/>
      <c r="T146" s="750"/>
      <c r="U146" s="1476"/>
      <c r="V146" s="1476"/>
      <c r="W146" s="1476"/>
      <c r="X146" s="1476"/>
      <c r="Y146" s="1476"/>
      <c r="Z146" s="1476"/>
      <c r="AA146" s="1476"/>
      <c r="AB146" s="1476"/>
      <c r="AC146" s="1476"/>
      <c r="AD146" s="1476"/>
      <c r="AE146" s="1476"/>
      <c r="AF146" s="1476"/>
      <c r="AG146" s="1476"/>
      <c r="AH146" s="1476"/>
      <c r="AI146" s="1476"/>
    </row>
    <row r="147" spans="1:35" x14ac:dyDescent="0.25">
      <c r="A147" s="741" t="s">
        <v>1307</v>
      </c>
      <c r="B147" s="742" t="s">
        <v>1183</v>
      </c>
      <c r="C147" s="742" t="s">
        <v>1344</v>
      </c>
      <c r="D147" s="743">
        <v>1</v>
      </c>
      <c r="E147" s="753">
        <f t="shared" si="6"/>
        <v>3</v>
      </c>
      <c r="F147" s="746"/>
      <c r="G147" s="747"/>
      <c r="H147" s="747"/>
      <c r="I147" s="956"/>
      <c r="J147" s="753"/>
      <c r="K147" s="749"/>
      <c r="L147" s="747"/>
      <c r="M147" s="747"/>
      <c r="N147" s="747"/>
      <c r="O147" s="744"/>
      <c r="P147" s="745">
        <v>3</v>
      </c>
      <c r="Q147" s="745"/>
      <c r="R147" s="745"/>
      <c r="S147" s="745"/>
      <c r="T147" s="750"/>
      <c r="U147" s="1476"/>
      <c r="V147" s="1476"/>
      <c r="W147" s="1476"/>
      <c r="X147" s="1476"/>
      <c r="Y147" s="1476"/>
      <c r="Z147" s="1476"/>
      <c r="AA147" s="1476"/>
      <c r="AB147" s="1476"/>
      <c r="AC147" s="1476"/>
      <c r="AD147" s="1476"/>
      <c r="AE147" s="1476"/>
      <c r="AF147" s="1476"/>
      <c r="AG147" s="1476"/>
      <c r="AH147" s="1476"/>
      <c r="AI147" s="1476"/>
    </row>
    <row r="148" spans="1:35" x14ac:dyDescent="0.25">
      <c r="A148" s="741" t="s">
        <v>1308</v>
      </c>
      <c r="B148" s="742" t="s">
        <v>1183</v>
      </c>
      <c r="C148" s="742" t="s">
        <v>1344</v>
      </c>
      <c r="D148" s="743">
        <v>1</v>
      </c>
      <c r="E148" s="753">
        <f t="shared" si="6"/>
        <v>2</v>
      </c>
      <c r="F148" s="746"/>
      <c r="G148" s="747"/>
      <c r="H148" s="747"/>
      <c r="I148" s="956"/>
      <c r="J148" s="753"/>
      <c r="K148" s="749"/>
      <c r="L148" s="747"/>
      <c r="M148" s="747"/>
      <c r="N148" s="747"/>
      <c r="O148" s="744"/>
      <c r="P148" s="745">
        <v>2</v>
      </c>
      <c r="Q148" s="745"/>
      <c r="R148" s="745"/>
      <c r="S148" s="745"/>
      <c r="T148" s="750"/>
      <c r="U148" s="1476"/>
      <c r="V148" s="1476"/>
      <c r="W148" s="1476"/>
      <c r="X148" s="1476"/>
      <c r="Y148" s="1476"/>
      <c r="Z148" s="1476"/>
      <c r="AA148" s="1476"/>
      <c r="AB148" s="1476"/>
      <c r="AC148" s="1476"/>
      <c r="AD148" s="1476"/>
      <c r="AE148" s="1476"/>
      <c r="AF148" s="1476"/>
      <c r="AG148" s="1476"/>
      <c r="AH148" s="1476"/>
      <c r="AI148" s="1476"/>
    </row>
    <row r="149" spans="1:35" x14ac:dyDescent="0.25">
      <c r="A149" s="741" t="s">
        <v>1309</v>
      </c>
      <c r="B149" s="742" t="s">
        <v>1183</v>
      </c>
      <c r="C149" s="742" t="s">
        <v>1344</v>
      </c>
      <c r="D149" s="743">
        <v>1</v>
      </c>
      <c r="E149" s="753">
        <f t="shared" si="6"/>
        <v>1</v>
      </c>
      <c r="F149" s="746"/>
      <c r="G149" s="747"/>
      <c r="H149" s="747"/>
      <c r="I149" s="956"/>
      <c r="J149" s="753"/>
      <c r="K149" s="749"/>
      <c r="L149" s="747"/>
      <c r="M149" s="747"/>
      <c r="N149" s="747"/>
      <c r="O149" s="744"/>
      <c r="P149" s="745">
        <v>1</v>
      </c>
      <c r="Q149" s="745"/>
      <c r="R149" s="745"/>
      <c r="S149" s="745"/>
      <c r="T149" s="750"/>
      <c r="U149" s="1476"/>
      <c r="V149" s="1476"/>
      <c r="W149" s="1476"/>
      <c r="X149" s="1476"/>
      <c r="Y149" s="1476"/>
      <c r="Z149" s="1476"/>
      <c r="AA149" s="1476"/>
      <c r="AB149" s="1476"/>
      <c r="AC149" s="1476"/>
      <c r="AD149" s="1476"/>
      <c r="AE149" s="1476"/>
      <c r="AF149" s="1476"/>
      <c r="AG149" s="1476"/>
      <c r="AH149" s="1476"/>
      <c r="AI149" s="1476"/>
    </row>
    <row r="150" spans="1:35" x14ac:dyDescent="0.25">
      <c r="A150" s="867" t="s">
        <v>1310</v>
      </c>
      <c r="B150" s="742" t="s">
        <v>1183</v>
      </c>
      <c r="C150" s="742" t="s">
        <v>1344</v>
      </c>
      <c r="D150" s="743">
        <v>1</v>
      </c>
      <c r="E150" s="753">
        <f t="shared" si="6"/>
        <v>2</v>
      </c>
      <c r="F150" s="746"/>
      <c r="G150" s="747"/>
      <c r="H150" s="747"/>
      <c r="I150" s="956"/>
      <c r="J150" s="753"/>
      <c r="K150" s="749"/>
      <c r="L150" s="747"/>
      <c r="M150" s="747"/>
      <c r="N150" s="747"/>
      <c r="O150" s="744"/>
      <c r="P150" s="745">
        <v>2</v>
      </c>
      <c r="Q150" s="745"/>
      <c r="R150" s="745"/>
      <c r="S150" s="745"/>
      <c r="T150" s="750"/>
      <c r="U150" s="1476"/>
      <c r="V150" s="1476"/>
      <c r="W150" s="1476"/>
      <c r="X150" s="1476"/>
      <c r="Y150" s="1476"/>
      <c r="Z150" s="1476"/>
      <c r="AA150" s="1476"/>
      <c r="AB150" s="1476"/>
      <c r="AC150" s="1476"/>
      <c r="AD150" s="1476"/>
      <c r="AE150" s="1476"/>
      <c r="AF150" s="1476"/>
      <c r="AG150" s="1476"/>
      <c r="AH150" s="1476"/>
      <c r="AI150" s="1476"/>
    </row>
    <row r="151" spans="1:35" x14ac:dyDescent="0.25">
      <c r="A151" s="867" t="s">
        <v>1311</v>
      </c>
      <c r="B151" s="742" t="s">
        <v>1183</v>
      </c>
      <c r="C151" s="742" t="s">
        <v>1344</v>
      </c>
      <c r="D151" s="743">
        <v>1</v>
      </c>
      <c r="E151" s="753">
        <f t="shared" si="6"/>
        <v>3</v>
      </c>
      <c r="F151" s="746"/>
      <c r="G151" s="747"/>
      <c r="H151" s="747"/>
      <c r="I151" s="956"/>
      <c r="J151" s="753"/>
      <c r="K151" s="749"/>
      <c r="L151" s="747"/>
      <c r="M151" s="747"/>
      <c r="N151" s="747"/>
      <c r="O151" s="744"/>
      <c r="P151" s="745">
        <v>3</v>
      </c>
      <c r="Q151" s="745"/>
      <c r="R151" s="745"/>
      <c r="S151" s="745"/>
      <c r="T151" s="750"/>
      <c r="U151" s="1476"/>
      <c r="V151" s="1476"/>
      <c r="W151" s="1476"/>
      <c r="X151" s="1476"/>
      <c r="Y151" s="1476"/>
      <c r="Z151" s="1476"/>
      <c r="AA151" s="1476"/>
      <c r="AB151" s="1476"/>
      <c r="AC151" s="1476"/>
      <c r="AD151" s="1476"/>
      <c r="AE151" s="1476"/>
      <c r="AF151" s="1476"/>
      <c r="AG151" s="1476"/>
      <c r="AH151" s="1476"/>
      <c r="AI151" s="1476"/>
    </row>
    <row r="152" spans="1:35" x14ac:dyDescent="0.25">
      <c r="A152" s="867" t="s">
        <v>1312</v>
      </c>
      <c r="B152" s="742" t="s">
        <v>1183</v>
      </c>
      <c r="C152" s="742" t="s">
        <v>1344</v>
      </c>
      <c r="D152" s="743">
        <v>1</v>
      </c>
      <c r="E152" s="753">
        <f t="shared" si="6"/>
        <v>1</v>
      </c>
      <c r="F152" s="746"/>
      <c r="G152" s="747"/>
      <c r="H152" s="747"/>
      <c r="I152" s="956"/>
      <c r="J152" s="753"/>
      <c r="K152" s="749"/>
      <c r="L152" s="747"/>
      <c r="M152" s="747"/>
      <c r="N152" s="747"/>
      <c r="O152" s="744"/>
      <c r="P152" s="745">
        <v>1</v>
      </c>
      <c r="Q152" s="745"/>
      <c r="R152" s="745"/>
      <c r="S152" s="745"/>
      <c r="T152" s="750"/>
      <c r="U152" s="1476"/>
      <c r="V152" s="1476"/>
      <c r="W152" s="1476"/>
      <c r="X152" s="1476"/>
      <c r="Y152" s="1476"/>
      <c r="Z152" s="1476"/>
      <c r="AA152" s="1476"/>
      <c r="AB152" s="1476"/>
      <c r="AC152" s="1476"/>
      <c r="AD152" s="1476"/>
      <c r="AE152" s="1476"/>
      <c r="AF152" s="1476"/>
      <c r="AG152" s="1476"/>
      <c r="AH152" s="1476"/>
      <c r="AI152" s="1476"/>
    </row>
    <row r="153" spans="1:35" x14ac:dyDescent="0.25">
      <c r="A153" s="867" t="s">
        <v>1313</v>
      </c>
      <c r="B153" s="742" t="s">
        <v>1183</v>
      </c>
      <c r="C153" s="742" t="s">
        <v>1344</v>
      </c>
      <c r="D153" s="743">
        <v>1</v>
      </c>
      <c r="E153" s="753">
        <f t="shared" si="6"/>
        <v>2</v>
      </c>
      <c r="F153" s="746"/>
      <c r="G153" s="747"/>
      <c r="H153" s="747"/>
      <c r="I153" s="956"/>
      <c r="J153" s="753"/>
      <c r="K153" s="749"/>
      <c r="L153" s="747"/>
      <c r="M153" s="747"/>
      <c r="N153" s="747"/>
      <c r="O153" s="744"/>
      <c r="P153" s="745">
        <v>2</v>
      </c>
      <c r="Q153" s="745"/>
      <c r="R153" s="745"/>
      <c r="S153" s="745"/>
      <c r="T153" s="750"/>
      <c r="U153" s="1476"/>
      <c r="V153" s="1476"/>
      <c r="W153" s="1476"/>
      <c r="X153" s="1476"/>
      <c r="Y153" s="1476"/>
      <c r="Z153" s="1476"/>
      <c r="AA153" s="1476"/>
      <c r="AB153" s="1476"/>
      <c r="AC153" s="1476"/>
      <c r="AD153" s="1476"/>
      <c r="AE153" s="1476"/>
      <c r="AF153" s="1476"/>
      <c r="AG153" s="1476"/>
      <c r="AH153" s="1476"/>
      <c r="AI153" s="1476"/>
    </row>
    <row r="154" spans="1:35" x14ac:dyDescent="0.25">
      <c r="A154" s="741" t="s">
        <v>1283</v>
      </c>
      <c r="B154" s="742" t="s">
        <v>1211</v>
      </c>
      <c r="C154" s="742" t="s">
        <v>1344</v>
      </c>
      <c r="D154" s="743">
        <v>1</v>
      </c>
      <c r="E154" s="753">
        <f t="shared" si="6"/>
        <v>2</v>
      </c>
      <c r="F154" s="746"/>
      <c r="G154" s="747"/>
      <c r="H154" s="747"/>
      <c r="I154" s="956"/>
      <c r="J154" s="753"/>
      <c r="K154" s="749"/>
      <c r="L154" s="747"/>
      <c r="M154" s="747"/>
      <c r="N154" s="747"/>
      <c r="O154" s="744">
        <v>2</v>
      </c>
      <c r="P154" s="745"/>
      <c r="Q154" s="745"/>
      <c r="R154" s="745"/>
      <c r="S154" s="745"/>
      <c r="T154" s="750"/>
      <c r="U154" s="1476"/>
      <c r="V154" s="1476"/>
      <c r="W154" s="1476"/>
      <c r="X154" s="1476"/>
      <c r="Y154" s="1476"/>
      <c r="Z154" s="1476"/>
      <c r="AA154" s="1476"/>
      <c r="AB154" s="1476"/>
      <c r="AC154" s="1476"/>
      <c r="AD154" s="1476"/>
      <c r="AE154" s="1476"/>
      <c r="AF154" s="1476"/>
      <c r="AG154" s="1476"/>
      <c r="AH154" s="1476"/>
      <c r="AI154" s="1476"/>
    </row>
    <row r="155" spans="1:35" x14ac:dyDescent="0.25">
      <c r="A155" s="741" t="s">
        <v>1284</v>
      </c>
      <c r="B155" s="742" t="s">
        <v>1183</v>
      </c>
      <c r="C155" s="742" t="s">
        <v>1344</v>
      </c>
      <c r="D155" s="743">
        <v>1</v>
      </c>
      <c r="E155" s="753">
        <f t="shared" si="6"/>
        <v>1</v>
      </c>
      <c r="F155" s="746"/>
      <c r="G155" s="747"/>
      <c r="H155" s="747"/>
      <c r="I155" s="956"/>
      <c r="J155" s="753"/>
      <c r="K155" s="749"/>
      <c r="L155" s="747"/>
      <c r="M155" s="747"/>
      <c r="N155" s="747"/>
      <c r="O155" s="744">
        <v>1</v>
      </c>
      <c r="P155" s="745"/>
      <c r="Q155" s="745"/>
      <c r="R155" s="745"/>
      <c r="S155" s="745"/>
      <c r="T155" s="750"/>
      <c r="U155" s="1476"/>
      <c r="V155" s="1476"/>
      <c r="W155" s="1476"/>
      <c r="X155" s="1476"/>
      <c r="Y155" s="1476"/>
      <c r="Z155" s="1476"/>
      <c r="AA155" s="1476"/>
      <c r="AB155" s="1476"/>
      <c r="AC155" s="1476"/>
      <c r="AD155" s="1476"/>
      <c r="AE155" s="1476"/>
      <c r="AF155" s="1476"/>
      <c r="AG155" s="1476"/>
      <c r="AH155" s="1476"/>
      <c r="AI155" s="1476"/>
    </row>
    <row r="156" spans="1:35" x14ac:dyDescent="0.25">
      <c r="A156" s="741" t="s">
        <v>1285</v>
      </c>
      <c r="B156" s="742" t="s">
        <v>1183</v>
      </c>
      <c r="C156" s="742" t="s">
        <v>1344</v>
      </c>
      <c r="D156" s="743">
        <v>1</v>
      </c>
      <c r="E156" s="753">
        <f t="shared" si="6"/>
        <v>1</v>
      </c>
      <c r="F156" s="746"/>
      <c r="G156" s="747"/>
      <c r="H156" s="747"/>
      <c r="I156" s="956"/>
      <c r="J156" s="753"/>
      <c r="K156" s="749"/>
      <c r="L156" s="747"/>
      <c r="M156" s="747"/>
      <c r="N156" s="747"/>
      <c r="O156" s="744">
        <v>1</v>
      </c>
      <c r="P156" s="745"/>
      <c r="Q156" s="745"/>
      <c r="R156" s="745"/>
      <c r="S156" s="745"/>
      <c r="T156" s="750"/>
      <c r="U156" s="1476"/>
      <c r="V156" s="1476"/>
      <c r="W156" s="1476"/>
      <c r="X156" s="1476"/>
      <c r="Y156" s="1476"/>
      <c r="Z156" s="1476"/>
      <c r="AA156" s="1476"/>
      <c r="AB156" s="1476"/>
      <c r="AC156" s="1476"/>
      <c r="AD156" s="1476"/>
      <c r="AE156" s="1476"/>
      <c r="AF156" s="1476"/>
      <c r="AG156" s="1476"/>
      <c r="AH156" s="1476"/>
      <c r="AI156" s="1476"/>
    </row>
    <row r="157" spans="1:35" x14ac:dyDescent="0.25">
      <c r="A157" s="741" t="s">
        <v>1286</v>
      </c>
      <c r="B157" s="742" t="s">
        <v>1183</v>
      </c>
      <c r="C157" s="742" t="s">
        <v>1344</v>
      </c>
      <c r="D157" s="743">
        <v>1</v>
      </c>
      <c r="E157" s="753">
        <f t="shared" si="6"/>
        <v>2</v>
      </c>
      <c r="F157" s="746"/>
      <c r="G157" s="747"/>
      <c r="H157" s="747"/>
      <c r="I157" s="956"/>
      <c r="J157" s="753"/>
      <c r="K157" s="749"/>
      <c r="L157" s="747"/>
      <c r="M157" s="747"/>
      <c r="N157" s="747"/>
      <c r="O157" s="744">
        <v>2</v>
      </c>
      <c r="P157" s="745"/>
      <c r="Q157" s="745"/>
      <c r="R157" s="745"/>
      <c r="S157" s="745"/>
      <c r="T157" s="750"/>
      <c r="U157" s="1476"/>
      <c r="V157" s="1476"/>
      <c r="W157" s="1476"/>
      <c r="X157" s="1476"/>
      <c r="Y157" s="1476"/>
      <c r="Z157" s="1476"/>
      <c r="AA157" s="1476"/>
      <c r="AB157" s="1476"/>
      <c r="AC157" s="1476"/>
      <c r="AD157" s="1476"/>
      <c r="AE157" s="1476"/>
      <c r="AF157" s="1476"/>
      <c r="AG157" s="1476"/>
      <c r="AH157" s="1476"/>
      <c r="AI157" s="1476"/>
    </row>
    <row r="158" spans="1:35" x14ac:dyDescent="0.25">
      <c r="A158" s="741" t="s">
        <v>1287</v>
      </c>
      <c r="B158" s="742" t="s">
        <v>1183</v>
      </c>
      <c r="C158" s="742" t="s">
        <v>1344</v>
      </c>
      <c r="D158" s="743">
        <v>1</v>
      </c>
      <c r="E158" s="753">
        <f t="shared" si="6"/>
        <v>1</v>
      </c>
      <c r="F158" s="746"/>
      <c r="G158" s="747"/>
      <c r="H158" s="747"/>
      <c r="I158" s="956"/>
      <c r="J158" s="753"/>
      <c r="K158" s="749"/>
      <c r="L158" s="747"/>
      <c r="M158" s="747"/>
      <c r="N158" s="747"/>
      <c r="O158" s="744">
        <v>1</v>
      </c>
      <c r="P158" s="745"/>
      <c r="Q158" s="745"/>
      <c r="R158" s="745"/>
      <c r="S158" s="745"/>
      <c r="T158" s="750"/>
      <c r="U158" s="1476"/>
      <c r="V158" s="1476"/>
      <c r="W158" s="1476"/>
      <c r="X158" s="1476"/>
      <c r="Y158" s="1476"/>
      <c r="Z158" s="1476"/>
      <c r="AA158" s="1476"/>
      <c r="AB158" s="1476"/>
      <c r="AC158" s="1476"/>
      <c r="AD158" s="1476"/>
      <c r="AE158" s="1476"/>
      <c r="AF158" s="1476"/>
      <c r="AG158" s="1476"/>
      <c r="AH158" s="1476"/>
      <c r="AI158" s="1476"/>
    </row>
    <row r="159" spans="1:35" x14ac:dyDescent="0.25">
      <c r="A159" s="741" t="s">
        <v>1288</v>
      </c>
      <c r="B159" s="742" t="s">
        <v>1183</v>
      </c>
      <c r="C159" s="742" t="s">
        <v>1344</v>
      </c>
      <c r="D159" s="743">
        <v>1</v>
      </c>
      <c r="E159" s="753">
        <f t="shared" si="6"/>
        <v>1</v>
      </c>
      <c r="F159" s="746"/>
      <c r="G159" s="747"/>
      <c r="H159" s="747"/>
      <c r="I159" s="956"/>
      <c r="J159" s="753"/>
      <c r="K159" s="749"/>
      <c r="L159" s="747"/>
      <c r="M159" s="747"/>
      <c r="N159" s="747"/>
      <c r="O159" s="744">
        <v>1</v>
      </c>
      <c r="P159" s="745"/>
      <c r="Q159" s="745"/>
      <c r="R159" s="745"/>
      <c r="S159" s="745"/>
      <c r="T159" s="750"/>
      <c r="U159" s="1476"/>
      <c r="V159" s="1476"/>
      <c r="W159" s="1476"/>
      <c r="X159" s="1476"/>
      <c r="Y159" s="1476"/>
      <c r="Z159" s="1476"/>
      <c r="AA159" s="1476"/>
      <c r="AB159" s="1476"/>
      <c r="AC159" s="1476"/>
      <c r="AD159" s="1476"/>
      <c r="AE159" s="1476"/>
      <c r="AF159" s="1476"/>
      <c r="AG159" s="1476"/>
      <c r="AH159" s="1476"/>
      <c r="AI159" s="1476"/>
    </row>
    <row r="160" spans="1:35" x14ac:dyDescent="0.25">
      <c r="A160" s="741" t="s">
        <v>1289</v>
      </c>
      <c r="B160" s="742" t="s">
        <v>1183</v>
      </c>
      <c r="C160" s="742" t="s">
        <v>1344</v>
      </c>
      <c r="D160" s="743">
        <v>1</v>
      </c>
      <c r="E160" s="990">
        <f t="shared" si="6"/>
        <v>1</v>
      </c>
      <c r="F160" s="746"/>
      <c r="G160" s="747"/>
      <c r="H160" s="747"/>
      <c r="I160" s="956"/>
      <c r="J160" s="753"/>
      <c r="K160" s="749"/>
      <c r="L160" s="747"/>
      <c r="M160" s="747"/>
      <c r="N160" s="747"/>
      <c r="O160" s="744">
        <v>1</v>
      </c>
      <c r="P160" s="745"/>
      <c r="Q160" s="745"/>
      <c r="R160" s="745"/>
      <c r="S160" s="745"/>
      <c r="T160" s="750"/>
      <c r="U160" s="1476"/>
      <c r="V160" s="1476"/>
      <c r="W160" s="1476"/>
      <c r="X160" s="1476"/>
      <c r="Y160" s="1476"/>
      <c r="Z160" s="1476"/>
      <c r="AA160" s="1476"/>
      <c r="AB160" s="1476"/>
      <c r="AC160" s="1476"/>
      <c r="AD160" s="1476"/>
      <c r="AE160" s="1476"/>
      <c r="AF160" s="1476"/>
      <c r="AG160" s="1476"/>
      <c r="AH160" s="1476"/>
      <c r="AI160" s="1476"/>
    </row>
    <row r="161" spans="1:35" x14ac:dyDescent="0.25">
      <c r="A161" s="741" t="s">
        <v>1290</v>
      </c>
      <c r="B161" s="742" t="s">
        <v>1183</v>
      </c>
      <c r="C161" s="742" t="s">
        <v>1344</v>
      </c>
      <c r="D161" s="743">
        <v>1</v>
      </c>
      <c r="E161" s="990">
        <f t="shared" si="6"/>
        <v>2</v>
      </c>
      <c r="F161" s="746"/>
      <c r="G161" s="747"/>
      <c r="H161" s="747"/>
      <c r="I161" s="956"/>
      <c r="J161" s="753"/>
      <c r="K161" s="749"/>
      <c r="L161" s="747"/>
      <c r="M161" s="747"/>
      <c r="N161" s="747"/>
      <c r="O161" s="744">
        <v>2</v>
      </c>
      <c r="P161" s="745"/>
      <c r="Q161" s="745"/>
      <c r="R161" s="745"/>
      <c r="S161" s="745"/>
      <c r="T161" s="750"/>
      <c r="U161" s="1476"/>
      <c r="V161" s="1476"/>
      <c r="W161" s="1476"/>
      <c r="X161" s="1476"/>
      <c r="Y161" s="1476"/>
      <c r="Z161" s="1476"/>
      <c r="AA161" s="1476"/>
      <c r="AB161" s="1476"/>
      <c r="AC161" s="1476"/>
      <c r="AD161" s="1476"/>
      <c r="AE161" s="1476"/>
      <c r="AF161" s="1476"/>
      <c r="AG161" s="1476"/>
      <c r="AH161" s="1476"/>
      <c r="AI161" s="1476"/>
    </row>
    <row r="162" spans="1:35" x14ac:dyDescent="0.25">
      <c r="A162" s="741" t="s">
        <v>1291</v>
      </c>
      <c r="B162" s="742" t="s">
        <v>1183</v>
      </c>
      <c r="C162" s="742" t="s">
        <v>1344</v>
      </c>
      <c r="D162" s="743">
        <v>1</v>
      </c>
      <c r="E162" s="990">
        <f t="shared" si="6"/>
        <v>1</v>
      </c>
      <c r="F162" s="746"/>
      <c r="G162" s="747"/>
      <c r="H162" s="747"/>
      <c r="I162" s="956"/>
      <c r="J162" s="753"/>
      <c r="K162" s="749"/>
      <c r="L162" s="747"/>
      <c r="M162" s="747"/>
      <c r="N162" s="747"/>
      <c r="O162" s="744">
        <v>1</v>
      </c>
      <c r="P162" s="745"/>
      <c r="Q162" s="745"/>
      <c r="R162" s="745"/>
      <c r="S162" s="745"/>
      <c r="T162" s="750"/>
      <c r="U162" s="1476"/>
      <c r="V162" s="1476"/>
      <c r="W162" s="1476"/>
      <c r="X162" s="1476"/>
      <c r="Y162" s="1476"/>
      <c r="Z162" s="1476"/>
      <c r="AA162" s="1476"/>
      <c r="AB162" s="1476"/>
      <c r="AC162" s="1476"/>
      <c r="AD162" s="1476"/>
      <c r="AE162" s="1476"/>
      <c r="AF162" s="1476"/>
      <c r="AG162" s="1476"/>
      <c r="AH162" s="1476"/>
      <c r="AI162" s="1476"/>
    </row>
    <row r="163" spans="1:35" x14ac:dyDescent="0.25">
      <c r="A163" s="741" t="s">
        <v>1292</v>
      </c>
      <c r="B163" s="742" t="s">
        <v>1183</v>
      </c>
      <c r="C163" s="742" t="s">
        <v>1344</v>
      </c>
      <c r="D163" s="743">
        <v>1</v>
      </c>
      <c r="E163" s="990">
        <f t="shared" si="6"/>
        <v>1</v>
      </c>
      <c r="F163" s="746"/>
      <c r="G163" s="747"/>
      <c r="H163" s="747"/>
      <c r="I163" s="956"/>
      <c r="J163" s="753"/>
      <c r="K163" s="749"/>
      <c r="L163" s="747"/>
      <c r="M163" s="747"/>
      <c r="N163" s="747"/>
      <c r="O163" s="744">
        <v>1</v>
      </c>
      <c r="P163" s="745"/>
      <c r="Q163" s="745"/>
      <c r="R163" s="745"/>
      <c r="S163" s="745"/>
      <c r="T163" s="750"/>
      <c r="U163" s="1476"/>
      <c r="V163" s="1476"/>
      <c r="W163" s="1476"/>
      <c r="X163" s="1476"/>
      <c r="Y163" s="1476"/>
      <c r="Z163" s="1476"/>
      <c r="AA163" s="1476"/>
      <c r="AB163" s="1476"/>
      <c r="AC163" s="1476"/>
      <c r="AD163" s="1476"/>
      <c r="AE163" s="1476"/>
      <c r="AF163" s="1476"/>
      <c r="AG163" s="1476"/>
      <c r="AH163" s="1476"/>
      <c r="AI163" s="1476"/>
    </row>
    <row r="164" spans="1:35" x14ac:dyDescent="0.25">
      <c r="A164" s="741" t="s">
        <v>1293</v>
      </c>
      <c r="B164" s="742" t="s">
        <v>1183</v>
      </c>
      <c r="C164" s="742" t="s">
        <v>1344</v>
      </c>
      <c r="D164" s="743">
        <v>1</v>
      </c>
      <c r="E164" s="990">
        <f t="shared" si="6"/>
        <v>4</v>
      </c>
      <c r="F164" s="746"/>
      <c r="G164" s="747"/>
      <c r="H164" s="747"/>
      <c r="I164" s="956"/>
      <c r="J164" s="753"/>
      <c r="K164" s="749"/>
      <c r="L164" s="747"/>
      <c r="M164" s="747"/>
      <c r="N164" s="747"/>
      <c r="O164" s="744">
        <v>4</v>
      </c>
      <c r="P164" s="745"/>
      <c r="Q164" s="745"/>
      <c r="R164" s="745"/>
      <c r="S164" s="745"/>
      <c r="T164" s="750"/>
      <c r="U164" s="1476"/>
      <c r="V164" s="1476"/>
      <c r="W164" s="1476"/>
      <c r="X164" s="1476"/>
      <c r="Y164" s="1476"/>
      <c r="Z164" s="1476"/>
      <c r="AA164" s="1476"/>
      <c r="AB164" s="1476"/>
      <c r="AC164" s="1476"/>
      <c r="AD164" s="1476"/>
      <c r="AE164" s="1476"/>
      <c r="AF164" s="1476"/>
      <c r="AG164" s="1476"/>
      <c r="AH164" s="1476"/>
      <c r="AI164" s="1476"/>
    </row>
    <row r="165" spans="1:35" x14ac:dyDescent="0.25">
      <c r="A165" s="995" t="s">
        <v>1298</v>
      </c>
      <c r="B165" s="742" t="s">
        <v>1183</v>
      </c>
      <c r="C165" s="742" t="s">
        <v>1344</v>
      </c>
      <c r="D165" s="743">
        <v>1</v>
      </c>
      <c r="E165" s="990">
        <f t="shared" si="6"/>
        <v>2</v>
      </c>
      <c r="F165" s="746"/>
      <c r="G165" s="747"/>
      <c r="H165" s="747"/>
      <c r="I165" s="956"/>
      <c r="J165" s="753"/>
      <c r="K165" s="749"/>
      <c r="L165" s="747"/>
      <c r="M165" s="747"/>
      <c r="N165" s="747"/>
      <c r="O165" s="744"/>
      <c r="P165" s="745"/>
      <c r="Q165" s="745">
        <v>2</v>
      </c>
      <c r="R165" s="745"/>
      <c r="S165" s="745"/>
      <c r="T165" s="750"/>
      <c r="U165" s="1476"/>
      <c r="V165" s="1476"/>
      <c r="W165" s="1476"/>
      <c r="X165" s="1476"/>
      <c r="Y165" s="1476"/>
      <c r="Z165" s="1476"/>
      <c r="AA165" s="1476"/>
      <c r="AB165" s="1476"/>
      <c r="AC165" s="1476"/>
      <c r="AD165" s="1476"/>
      <c r="AE165" s="1476"/>
      <c r="AF165" s="1476"/>
      <c r="AG165" s="1476"/>
      <c r="AH165" s="1476"/>
      <c r="AI165" s="1476"/>
    </row>
    <row r="166" spans="1:35" x14ac:dyDescent="0.25">
      <c r="A166" s="995" t="s">
        <v>1299</v>
      </c>
      <c r="B166" s="742" t="s">
        <v>1183</v>
      </c>
      <c r="C166" s="742" t="s">
        <v>1344</v>
      </c>
      <c r="D166" s="743">
        <v>1</v>
      </c>
      <c r="E166" s="990">
        <f t="shared" si="6"/>
        <v>1</v>
      </c>
      <c r="F166" s="746"/>
      <c r="G166" s="747"/>
      <c r="H166" s="747"/>
      <c r="I166" s="956"/>
      <c r="J166" s="753"/>
      <c r="K166" s="749"/>
      <c r="L166" s="747"/>
      <c r="M166" s="747"/>
      <c r="N166" s="747"/>
      <c r="O166" s="744"/>
      <c r="P166" s="745"/>
      <c r="Q166" s="745">
        <v>1</v>
      </c>
      <c r="R166" s="745"/>
      <c r="S166" s="745"/>
      <c r="T166" s="750"/>
      <c r="U166" s="1476"/>
      <c r="V166" s="1476"/>
      <c r="W166" s="1476"/>
      <c r="X166" s="1476"/>
      <c r="Y166" s="1476"/>
      <c r="Z166" s="1476"/>
      <c r="AA166" s="1476"/>
      <c r="AB166" s="1476"/>
      <c r="AC166" s="1476"/>
      <c r="AD166" s="1476"/>
      <c r="AE166" s="1476"/>
      <c r="AF166" s="1476"/>
      <c r="AG166" s="1476"/>
      <c r="AH166" s="1476"/>
      <c r="AI166" s="1476"/>
    </row>
    <row r="167" spans="1:35" x14ac:dyDescent="0.25">
      <c r="A167" s="741" t="s">
        <v>1297</v>
      </c>
      <c r="B167" s="742" t="s">
        <v>1183</v>
      </c>
      <c r="C167" s="742" t="s">
        <v>1344</v>
      </c>
      <c r="D167" s="743">
        <v>1</v>
      </c>
      <c r="E167" s="990">
        <f t="shared" si="6"/>
        <v>1</v>
      </c>
      <c r="F167" s="746"/>
      <c r="G167" s="747"/>
      <c r="H167" s="747"/>
      <c r="I167" s="956"/>
      <c r="J167" s="753"/>
      <c r="K167" s="749"/>
      <c r="L167" s="747"/>
      <c r="M167" s="747"/>
      <c r="N167" s="747"/>
      <c r="O167" s="744"/>
      <c r="P167" s="745"/>
      <c r="Q167" s="745">
        <v>1</v>
      </c>
      <c r="R167" s="745"/>
      <c r="S167" s="745"/>
      <c r="T167" s="750"/>
      <c r="U167" s="1476"/>
      <c r="V167" s="1476"/>
      <c r="W167" s="1476"/>
      <c r="X167" s="1476"/>
      <c r="Y167" s="1476"/>
      <c r="Z167" s="1476"/>
      <c r="AA167" s="1476"/>
      <c r="AB167" s="1476"/>
      <c r="AC167" s="1476"/>
      <c r="AD167" s="1476"/>
      <c r="AE167" s="1476"/>
      <c r="AF167" s="1476"/>
      <c r="AG167" s="1476"/>
      <c r="AH167" s="1476"/>
      <c r="AI167" s="1476"/>
    </row>
    <row r="168" spans="1:35" x14ac:dyDescent="0.25">
      <c r="A168" s="741" t="s">
        <v>1294</v>
      </c>
      <c r="B168" s="742" t="s">
        <v>1183</v>
      </c>
      <c r="C168" s="742" t="s">
        <v>1344</v>
      </c>
      <c r="D168" s="743">
        <v>1</v>
      </c>
      <c r="E168" s="990">
        <f t="shared" si="6"/>
        <v>2</v>
      </c>
      <c r="F168" s="746"/>
      <c r="G168" s="747"/>
      <c r="H168" s="747"/>
      <c r="I168" s="956"/>
      <c r="J168" s="753"/>
      <c r="K168" s="749"/>
      <c r="L168" s="747"/>
      <c r="M168" s="747"/>
      <c r="N168" s="747"/>
      <c r="O168" s="744"/>
      <c r="P168" s="745"/>
      <c r="Q168" s="745">
        <v>2</v>
      </c>
      <c r="R168" s="745"/>
      <c r="S168" s="745"/>
      <c r="T168" s="750"/>
      <c r="U168" s="1476"/>
      <c r="V168" s="1476"/>
      <c r="W168" s="1476"/>
      <c r="X168" s="1476"/>
      <c r="Y168" s="1476"/>
      <c r="Z168" s="1476"/>
      <c r="AA168" s="1476"/>
      <c r="AB168" s="1476"/>
      <c r="AC168" s="1476"/>
      <c r="AD168" s="1476"/>
      <c r="AE168" s="1476"/>
      <c r="AF168" s="1476"/>
      <c r="AG168" s="1476"/>
      <c r="AH168" s="1476"/>
      <c r="AI168" s="1476"/>
    </row>
    <row r="169" spans="1:35" x14ac:dyDescent="0.25">
      <c r="A169" s="996" t="s">
        <v>1343</v>
      </c>
      <c r="B169" s="742" t="s">
        <v>1183</v>
      </c>
      <c r="C169" s="742" t="s">
        <v>1192</v>
      </c>
      <c r="D169" s="743">
        <v>1</v>
      </c>
      <c r="E169" s="990">
        <f t="shared" si="6"/>
        <v>1</v>
      </c>
      <c r="F169" s="746"/>
      <c r="G169" s="747"/>
      <c r="H169" s="747"/>
      <c r="I169" s="956"/>
      <c r="J169" s="753"/>
      <c r="K169" s="749"/>
      <c r="L169" s="747"/>
      <c r="M169" s="747"/>
      <c r="N169" s="747"/>
      <c r="O169" s="744"/>
      <c r="P169" s="745"/>
      <c r="Q169" s="745"/>
      <c r="R169" s="745">
        <v>1</v>
      </c>
      <c r="S169" s="745"/>
      <c r="T169" s="750"/>
      <c r="U169" s="1476"/>
      <c r="V169" s="1476"/>
      <c r="W169" s="1476"/>
      <c r="X169" s="1476"/>
      <c r="Y169" s="1476"/>
      <c r="Z169" s="1476"/>
      <c r="AA169" s="1476"/>
      <c r="AB169" s="1476"/>
      <c r="AC169" s="1476"/>
      <c r="AD169" s="1476"/>
      <c r="AE169" s="1476"/>
      <c r="AF169" s="1476"/>
      <c r="AG169" s="1476"/>
      <c r="AH169" s="1476"/>
      <c r="AI169" s="1476"/>
    </row>
    <row r="170" spans="1:35" x14ac:dyDescent="0.25">
      <c r="A170" s="741" t="s">
        <v>1326</v>
      </c>
      <c r="B170" s="742" t="s">
        <v>1183</v>
      </c>
      <c r="C170" s="742" t="s">
        <v>1192</v>
      </c>
      <c r="D170" s="743">
        <v>1</v>
      </c>
      <c r="E170" s="990">
        <f t="shared" si="6"/>
        <v>1</v>
      </c>
      <c r="F170" s="746"/>
      <c r="G170" s="747"/>
      <c r="H170" s="747"/>
      <c r="I170" s="956"/>
      <c r="J170" s="753"/>
      <c r="K170" s="749"/>
      <c r="L170" s="747"/>
      <c r="M170" s="747"/>
      <c r="N170" s="747"/>
      <c r="O170" s="744"/>
      <c r="P170" s="745"/>
      <c r="Q170" s="745"/>
      <c r="R170" s="745">
        <v>1</v>
      </c>
      <c r="S170" s="745"/>
      <c r="T170" s="750"/>
      <c r="U170" s="1476"/>
      <c r="V170" s="1476"/>
      <c r="W170" s="1476"/>
      <c r="X170" s="1476"/>
      <c r="Y170" s="1476"/>
      <c r="Z170" s="1476"/>
      <c r="AA170" s="1476"/>
      <c r="AB170" s="1476"/>
      <c r="AC170" s="1476"/>
      <c r="AD170" s="1476"/>
      <c r="AE170" s="1476"/>
      <c r="AF170" s="1476"/>
      <c r="AG170" s="1476"/>
      <c r="AH170" s="1476"/>
      <c r="AI170" s="1476"/>
    </row>
    <row r="171" spans="1:35" x14ac:dyDescent="0.25">
      <c r="A171" s="741" t="s">
        <v>1327</v>
      </c>
      <c r="B171" s="742" t="s">
        <v>1183</v>
      </c>
      <c r="C171" s="742" t="s">
        <v>1192</v>
      </c>
      <c r="D171" s="743">
        <v>1</v>
      </c>
      <c r="E171" s="990">
        <f t="shared" si="6"/>
        <v>2</v>
      </c>
      <c r="F171" s="746"/>
      <c r="G171" s="747"/>
      <c r="H171" s="747"/>
      <c r="I171" s="956"/>
      <c r="J171" s="753"/>
      <c r="K171" s="749"/>
      <c r="L171" s="747"/>
      <c r="M171" s="747"/>
      <c r="N171" s="747"/>
      <c r="O171" s="744"/>
      <c r="P171" s="745"/>
      <c r="Q171" s="745"/>
      <c r="R171" s="745">
        <v>2</v>
      </c>
      <c r="S171" s="745"/>
      <c r="T171" s="750"/>
      <c r="U171" s="1476"/>
      <c r="V171" s="1476"/>
      <c r="W171" s="1476"/>
      <c r="X171" s="1476"/>
      <c r="Y171" s="1476"/>
      <c r="Z171" s="1476"/>
      <c r="AA171" s="1476"/>
      <c r="AB171" s="1476"/>
      <c r="AC171" s="1476"/>
      <c r="AD171" s="1476"/>
      <c r="AE171" s="1476"/>
      <c r="AF171" s="1476"/>
      <c r="AG171" s="1476"/>
      <c r="AH171" s="1476"/>
      <c r="AI171" s="1476"/>
    </row>
    <row r="172" spans="1:35" x14ac:dyDescent="0.25">
      <c r="A172" s="741" t="s">
        <v>1328</v>
      </c>
      <c r="B172" s="742" t="s">
        <v>1183</v>
      </c>
      <c r="C172" s="742" t="s">
        <v>1192</v>
      </c>
      <c r="D172" s="743">
        <v>1</v>
      </c>
      <c r="E172" s="990">
        <f t="shared" si="6"/>
        <v>1</v>
      </c>
      <c r="F172" s="746"/>
      <c r="G172" s="747"/>
      <c r="H172" s="747"/>
      <c r="I172" s="956"/>
      <c r="J172" s="753"/>
      <c r="K172" s="749"/>
      <c r="L172" s="747"/>
      <c r="M172" s="747"/>
      <c r="N172" s="747"/>
      <c r="O172" s="744"/>
      <c r="P172" s="745"/>
      <c r="Q172" s="745"/>
      <c r="R172" s="745">
        <v>1</v>
      </c>
      <c r="S172" s="745"/>
      <c r="T172" s="750"/>
      <c r="U172" s="1476"/>
      <c r="V172" s="1476"/>
      <c r="W172" s="1476"/>
      <c r="X172" s="1476"/>
      <c r="Y172" s="1476"/>
      <c r="Z172" s="1476"/>
      <c r="AA172" s="1476"/>
      <c r="AB172" s="1476"/>
      <c r="AC172" s="1476"/>
      <c r="AD172" s="1476"/>
      <c r="AE172" s="1476"/>
      <c r="AF172" s="1476"/>
      <c r="AG172" s="1476"/>
      <c r="AH172" s="1476"/>
      <c r="AI172" s="1476"/>
    </row>
    <row r="173" spans="1:35" x14ac:dyDescent="0.25">
      <c r="A173" s="741" t="s">
        <v>1329</v>
      </c>
      <c r="B173" s="742" t="s">
        <v>1183</v>
      </c>
      <c r="C173" s="742" t="s">
        <v>1192</v>
      </c>
      <c r="D173" s="743">
        <v>1</v>
      </c>
      <c r="E173" s="990">
        <f t="shared" si="6"/>
        <v>1</v>
      </c>
      <c r="F173" s="746"/>
      <c r="G173" s="747"/>
      <c r="H173" s="747"/>
      <c r="I173" s="956"/>
      <c r="J173" s="753"/>
      <c r="K173" s="749"/>
      <c r="L173" s="747"/>
      <c r="M173" s="747"/>
      <c r="N173" s="747"/>
      <c r="O173" s="744"/>
      <c r="P173" s="745"/>
      <c r="Q173" s="745"/>
      <c r="R173" s="745">
        <v>1</v>
      </c>
      <c r="S173" s="745"/>
      <c r="T173" s="750"/>
      <c r="U173" s="1476"/>
      <c r="V173" s="1476"/>
      <c r="W173" s="1476"/>
      <c r="X173" s="1476"/>
      <c r="Y173" s="1476"/>
      <c r="Z173" s="1476"/>
      <c r="AA173" s="1476"/>
      <c r="AB173" s="1476"/>
      <c r="AC173" s="1476"/>
      <c r="AD173" s="1476"/>
      <c r="AE173" s="1476"/>
      <c r="AF173" s="1476"/>
      <c r="AG173" s="1476"/>
      <c r="AH173" s="1476"/>
      <c r="AI173" s="1476"/>
    </row>
    <row r="174" spans="1:35" x14ac:dyDescent="0.25">
      <c r="A174" s="741" t="s">
        <v>1330</v>
      </c>
      <c r="B174" s="742" t="s">
        <v>1183</v>
      </c>
      <c r="C174" s="742" t="s">
        <v>1192</v>
      </c>
      <c r="D174" s="743">
        <v>1</v>
      </c>
      <c r="E174" s="990">
        <f t="shared" si="6"/>
        <v>1</v>
      </c>
      <c r="F174" s="746"/>
      <c r="G174" s="747"/>
      <c r="H174" s="747"/>
      <c r="I174" s="956"/>
      <c r="J174" s="753"/>
      <c r="K174" s="749"/>
      <c r="L174" s="747"/>
      <c r="M174" s="747"/>
      <c r="N174" s="747"/>
      <c r="O174" s="744"/>
      <c r="P174" s="745"/>
      <c r="Q174" s="745"/>
      <c r="R174" s="745">
        <v>1</v>
      </c>
      <c r="S174" s="745"/>
      <c r="T174" s="750"/>
      <c r="U174" s="1476"/>
      <c r="V174" s="1476"/>
      <c r="W174" s="1476"/>
      <c r="X174" s="1476"/>
      <c r="Y174" s="1476"/>
      <c r="Z174" s="1476"/>
      <c r="AA174" s="1476"/>
      <c r="AB174" s="1476"/>
      <c r="AC174" s="1476"/>
      <c r="AD174" s="1476"/>
      <c r="AE174" s="1476"/>
      <c r="AF174" s="1476"/>
      <c r="AG174" s="1476"/>
      <c r="AH174" s="1476"/>
      <c r="AI174" s="1476"/>
    </row>
    <row r="175" spans="1:35" x14ac:dyDescent="0.25">
      <c r="A175" s="741" t="s">
        <v>1331</v>
      </c>
      <c r="B175" s="742" t="s">
        <v>1183</v>
      </c>
      <c r="C175" s="742" t="s">
        <v>1192</v>
      </c>
      <c r="D175" s="743">
        <v>1</v>
      </c>
      <c r="E175" s="990">
        <f t="shared" si="6"/>
        <v>2</v>
      </c>
      <c r="F175" s="746"/>
      <c r="G175" s="747"/>
      <c r="H175" s="747"/>
      <c r="I175" s="956"/>
      <c r="J175" s="753"/>
      <c r="K175" s="749"/>
      <c r="L175" s="747"/>
      <c r="M175" s="747"/>
      <c r="N175" s="747"/>
      <c r="O175" s="744"/>
      <c r="P175" s="745"/>
      <c r="Q175" s="745"/>
      <c r="R175" s="745">
        <v>2</v>
      </c>
      <c r="S175" s="745"/>
      <c r="T175" s="750"/>
      <c r="U175" s="1476"/>
      <c r="V175" s="1476"/>
      <c r="W175" s="1476"/>
      <c r="X175" s="1476"/>
      <c r="Y175" s="1476"/>
      <c r="Z175" s="1476"/>
      <c r="AA175" s="1476"/>
      <c r="AB175" s="1476"/>
      <c r="AC175" s="1476"/>
      <c r="AD175" s="1476"/>
      <c r="AE175" s="1476"/>
      <c r="AF175" s="1476"/>
      <c r="AG175" s="1476"/>
      <c r="AH175" s="1476"/>
      <c r="AI175" s="1476"/>
    </row>
    <row r="176" spans="1:35" x14ac:dyDescent="0.25">
      <c r="A176" s="741" t="s">
        <v>1332</v>
      </c>
      <c r="B176" s="742" t="s">
        <v>1183</v>
      </c>
      <c r="C176" s="742" t="s">
        <v>1192</v>
      </c>
      <c r="D176" s="743">
        <v>1</v>
      </c>
      <c r="E176" s="990">
        <f t="shared" si="6"/>
        <v>2</v>
      </c>
      <c r="F176" s="746"/>
      <c r="G176" s="747"/>
      <c r="H176" s="747"/>
      <c r="I176" s="956"/>
      <c r="J176" s="753"/>
      <c r="K176" s="749"/>
      <c r="L176" s="747"/>
      <c r="M176" s="747"/>
      <c r="N176" s="747"/>
      <c r="O176" s="744"/>
      <c r="P176" s="745"/>
      <c r="Q176" s="745"/>
      <c r="R176" s="745">
        <v>2</v>
      </c>
      <c r="S176" s="745"/>
      <c r="T176" s="750"/>
      <c r="U176" s="1476"/>
      <c r="V176" s="1476"/>
      <c r="W176" s="1476"/>
      <c r="X176" s="1476"/>
      <c r="Y176" s="1476"/>
      <c r="Z176" s="1476"/>
      <c r="AA176" s="1476"/>
      <c r="AB176" s="1476"/>
      <c r="AC176" s="1476"/>
      <c r="AD176" s="1476"/>
      <c r="AE176" s="1476"/>
      <c r="AF176" s="1476"/>
      <c r="AG176" s="1476"/>
      <c r="AH176" s="1476"/>
      <c r="AI176" s="1476"/>
    </row>
    <row r="177" spans="1:35" x14ac:dyDescent="0.25">
      <c r="A177" s="741" t="s">
        <v>1333</v>
      </c>
      <c r="B177" s="742" t="s">
        <v>1183</v>
      </c>
      <c r="C177" s="742" t="s">
        <v>1192</v>
      </c>
      <c r="D177" s="743">
        <v>1</v>
      </c>
      <c r="E177" s="990">
        <f t="shared" si="6"/>
        <v>2</v>
      </c>
      <c r="F177" s="746"/>
      <c r="G177" s="747"/>
      <c r="H177" s="747"/>
      <c r="I177" s="956"/>
      <c r="J177" s="753"/>
      <c r="K177" s="749"/>
      <c r="L177" s="747"/>
      <c r="M177" s="747"/>
      <c r="N177" s="747"/>
      <c r="O177" s="744"/>
      <c r="P177" s="745"/>
      <c r="Q177" s="745"/>
      <c r="R177" s="745">
        <v>2</v>
      </c>
      <c r="S177" s="745"/>
      <c r="T177" s="750"/>
      <c r="U177" s="1476"/>
      <c r="V177" s="1476"/>
      <c r="W177" s="1476"/>
      <c r="X177" s="1476"/>
      <c r="Y177" s="1476"/>
      <c r="Z177" s="1476"/>
      <c r="AA177" s="1476"/>
      <c r="AB177" s="1476"/>
      <c r="AC177" s="1476"/>
      <c r="AD177" s="1476"/>
      <c r="AE177" s="1476"/>
      <c r="AF177" s="1476"/>
      <c r="AG177" s="1476"/>
      <c r="AH177" s="1476"/>
      <c r="AI177" s="1476"/>
    </row>
    <row r="178" spans="1:35" x14ac:dyDescent="0.25">
      <c r="A178" s="741" t="s">
        <v>1334</v>
      </c>
      <c r="B178" s="742" t="s">
        <v>1183</v>
      </c>
      <c r="C178" s="742" t="s">
        <v>1192</v>
      </c>
      <c r="D178" s="743">
        <v>1</v>
      </c>
      <c r="E178" s="990">
        <f t="shared" si="6"/>
        <v>1</v>
      </c>
      <c r="F178" s="746"/>
      <c r="G178" s="747"/>
      <c r="H178" s="747"/>
      <c r="I178" s="956"/>
      <c r="J178" s="753"/>
      <c r="K178" s="749"/>
      <c r="L178" s="747"/>
      <c r="M178" s="747"/>
      <c r="N178" s="747"/>
      <c r="O178" s="744"/>
      <c r="P178" s="745"/>
      <c r="Q178" s="745"/>
      <c r="R178" s="745">
        <v>1</v>
      </c>
      <c r="S178" s="745"/>
      <c r="T178" s="750"/>
      <c r="U178" s="1476"/>
      <c r="V178" s="1476"/>
      <c r="W178" s="1476"/>
      <c r="X178" s="1476"/>
      <c r="Y178" s="1476"/>
      <c r="Z178" s="1476"/>
      <c r="AA178" s="1476"/>
      <c r="AB178" s="1476"/>
      <c r="AC178" s="1476"/>
      <c r="AD178" s="1476"/>
      <c r="AE178" s="1476"/>
      <c r="AF178" s="1476"/>
      <c r="AG178" s="1476"/>
      <c r="AH178" s="1476"/>
      <c r="AI178" s="1476"/>
    </row>
    <row r="179" spans="1:35" x14ac:dyDescent="0.25">
      <c r="A179" s="741" t="s">
        <v>1335</v>
      </c>
      <c r="B179" s="742" t="s">
        <v>1183</v>
      </c>
      <c r="C179" s="742" t="s">
        <v>1192</v>
      </c>
      <c r="D179" s="743">
        <v>1</v>
      </c>
      <c r="E179" s="990">
        <f t="shared" si="6"/>
        <v>1</v>
      </c>
      <c r="F179" s="746"/>
      <c r="G179" s="747"/>
      <c r="H179" s="747"/>
      <c r="I179" s="956"/>
      <c r="J179" s="753"/>
      <c r="K179" s="749"/>
      <c r="L179" s="747"/>
      <c r="M179" s="747"/>
      <c r="N179" s="747"/>
      <c r="O179" s="744"/>
      <c r="P179" s="745"/>
      <c r="Q179" s="745"/>
      <c r="R179" s="745">
        <v>1</v>
      </c>
      <c r="S179" s="745"/>
      <c r="T179" s="750"/>
      <c r="U179" s="1476"/>
      <c r="V179" s="1476"/>
      <c r="W179" s="1476"/>
      <c r="X179" s="1476"/>
      <c r="Y179" s="1476"/>
      <c r="Z179" s="1476"/>
      <c r="AA179" s="1476"/>
      <c r="AB179" s="1476"/>
      <c r="AC179" s="1476"/>
      <c r="AD179" s="1476"/>
      <c r="AE179" s="1476"/>
      <c r="AF179" s="1476"/>
      <c r="AG179" s="1476"/>
      <c r="AH179" s="1476"/>
      <c r="AI179" s="1476"/>
    </row>
    <row r="180" spans="1:35" ht="31.5" x14ac:dyDescent="0.25">
      <c r="A180" s="717" t="s">
        <v>1314</v>
      </c>
      <c r="B180" s="742" t="s">
        <v>1211</v>
      </c>
      <c r="C180" s="742" t="s">
        <v>1224</v>
      </c>
      <c r="D180" s="743">
        <v>1</v>
      </c>
      <c r="E180" s="990">
        <v>2</v>
      </c>
      <c r="F180" s="746"/>
      <c r="G180" s="747"/>
      <c r="H180" s="747"/>
      <c r="I180" s="956"/>
      <c r="J180" s="753"/>
      <c r="K180" s="749"/>
      <c r="L180" s="747"/>
      <c r="M180" s="747"/>
      <c r="N180" s="747"/>
      <c r="O180" s="744"/>
      <c r="P180" s="745"/>
      <c r="Q180" s="745"/>
      <c r="R180" s="745"/>
      <c r="S180" s="745"/>
      <c r="T180" s="991">
        <v>2</v>
      </c>
      <c r="U180" s="1476"/>
      <c r="V180" s="1476"/>
      <c r="W180" s="1476"/>
      <c r="X180" s="1476"/>
      <c r="Y180" s="1476"/>
      <c r="Z180" s="1476"/>
      <c r="AA180" s="1476"/>
      <c r="AB180" s="1476"/>
      <c r="AC180" s="1476"/>
      <c r="AD180" s="1476"/>
      <c r="AE180" s="1476"/>
      <c r="AF180" s="1476"/>
      <c r="AG180" s="1476"/>
      <c r="AH180" s="1476"/>
      <c r="AI180" s="1476"/>
    </row>
    <row r="181" spans="1:35" ht="31.5" x14ac:dyDescent="0.25">
      <c r="A181" s="717" t="s">
        <v>1318</v>
      </c>
      <c r="B181" s="742" t="s">
        <v>1211</v>
      </c>
      <c r="C181" s="742" t="s">
        <v>1345</v>
      </c>
      <c r="D181" s="743">
        <v>1</v>
      </c>
      <c r="E181" s="990">
        <v>2</v>
      </c>
      <c r="F181" s="746"/>
      <c r="G181" s="747"/>
      <c r="H181" s="747"/>
      <c r="I181" s="956"/>
      <c r="J181" s="753"/>
      <c r="K181" s="749"/>
      <c r="L181" s="747"/>
      <c r="M181" s="747"/>
      <c r="N181" s="747"/>
      <c r="O181" s="744"/>
      <c r="P181" s="745"/>
      <c r="Q181" s="745"/>
      <c r="R181" s="745"/>
      <c r="S181" s="745"/>
      <c r="T181" s="991">
        <v>2</v>
      </c>
      <c r="U181" s="1476"/>
      <c r="V181" s="1476"/>
      <c r="W181" s="1476"/>
      <c r="X181" s="1476"/>
      <c r="Y181" s="1476"/>
      <c r="Z181" s="1476"/>
      <c r="AA181" s="1476"/>
      <c r="AB181" s="1476"/>
      <c r="AC181" s="1476"/>
      <c r="AD181" s="1476"/>
      <c r="AE181" s="1476"/>
      <c r="AF181" s="1476"/>
      <c r="AG181" s="1476"/>
      <c r="AH181" s="1476"/>
      <c r="AI181" s="1476"/>
    </row>
    <row r="182" spans="1:35" ht="78.75" x14ac:dyDescent="0.25">
      <c r="A182" s="717" t="s">
        <v>1319</v>
      </c>
      <c r="B182" s="742" t="s">
        <v>1211</v>
      </c>
      <c r="C182" s="742" t="s">
        <v>1345</v>
      </c>
      <c r="D182" s="743">
        <v>1</v>
      </c>
      <c r="E182" s="990">
        <v>2</v>
      </c>
      <c r="F182" s="746"/>
      <c r="G182" s="747"/>
      <c r="H182" s="747"/>
      <c r="I182" s="956"/>
      <c r="J182" s="753"/>
      <c r="K182" s="749"/>
      <c r="L182" s="747"/>
      <c r="M182" s="747"/>
      <c r="N182" s="747"/>
      <c r="O182" s="744"/>
      <c r="P182" s="745"/>
      <c r="Q182" s="745"/>
      <c r="R182" s="745"/>
      <c r="S182" s="745"/>
      <c r="T182" s="991">
        <v>1</v>
      </c>
      <c r="U182" s="1476"/>
      <c r="V182" s="1476"/>
      <c r="W182" s="1476"/>
      <c r="X182" s="1476"/>
      <c r="Y182" s="1476"/>
      <c r="Z182" s="1476"/>
      <c r="AA182" s="1476"/>
      <c r="AB182" s="1476"/>
      <c r="AC182" s="1476"/>
      <c r="AD182" s="1476"/>
      <c r="AE182" s="1476"/>
      <c r="AF182" s="1476"/>
      <c r="AG182" s="1476"/>
      <c r="AH182" s="1476"/>
      <c r="AI182" s="1476"/>
    </row>
    <row r="183" spans="1:35" ht="47.25" x14ac:dyDescent="0.25">
      <c r="A183" s="717" t="s">
        <v>1320</v>
      </c>
      <c r="B183" s="742" t="s">
        <v>1211</v>
      </c>
      <c r="C183" s="742" t="s">
        <v>1345</v>
      </c>
      <c r="D183" s="743">
        <v>1</v>
      </c>
      <c r="E183" s="990">
        <v>2</v>
      </c>
      <c r="F183" s="746"/>
      <c r="G183" s="747"/>
      <c r="H183" s="747"/>
      <c r="I183" s="956"/>
      <c r="J183" s="753"/>
      <c r="K183" s="749"/>
      <c r="L183" s="747"/>
      <c r="M183" s="747"/>
      <c r="N183" s="747"/>
      <c r="O183" s="744"/>
      <c r="P183" s="745"/>
      <c r="Q183" s="745"/>
      <c r="R183" s="745"/>
      <c r="S183" s="745"/>
      <c r="T183" s="991">
        <v>2</v>
      </c>
      <c r="U183" s="1476"/>
      <c r="V183" s="1476"/>
      <c r="W183" s="1476"/>
      <c r="X183" s="1476"/>
      <c r="Y183" s="1476"/>
      <c r="Z183" s="1476"/>
      <c r="AA183" s="1476"/>
      <c r="AB183" s="1476"/>
      <c r="AC183" s="1476"/>
      <c r="AD183" s="1476"/>
      <c r="AE183" s="1476"/>
      <c r="AF183" s="1476"/>
      <c r="AG183" s="1476"/>
      <c r="AH183" s="1476"/>
      <c r="AI183" s="1476"/>
    </row>
    <row r="184" spans="1:35" ht="47.25" x14ac:dyDescent="0.25">
      <c r="A184" s="717" t="s">
        <v>1321</v>
      </c>
      <c r="B184" s="742" t="s">
        <v>1211</v>
      </c>
      <c r="C184" s="742" t="s">
        <v>1345</v>
      </c>
      <c r="D184" s="743">
        <v>1</v>
      </c>
      <c r="E184" s="990">
        <v>2</v>
      </c>
      <c r="F184" s="746"/>
      <c r="G184" s="747"/>
      <c r="H184" s="747"/>
      <c r="I184" s="956"/>
      <c r="J184" s="753"/>
      <c r="K184" s="749"/>
      <c r="L184" s="747"/>
      <c r="M184" s="747"/>
      <c r="N184" s="747"/>
      <c r="O184" s="744"/>
      <c r="P184" s="745"/>
      <c r="Q184" s="745"/>
      <c r="R184" s="745"/>
      <c r="S184" s="745"/>
      <c r="T184" s="991">
        <v>2</v>
      </c>
      <c r="U184" s="1476"/>
      <c r="V184" s="1476"/>
      <c r="W184" s="1476"/>
      <c r="X184" s="1476"/>
      <c r="Y184" s="1476"/>
      <c r="Z184" s="1476"/>
      <c r="AA184" s="1476"/>
      <c r="AB184" s="1476"/>
      <c r="AC184" s="1476"/>
      <c r="AD184" s="1476"/>
      <c r="AE184" s="1476"/>
      <c r="AF184" s="1476"/>
      <c r="AG184" s="1476"/>
      <c r="AH184" s="1476"/>
      <c r="AI184" s="1476"/>
    </row>
    <row r="185" spans="1:35" ht="31.5" x14ac:dyDescent="0.25">
      <c r="A185" s="717" t="s">
        <v>1322</v>
      </c>
      <c r="B185" s="742" t="s">
        <v>1211</v>
      </c>
      <c r="C185" s="742" t="s">
        <v>1224</v>
      </c>
      <c r="D185" s="743">
        <v>1</v>
      </c>
      <c r="E185" s="990">
        <v>2</v>
      </c>
      <c r="F185" s="746"/>
      <c r="G185" s="747"/>
      <c r="H185" s="747"/>
      <c r="I185" s="956"/>
      <c r="J185" s="753"/>
      <c r="K185" s="749"/>
      <c r="L185" s="747"/>
      <c r="M185" s="747"/>
      <c r="N185" s="747"/>
      <c r="O185" s="744"/>
      <c r="P185" s="745"/>
      <c r="Q185" s="745"/>
      <c r="R185" s="745"/>
      <c r="S185" s="745"/>
      <c r="T185" s="991">
        <v>2</v>
      </c>
      <c r="U185" s="1476"/>
      <c r="V185" s="1476"/>
      <c r="W185" s="1476"/>
      <c r="X185" s="1476"/>
      <c r="Y185" s="1476"/>
      <c r="Z185" s="1476"/>
      <c r="AA185" s="1476"/>
      <c r="AB185" s="1476"/>
      <c r="AC185" s="1476"/>
      <c r="AD185" s="1476"/>
      <c r="AE185" s="1476"/>
      <c r="AF185" s="1476"/>
      <c r="AG185" s="1476"/>
      <c r="AH185" s="1476"/>
      <c r="AI185" s="1476"/>
    </row>
    <row r="186" spans="1:35" ht="47.25" x14ac:dyDescent="0.25">
      <c r="A186" s="717" t="s">
        <v>1323</v>
      </c>
      <c r="B186" s="742" t="s">
        <v>1211</v>
      </c>
      <c r="C186" s="742" t="s">
        <v>1345</v>
      </c>
      <c r="D186" s="743">
        <v>1</v>
      </c>
      <c r="E186" s="990">
        <v>2</v>
      </c>
      <c r="F186" s="746"/>
      <c r="G186" s="747"/>
      <c r="H186" s="747"/>
      <c r="I186" s="956"/>
      <c r="J186" s="753"/>
      <c r="K186" s="749"/>
      <c r="L186" s="747"/>
      <c r="M186" s="747"/>
      <c r="N186" s="747"/>
      <c r="O186" s="749"/>
      <c r="P186" s="747"/>
      <c r="Q186" s="747"/>
      <c r="R186" s="747"/>
      <c r="S186" s="747"/>
      <c r="T186" s="750">
        <v>1</v>
      </c>
      <c r="U186" s="1476"/>
      <c r="V186" s="1476"/>
      <c r="W186" s="1476"/>
      <c r="X186" s="1476"/>
      <c r="Y186" s="1476"/>
      <c r="Z186" s="1476"/>
      <c r="AA186" s="1476"/>
      <c r="AB186" s="1476"/>
      <c r="AC186" s="1476"/>
      <c r="AD186" s="1476"/>
      <c r="AE186" s="1476"/>
      <c r="AF186" s="1476"/>
      <c r="AG186" s="1476"/>
      <c r="AH186" s="1476"/>
      <c r="AI186" s="1476"/>
    </row>
    <row r="187" spans="1:35" ht="47.25" x14ac:dyDescent="0.25">
      <c r="A187" s="717" t="s">
        <v>1324</v>
      </c>
      <c r="B187" s="742" t="s">
        <v>1211</v>
      </c>
      <c r="C187" s="742" t="s">
        <v>1345</v>
      </c>
      <c r="D187" s="743">
        <v>1</v>
      </c>
      <c r="E187" s="990">
        <v>2</v>
      </c>
      <c r="F187" s="746"/>
      <c r="G187" s="747"/>
      <c r="H187" s="747"/>
      <c r="I187" s="956"/>
      <c r="J187" s="753"/>
      <c r="K187" s="749"/>
      <c r="L187" s="747"/>
      <c r="M187" s="747"/>
      <c r="N187" s="747"/>
      <c r="O187" s="749"/>
      <c r="P187" s="747"/>
      <c r="Q187" s="747"/>
      <c r="R187" s="747"/>
      <c r="S187" s="747"/>
      <c r="T187" s="750">
        <v>1</v>
      </c>
      <c r="U187" s="1476"/>
      <c r="V187" s="1476"/>
      <c r="W187" s="1476"/>
      <c r="X187" s="1476"/>
      <c r="Y187" s="1476"/>
      <c r="Z187" s="1476"/>
      <c r="AA187" s="1476"/>
      <c r="AB187" s="1476"/>
      <c r="AC187" s="1476"/>
      <c r="AD187" s="1476"/>
      <c r="AE187" s="1476"/>
      <c r="AF187" s="1476"/>
      <c r="AG187" s="1476"/>
      <c r="AH187" s="1476"/>
      <c r="AI187" s="1476"/>
    </row>
    <row r="188" spans="1:35" ht="15.75" x14ac:dyDescent="0.25">
      <c r="A188" s="711" t="s">
        <v>1337</v>
      </c>
      <c r="B188" s="747" t="s">
        <v>1183</v>
      </c>
      <c r="C188" s="747" t="s">
        <v>1192</v>
      </c>
      <c r="D188" s="748">
        <v>1</v>
      </c>
      <c r="E188" s="990">
        <v>9</v>
      </c>
      <c r="F188" s="746"/>
      <c r="G188" s="747"/>
      <c r="H188" s="747"/>
      <c r="I188" s="956"/>
      <c r="J188" s="753"/>
      <c r="K188" s="749"/>
      <c r="L188" s="747"/>
      <c r="M188" s="747"/>
      <c r="N188" s="747"/>
      <c r="O188" s="749"/>
      <c r="P188" s="747"/>
      <c r="Q188" s="747"/>
      <c r="R188" s="747"/>
      <c r="S188" s="747">
        <v>9</v>
      </c>
      <c r="T188" s="1475"/>
      <c r="U188" s="1476"/>
      <c r="V188" s="1476"/>
      <c r="W188" s="1476"/>
      <c r="X188" s="1476"/>
      <c r="Y188" s="1476"/>
      <c r="Z188" s="1476"/>
      <c r="AA188" s="1476"/>
      <c r="AB188" s="1476"/>
      <c r="AC188" s="1476"/>
      <c r="AD188" s="1476"/>
      <c r="AE188" s="1476"/>
      <c r="AF188" s="1476"/>
      <c r="AG188" s="1476"/>
      <c r="AH188" s="1476"/>
      <c r="AI188" s="1476"/>
    </row>
    <row r="189" spans="1:35" ht="15.75" x14ac:dyDescent="0.25">
      <c r="A189" s="978" t="s">
        <v>1338</v>
      </c>
      <c r="B189" s="747" t="s">
        <v>1183</v>
      </c>
      <c r="C189" s="747" t="s">
        <v>1192</v>
      </c>
      <c r="D189" s="748">
        <v>1</v>
      </c>
      <c r="E189" s="990">
        <v>4</v>
      </c>
      <c r="F189" s="746"/>
      <c r="G189" s="747"/>
      <c r="H189" s="747"/>
      <c r="I189" s="956"/>
      <c r="J189" s="753"/>
      <c r="K189" s="749"/>
      <c r="L189" s="747"/>
      <c r="M189" s="747"/>
      <c r="N189" s="747"/>
      <c r="O189" s="749"/>
      <c r="P189" s="747"/>
      <c r="Q189" s="747"/>
      <c r="R189" s="747"/>
      <c r="S189" s="747">
        <v>4</v>
      </c>
      <c r="T189" s="1475"/>
      <c r="U189" s="1476"/>
      <c r="V189" s="1476"/>
      <c r="W189" s="1476"/>
      <c r="X189" s="1476"/>
      <c r="Y189" s="1476"/>
      <c r="Z189" s="1476"/>
      <c r="AA189" s="1476"/>
      <c r="AB189" s="1476"/>
      <c r="AC189" s="1476"/>
      <c r="AD189" s="1476"/>
      <c r="AE189" s="1476"/>
      <c r="AF189" s="1476"/>
      <c r="AG189" s="1476"/>
      <c r="AH189" s="1476"/>
      <c r="AI189" s="1476"/>
    </row>
    <row r="190" spans="1:35" ht="25.5" x14ac:dyDescent="0.25">
      <c r="A190" s="746" t="s">
        <v>1339</v>
      </c>
      <c r="B190" s="747" t="s">
        <v>1183</v>
      </c>
      <c r="C190" s="747" t="s">
        <v>1192</v>
      </c>
      <c r="D190" s="748">
        <v>1</v>
      </c>
      <c r="E190" s="990">
        <v>4</v>
      </c>
      <c r="F190" s="746"/>
      <c r="G190" s="747"/>
      <c r="H190" s="747"/>
      <c r="I190" s="956"/>
      <c r="J190" s="753"/>
      <c r="K190" s="749"/>
      <c r="L190" s="747"/>
      <c r="M190" s="747"/>
      <c r="N190" s="747"/>
      <c r="O190" s="749"/>
      <c r="P190" s="747"/>
      <c r="Q190" s="747"/>
      <c r="R190" s="747"/>
      <c r="S190" s="747">
        <v>4</v>
      </c>
      <c r="T190" s="1475"/>
      <c r="U190" s="1476"/>
      <c r="V190" s="1476"/>
      <c r="W190" s="1476"/>
      <c r="X190" s="1476"/>
      <c r="Y190" s="1476"/>
      <c r="Z190" s="1476"/>
      <c r="AA190" s="1476"/>
      <c r="AB190" s="1476"/>
      <c r="AC190" s="1476"/>
      <c r="AD190" s="1476"/>
      <c r="AE190" s="1476"/>
      <c r="AF190" s="1476"/>
      <c r="AG190" s="1476"/>
      <c r="AH190" s="1476"/>
      <c r="AI190" s="1476"/>
    </row>
    <row r="191" spans="1:35" x14ac:dyDescent="0.25">
      <c r="A191" s="746"/>
      <c r="B191" s="747"/>
      <c r="C191" s="747"/>
      <c r="D191" s="748">
        <v>0</v>
      </c>
      <c r="E191" s="753">
        <f>SUM(F191:T191)</f>
        <v>0</v>
      </c>
      <c r="F191" s="749"/>
      <c r="G191" s="747"/>
      <c r="H191" s="747"/>
      <c r="I191" s="747"/>
      <c r="J191" s="747"/>
      <c r="K191" s="747"/>
      <c r="L191" s="747"/>
      <c r="M191" s="747"/>
      <c r="N191" s="747"/>
      <c r="O191" s="747"/>
      <c r="P191" s="750"/>
      <c r="Q191" s="750"/>
      <c r="R191" s="751"/>
      <c r="S191" s="997"/>
      <c r="T191" s="750"/>
      <c r="U191" s="1476"/>
      <c r="V191" s="1476"/>
      <c r="W191" s="1476"/>
      <c r="X191" s="1476"/>
      <c r="Y191" s="1476"/>
      <c r="Z191" s="1476"/>
      <c r="AA191" s="1476"/>
      <c r="AB191" s="1476"/>
      <c r="AC191" s="1476"/>
      <c r="AD191" s="1476"/>
      <c r="AE191" s="1476"/>
      <c r="AF191" s="1476"/>
      <c r="AG191" s="1476"/>
      <c r="AH191" s="1476"/>
      <c r="AI191" s="1476"/>
    </row>
    <row r="192" spans="1:35" x14ac:dyDescent="0.25">
      <c r="A192" s="752" t="s">
        <v>852</v>
      </c>
      <c r="B192" s="747"/>
      <c r="C192" s="747"/>
      <c r="D192" s="933" t="s">
        <v>176</v>
      </c>
      <c r="E192" s="753">
        <f t="shared" si="5"/>
        <v>19</v>
      </c>
      <c r="F192" s="749">
        <v>1</v>
      </c>
      <c r="G192" s="747">
        <v>4</v>
      </c>
      <c r="H192" s="747">
        <v>1</v>
      </c>
      <c r="I192" s="747">
        <v>2</v>
      </c>
      <c r="J192" s="747"/>
      <c r="K192" s="747">
        <v>1</v>
      </c>
      <c r="L192" s="747">
        <v>1</v>
      </c>
      <c r="M192" s="747"/>
      <c r="N192" s="747"/>
      <c r="O192" s="749">
        <v>2</v>
      </c>
      <c r="P192" s="747"/>
      <c r="Q192" s="747"/>
      <c r="R192" s="747"/>
      <c r="S192" s="747"/>
      <c r="T192" s="750">
        <v>7</v>
      </c>
      <c r="U192" s="1476"/>
      <c r="V192" s="1476"/>
      <c r="W192" s="1476"/>
      <c r="X192" s="1476"/>
      <c r="Y192" s="1476"/>
      <c r="Z192" s="1476"/>
      <c r="AA192" s="1476"/>
      <c r="AB192" s="1476"/>
      <c r="AC192" s="1476"/>
      <c r="AD192" s="1476"/>
      <c r="AE192" s="1476"/>
      <c r="AF192" s="1476"/>
      <c r="AG192" s="1476"/>
      <c r="AH192" s="1476"/>
      <c r="AI192" s="1476"/>
    </row>
    <row r="193" spans="1:35" x14ac:dyDescent="0.25">
      <c r="A193" s="752" t="s">
        <v>853</v>
      </c>
      <c r="B193" s="747"/>
      <c r="C193" s="747"/>
      <c r="D193" s="933" t="s">
        <v>176</v>
      </c>
      <c r="E193" s="753">
        <f t="shared" si="5"/>
        <v>23</v>
      </c>
      <c r="F193" s="749">
        <v>1</v>
      </c>
      <c r="G193" s="747"/>
      <c r="H193" s="747"/>
      <c r="I193" s="747">
        <v>7</v>
      </c>
      <c r="J193" s="747"/>
      <c r="K193" s="747">
        <v>3</v>
      </c>
      <c r="L193" s="747"/>
      <c r="M193" s="747"/>
      <c r="N193" s="747"/>
      <c r="O193" s="749">
        <v>10</v>
      </c>
      <c r="P193" s="747"/>
      <c r="Q193" s="747">
        <v>2</v>
      </c>
      <c r="R193" s="747"/>
      <c r="S193" s="747"/>
      <c r="T193" s="750"/>
      <c r="U193" s="1476"/>
      <c r="V193" s="1476"/>
      <c r="W193" s="1476"/>
      <c r="X193" s="1476"/>
      <c r="Y193" s="1476"/>
      <c r="Z193" s="1476"/>
      <c r="AA193" s="1476"/>
      <c r="AB193" s="1476"/>
      <c r="AC193" s="1476"/>
      <c r="AD193" s="1476"/>
      <c r="AE193" s="1476"/>
      <c r="AF193" s="1476"/>
      <c r="AG193" s="1476"/>
      <c r="AH193" s="1476"/>
      <c r="AI193" s="1476"/>
    </row>
    <row r="194" spans="1:35" ht="25.5" x14ac:dyDescent="0.25">
      <c r="A194" s="752" t="s">
        <v>854</v>
      </c>
      <c r="B194" s="747"/>
      <c r="C194" s="747"/>
      <c r="D194" s="933" t="s">
        <v>176</v>
      </c>
      <c r="E194" s="753">
        <f t="shared" si="5"/>
        <v>3</v>
      </c>
      <c r="F194" s="749"/>
      <c r="G194" s="747"/>
      <c r="H194" s="747"/>
      <c r="I194" s="747"/>
      <c r="J194" s="747"/>
      <c r="K194" s="747"/>
      <c r="L194" s="747"/>
      <c r="M194" s="747"/>
      <c r="N194" s="747"/>
      <c r="O194" s="749"/>
      <c r="P194" s="747"/>
      <c r="Q194" s="747"/>
      <c r="R194" s="747">
        <v>1</v>
      </c>
      <c r="S194" s="747">
        <v>1</v>
      </c>
      <c r="T194" s="750">
        <v>1</v>
      </c>
      <c r="U194" s="1476"/>
      <c r="V194" s="1476"/>
      <c r="W194" s="1476"/>
      <c r="X194" s="1476"/>
      <c r="Y194" s="1476"/>
      <c r="Z194" s="1476"/>
      <c r="AA194" s="1476"/>
      <c r="AB194" s="1476"/>
      <c r="AC194" s="1476"/>
      <c r="AD194" s="1476"/>
      <c r="AE194" s="1476"/>
      <c r="AF194" s="1476"/>
      <c r="AG194" s="1476"/>
      <c r="AH194" s="1476"/>
      <c r="AI194" s="1476"/>
    </row>
    <row r="195" spans="1:35" x14ac:dyDescent="0.25">
      <c r="A195" s="752" t="s">
        <v>855</v>
      </c>
      <c r="B195" s="747"/>
      <c r="C195" s="747"/>
      <c r="D195" s="933" t="s">
        <v>176</v>
      </c>
      <c r="E195" s="933">
        <f t="shared" si="5"/>
        <v>0</v>
      </c>
      <c r="F195" s="749"/>
      <c r="G195" s="747"/>
      <c r="H195" s="747"/>
      <c r="I195" s="747"/>
      <c r="J195" s="747"/>
      <c r="K195" s="747"/>
      <c r="L195" s="747"/>
      <c r="M195" s="747"/>
      <c r="N195" s="747"/>
      <c r="O195" s="747"/>
      <c r="P195" s="747"/>
      <c r="Q195" s="747"/>
      <c r="R195" s="750"/>
      <c r="S195" s="750"/>
      <c r="T195" s="750"/>
      <c r="U195" s="1476"/>
      <c r="V195" s="1476"/>
      <c r="W195" s="1476"/>
      <c r="X195" s="1476"/>
      <c r="Y195" s="1476"/>
      <c r="Z195" s="1476"/>
      <c r="AA195" s="1476"/>
      <c r="AB195" s="1476"/>
      <c r="AC195" s="1476"/>
      <c r="AD195" s="1476"/>
      <c r="AE195" s="1476"/>
      <c r="AF195" s="1476"/>
      <c r="AG195" s="1476"/>
      <c r="AH195" s="1476"/>
      <c r="AI195" s="1476"/>
    </row>
    <row r="196" spans="1:35" ht="25.5" x14ac:dyDescent="0.25">
      <c r="A196" s="752" t="s">
        <v>856</v>
      </c>
      <c r="B196" s="747"/>
      <c r="C196" s="747"/>
      <c r="D196" s="933" t="s">
        <v>176</v>
      </c>
      <c r="E196" s="933">
        <f t="shared" si="5"/>
        <v>0</v>
      </c>
      <c r="F196" s="749"/>
      <c r="G196" s="747"/>
      <c r="H196" s="747"/>
      <c r="I196" s="747"/>
      <c r="J196" s="747"/>
      <c r="K196" s="747"/>
      <c r="L196" s="747"/>
      <c r="M196" s="747"/>
      <c r="N196" s="747"/>
      <c r="O196" s="747"/>
      <c r="P196" s="747"/>
      <c r="Q196" s="747"/>
      <c r="R196" s="750"/>
      <c r="S196" s="750"/>
      <c r="T196" s="750"/>
      <c r="U196" s="1476"/>
      <c r="V196" s="1476"/>
      <c r="W196" s="1476"/>
      <c r="X196" s="1476"/>
      <c r="Y196" s="1476"/>
      <c r="Z196" s="1476"/>
      <c r="AA196" s="1476"/>
      <c r="AB196" s="1476"/>
      <c r="AC196" s="1476"/>
      <c r="AD196" s="1476"/>
      <c r="AE196" s="1476"/>
      <c r="AF196" s="1476"/>
      <c r="AG196" s="1476"/>
      <c r="AH196" s="1476"/>
      <c r="AI196" s="1476"/>
    </row>
    <row r="197" spans="1:35" ht="25.5" x14ac:dyDescent="0.25">
      <c r="A197" s="752" t="s">
        <v>857</v>
      </c>
      <c r="B197" s="747"/>
      <c r="C197" s="747"/>
      <c r="D197" s="933" t="s">
        <v>176</v>
      </c>
      <c r="E197" s="933">
        <f>SUM(F197:T197)</f>
        <v>0</v>
      </c>
      <c r="F197" s="749"/>
      <c r="G197" s="747"/>
      <c r="H197" s="747"/>
      <c r="I197" s="747"/>
      <c r="J197" s="747"/>
      <c r="K197" s="747"/>
      <c r="L197" s="747"/>
      <c r="M197" s="747"/>
      <c r="N197" s="747"/>
      <c r="O197" s="747"/>
      <c r="P197" s="747"/>
      <c r="Q197" s="747"/>
      <c r="R197" s="750"/>
      <c r="S197" s="750"/>
      <c r="T197" s="750"/>
      <c r="U197" s="1476"/>
      <c r="V197" s="1476"/>
      <c r="W197" s="1476"/>
      <c r="X197" s="1476"/>
      <c r="Y197" s="1476"/>
      <c r="Z197" s="1476"/>
      <c r="AA197" s="1476"/>
      <c r="AB197" s="1476"/>
      <c r="AC197" s="1476"/>
      <c r="AD197" s="1476"/>
      <c r="AE197" s="1476"/>
      <c r="AF197" s="1476"/>
      <c r="AG197" s="1476"/>
      <c r="AH197" s="1476"/>
      <c r="AI197" s="1476"/>
    </row>
    <row r="198" spans="1:35" ht="63.75" x14ac:dyDescent="0.25">
      <c r="A198" s="950" t="s">
        <v>858</v>
      </c>
      <c r="B198" s="754"/>
      <c r="C198" s="754"/>
      <c r="D198" s="755" t="s">
        <v>176</v>
      </c>
      <c r="E198" s="756">
        <v>477</v>
      </c>
      <c r="F198" s="757"/>
      <c r="G198" s="754"/>
      <c r="H198" s="754"/>
      <c r="I198" s="754"/>
      <c r="J198" s="754"/>
      <c r="K198" s="754"/>
      <c r="L198" s="754"/>
      <c r="M198" s="754"/>
      <c r="N198" s="747"/>
      <c r="O198" s="747"/>
      <c r="P198" s="747"/>
      <c r="Q198" s="747"/>
      <c r="R198" s="750"/>
      <c r="S198" s="750"/>
      <c r="T198" s="751"/>
      <c r="U198" s="757">
        <v>6</v>
      </c>
      <c r="V198" s="754">
        <v>2</v>
      </c>
      <c r="W198" s="754">
        <v>1</v>
      </c>
      <c r="X198" s="754">
        <v>1</v>
      </c>
      <c r="Y198" s="754">
        <v>15</v>
      </c>
      <c r="Z198" s="754">
        <v>11</v>
      </c>
      <c r="AA198" s="754">
        <v>24</v>
      </c>
      <c r="AB198" s="754">
        <v>25</v>
      </c>
      <c r="AC198" s="754">
        <v>43</v>
      </c>
      <c r="AD198" s="754">
        <v>181</v>
      </c>
      <c r="AE198" s="754">
        <v>45</v>
      </c>
      <c r="AF198" s="754">
        <v>39</v>
      </c>
      <c r="AG198" s="1477">
        <v>39</v>
      </c>
      <c r="AH198" s="1477">
        <v>22</v>
      </c>
      <c r="AI198" s="1478">
        <v>23</v>
      </c>
    </row>
    <row r="199" spans="1:35" x14ac:dyDescent="0.25">
      <c r="A199" s="934"/>
      <c r="O199" s="742"/>
      <c r="P199" s="742"/>
      <c r="Q199" s="742"/>
      <c r="R199" s="1479"/>
      <c r="S199" s="1479"/>
      <c r="T199" s="1480"/>
    </row>
  </sheetData>
  <mergeCells count="8">
    <mergeCell ref="A1:T1"/>
    <mergeCell ref="N2:T2"/>
    <mergeCell ref="A3:A4"/>
    <mergeCell ref="B3:B4"/>
    <mergeCell ref="C3:C4"/>
    <mergeCell ref="D3:D4"/>
    <mergeCell ref="E3:E4"/>
    <mergeCell ref="F3:T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5"/>
  <sheetViews>
    <sheetView zoomScale="80" zoomScaleNormal="80" workbookViewId="0">
      <pane xSplit="2" ySplit="6" topLeftCell="C72" activePane="bottomRight" state="frozen"/>
      <selection pane="topRight" activeCell="C1" sqref="C1"/>
      <selection pane="bottomLeft" activeCell="A7" sqref="A7"/>
      <selection pane="bottomRight" activeCell="N81" sqref="N81"/>
    </sheetView>
  </sheetViews>
  <sheetFormatPr defaultColWidth="9.140625" defaultRowHeight="12.75" x14ac:dyDescent="0.2"/>
  <cols>
    <col min="1" max="1" width="6" style="46" customWidth="1"/>
    <col min="2" max="2" width="16" style="47" customWidth="1"/>
    <col min="3" max="3" width="8.28515625" style="48" customWidth="1"/>
    <col min="4" max="4" width="13.28515625" style="46" customWidth="1"/>
    <col min="5" max="5" width="20.28515625" style="65" customWidth="1"/>
    <col min="6" max="7" width="17.5703125" style="65" customWidth="1"/>
    <col min="8" max="8" width="25.28515625" style="65" customWidth="1"/>
    <col min="9" max="9" width="27.5703125" style="65" customWidth="1"/>
    <col min="10" max="10" width="18.28515625" style="65" customWidth="1"/>
    <col min="11" max="11" width="20.7109375" style="65" customWidth="1"/>
    <col min="12" max="16384" width="9.140625" style="65"/>
  </cols>
  <sheetData>
    <row r="1" spans="1:1025" s="191" customFormat="1" ht="15.75" customHeight="1" x14ac:dyDescent="0.2">
      <c r="A1" s="1307" t="s">
        <v>776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</row>
    <row r="2" spans="1:1025" ht="12.75" customHeight="1" x14ac:dyDescent="0.2">
      <c r="A2" s="1307"/>
      <c r="B2" s="1307"/>
      <c r="C2" s="1307"/>
      <c r="D2" s="1307"/>
      <c r="E2" s="1307"/>
      <c r="F2" s="1307"/>
      <c r="G2" s="1307"/>
      <c r="H2" s="1307"/>
      <c r="I2" s="1307"/>
      <c r="J2" s="1307"/>
      <c r="K2" s="1307"/>
    </row>
    <row r="3" spans="1:1025" s="192" customFormat="1" ht="31.5" customHeight="1" x14ac:dyDescent="0.2">
      <c r="A3" s="1308" t="s">
        <v>47</v>
      </c>
      <c r="B3" s="1310" t="s">
        <v>603</v>
      </c>
      <c r="C3" s="1312" t="s">
        <v>0</v>
      </c>
      <c r="D3" s="1314" t="s">
        <v>1</v>
      </c>
      <c r="E3" s="1316" t="s">
        <v>612</v>
      </c>
      <c r="F3" s="1320" t="s">
        <v>617</v>
      </c>
      <c r="G3" s="1320"/>
      <c r="H3" s="1320"/>
      <c r="I3" s="1320"/>
      <c r="J3" s="1320"/>
      <c r="K3" s="1321"/>
    </row>
    <row r="4" spans="1:1025" s="192" customFormat="1" ht="21" customHeight="1" x14ac:dyDescent="0.2">
      <c r="A4" s="1309"/>
      <c r="B4" s="1311"/>
      <c r="C4" s="1313"/>
      <c r="D4" s="1315"/>
      <c r="E4" s="1317"/>
      <c r="F4" s="1318" t="s">
        <v>620</v>
      </c>
      <c r="G4" s="1323" t="s">
        <v>613</v>
      </c>
      <c r="H4" s="1323"/>
      <c r="I4" s="1323"/>
      <c r="J4" s="1319" t="s">
        <v>618</v>
      </c>
      <c r="K4" s="1322" t="s">
        <v>619</v>
      </c>
    </row>
    <row r="5" spans="1:1025" s="192" customFormat="1" ht="89.25" customHeight="1" x14ac:dyDescent="0.2">
      <c r="A5" s="1309"/>
      <c r="B5" s="1311"/>
      <c r="C5" s="1313"/>
      <c r="D5" s="1315"/>
      <c r="E5" s="1317"/>
      <c r="F5" s="1318"/>
      <c r="G5" s="886" t="s">
        <v>616</v>
      </c>
      <c r="H5" s="886" t="s">
        <v>614</v>
      </c>
      <c r="I5" s="886" t="s">
        <v>615</v>
      </c>
      <c r="J5" s="1319"/>
      <c r="K5" s="1322"/>
    </row>
    <row r="6" spans="1:1025" s="193" customFormat="1" x14ac:dyDescent="0.25">
      <c r="A6" s="59">
        <v>1</v>
      </c>
      <c r="B6" s="60">
        <v>2</v>
      </c>
      <c r="C6" s="59">
        <v>3</v>
      </c>
      <c r="D6" s="61">
        <v>4</v>
      </c>
      <c r="E6" s="62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4">
        <v>11</v>
      </c>
    </row>
    <row r="7" spans="1:1025" customFormat="1" ht="30.75" customHeight="1" x14ac:dyDescent="0.25">
      <c r="A7" s="1298">
        <v>1</v>
      </c>
      <c r="B7" s="1302" t="s">
        <v>759</v>
      </c>
      <c r="C7" s="887" t="s">
        <v>46</v>
      </c>
      <c r="D7" s="888" t="s">
        <v>704</v>
      </c>
      <c r="E7" s="536">
        <f>F7+J7+K7</f>
        <v>0</v>
      </c>
      <c r="F7" s="537">
        <f>SUM(G7:I7)</f>
        <v>0</v>
      </c>
      <c r="G7" s="378"/>
      <c r="H7" s="378"/>
      <c r="I7" s="378"/>
      <c r="J7" s="378"/>
      <c r="K7" s="54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</row>
    <row r="8" spans="1:1025" customFormat="1" ht="30.75" customHeight="1" x14ac:dyDescent="0.25">
      <c r="A8" s="1298"/>
      <c r="B8" s="1302"/>
      <c r="C8" s="889" t="s">
        <v>46</v>
      </c>
      <c r="D8" s="890" t="s">
        <v>11</v>
      </c>
      <c r="E8" s="564">
        <f>F8+J8+K8</f>
        <v>0</v>
      </c>
      <c r="F8" s="538">
        <f>SUM(G8:I8)</f>
        <v>0</v>
      </c>
      <c r="G8" s="379"/>
      <c r="H8" s="379"/>
      <c r="I8" s="379"/>
      <c r="J8" s="379"/>
      <c r="K8" s="547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</row>
    <row r="9" spans="1:1025" customFormat="1" ht="21" customHeight="1" x14ac:dyDescent="0.25">
      <c r="A9" s="1298"/>
      <c r="B9" s="1302"/>
      <c r="C9" s="891" t="s">
        <v>46</v>
      </c>
      <c r="D9" s="892" t="s">
        <v>611</v>
      </c>
      <c r="E9" s="566">
        <f t="shared" ref="E9:E71" si="0">F9+J9+K9</f>
        <v>0</v>
      </c>
      <c r="F9" s="567">
        <f>SUM(G9:I9)</f>
        <v>0</v>
      </c>
      <c r="G9" s="380"/>
      <c r="H9" s="380"/>
      <c r="I9" s="380"/>
      <c r="J9" s="380"/>
      <c r="K9" s="548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</row>
    <row r="10" spans="1:1025" s="31" customFormat="1" ht="30.75" customHeight="1" x14ac:dyDescent="0.25">
      <c r="A10" s="1299">
        <v>2</v>
      </c>
      <c r="B10" s="1287" t="s">
        <v>757</v>
      </c>
      <c r="C10" s="893" t="s">
        <v>46</v>
      </c>
      <c r="D10" s="888" t="s">
        <v>704</v>
      </c>
      <c r="E10" s="536">
        <f t="shared" si="0"/>
        <v>0</v>
      </c>
      <c r="F10" s="539">
        <f>SUM(G10:I10)</f>
        <v>0</v>
      </c>
      <c r="G10" s="58"/>
      <c r="H10" s="58"/>
      <c r="I10" s="58"/>
      <c r="J10" s="58"/>
      <c r="K10" s="543"/>
    </row>
    <row r="11" spans="1:1025" s="31" customFormat="1" ht="30.75" customHeight="1" x14ac:dyDescent="0.25">
      <c r="A11" s="1295"/>
      <c r="B11" s="1288"/>
      <c r="C11" s="894" t="s">
        <v>46</v>
      </c>
      <c r="D11" s="895" t="s">
        <v>11</v>
      </c>
      <c r="E11" s="564">
        <f t="shared" si="0"/>
        <v>0</v>
      </c>
      <c r="F11" s="541">
        <f t="shared" ref="F11:F30" si="1">SUM(G11:I11)</f>
        <v>0</v>
      </c>
      <c r="G11" s="322"/>
      <c r="H11" s="322"/>
      <c r="I11" s="322"/>
      <c r="J11" s="322"/>
      <c r="K11" s="549"/>
    </row>
    <row r="12" spans="1:1025" s="31" customFormat="1" ht="21" customHeight="1" x14ac:dyDescent="0.25">
      <c r="A12" s="1300"/>
      <c r="B12" s="1293"/>
      <c r="C12" s="896" t="s">
        <v>46</v>
      </c>
      <c r="D12" s="897" t="s">
        <v>611</v>
      </c>
      <c r="E12" s="565">
        <f t="shared" si="0"/>
        <v>0</v>
      </c>
      <c r="F12" s="542">
        <f t="shared" si="1"/>
        <v>0</v>
      </c>
      <c r="G12" s="323"/>
      <c r="H12" s="323"/>
      <c r="I12" s="323"/>
      <c r="J12" s="323"/>
      <c r="K12" s="550"/>
    </row>
    <row r="13" spans="1:1025" s="31" customFormat="1" ht="30.75" customHeight="1" x14ac:dyDescent="0.25">
      <c r="A13" s="1298">
        <v>3</v>
      </c>
      <c r="B13" s="1287" t="s">
        <v>49</v>
      </c>
      <c r="C13" s="893" t="s">
        <v>46</v>
      </c>
      <c r="D13" s="888" t="s">
        <v>704</v>
      </c>
      <c r="E13" s="536">
        <f t="shared" si="0"/>
        <v>0</v>
      </c>
      <c r="F13" s="539">
        <f t="shared" si="1"/>
        <v>0</v>
      </c>
      <c r="G13" s="58"/>
      <c r="H13" s="58"/>
      <c r="I13" s="58"/>
      <c r="J13" s="58"/>
      <c r="K13" s="543"/>
    </row>
    <row r="14" spans="1:1025" s="31" customFormat="1" ht="30.75" customHeight="1" x14ac:dyDescent="0.25">
      <c r="A14" s="1298"/>
      <c r="B14" s="1288"/>
      <c r="C14" s="898" t="s">
        <v>46</v>
      </c>
      <c r="D14" s="895" t="s">
        <v>11</v>
      </c>
      <c r="E14" s="564">
        <f t="shared" si="0"/>
        <v>0</v>
      </c>
      <c r="F14" s="541">
        <f t="shared" si="1"/>
        <v>0</v>
      </c>
      <c r="G14" s="322"/>
      <c r="H14" s="322"/>
      <c r="I14" s="322"/>
      <c r="J14" s="322"/>
      <c r="K14" s="549"/>
    </row>
    <row r="15" spans="1:1025" s="31" customFormat="1" ht="21" customHeight="1" x14ac:dyDescent="0.25">
      <c r="A15" s="1298"/>
      <c r="B15" s="1289"/>
      <c r="C15" s="899" t="s">
        <v>46</v>
      </c>
      <c r="D15" s="897" t="s">
        <v>611</v>
      </c>
      <c r="E15" s="565">
        <f t="shared" si="0"/>
        <v>0</v>
      </c>
      <c r="F15" s="542">
        <f t="shared" si="1"/>
        <v>0</v>
      </c>
      <c r="G15" s="323"/>
      <c r="H15" s="323"/>
      <c r="I15" s="323"/>
      <c r="J15" s="323"/>
      <c r="K15" s="550"/>
    </row>
    <row r="16" spans="1:1025" s="31" customFormat="1" ht="30.75" customHeight="1" x14ac:dyDescent="0.25">
      <c r="A16" s="1286">
        <v>4</v>
      </c>
      <c r="B16" s="1301" t="s">
        <v>44</v>
      </c>
      <c r="C16" s="900" t="s">
        <v>46</v>
      </c>
      <c r="D16" s="888" t="s">
        <v>704</v>
      </c>
      <c r="E16" s="536">
        <f t="shared" si="0"/>
        <v>0</v>
      </c>
      <c r="F16" s="539">
        <f t="shared" si="1"/>
        <v>0</v>
      </c>
      <c r="G16" s="58"/>
      <c r="H16" s="58"/>
      <c r="I16" s="58"/>
      <c r="J16" s="58"/>
      <c r="K16" s="543"/>
    </row>
    <row r="17" spans="1:11" s="31" customFormat="1" ht="30.75" customHeight="1" x14ac:dyDescent="0.25">
      <c r="A17" s="1298"/>
      <c r="B17" s="1288"/>
      <c r="C17" s="894" t="s">
        <v>46</v>
      </c>
      <c r="D17" s="895" t="s">
        <v>11</v>
      </c>
      <c r="E17" s="564">
        <f t="shared" si="0"/>
        <v>0</v>
      </c>
      <c r="F17" s="541">
        <f t="shared" si="1"/>
        <v>0</v>
      </c>
      <c r="G17" s="322"/>
      <c r="H17" s="322"/>
      <c r="I17" s="322"/>
      <c r="J17" s="322"/>
      <c r="K17" s="549"/>
    </row>
    <row r="18" spans="1:11" s="31" customFormat="1" ht="21" customHeight="1" x14ac:dyDescent="0.25">
      <c r="A18" s="1298"/>
      <c r="B18" s="1293"/>
      <c r="C18" s="896" t="s">
        <v>46</v>
      </c>
      <c r="D18" s="897" t="s">
        <v>611</v>
      </c>
      <c r="E18" s="565">
        <f t="shared" si="0"/>
        <v>0</v>
      </c>
      <c r="F18" s="542">
        <f t="shared" si="1"/>
        <v>0</v>
      </c>
      <c r="G18" s="323"/>
      <c r="H18" s="323"/>
      <c r="I18" s="323"/>
      <c r="J18" s="323"/>
      <c r="K18" s="550"/>
    </row>
    <row r="19" spans="1:11" s="31" customFormat="1" ht="30.75" customHeight="1" x14ac:dyDescent="0.25">
      <c r="A19" s="1299">
        <v>5</v>
      </c>
      <c r="B19" s="1287" t="s">
        <v>439</v>
      </c>
      <c r="C19" s="893" t="s">
        <v>46</v>
      </c>
      <c r="D19" s="888" t="s">
        <v>704</v>
      </c>
      <c r="E19" s="536">
        <f t="shared" si="0"/>
        <v>0</v>
      </c>
      <c r="F19" s="539">
        <f t="shared" si="1"/>
        <v>0</v>
      </c>
      <c r="G19" s="58"/>
      <c r="H19" s="58"/>
      <c r="I19" s="58"/>
      <c r="J19" s="58"/>
      <c r="K19" s="543"/>
    </row>
    <row r="20" spans="1:11" s="31" customFormat="1" ht="30.75" customHeight="1" x14ac:dyDescent="0.25">
      <c r="A20" s="1295"/>
      <c r="B20" s="1288"/>
      <c r="C20" s="894" t="s">
        <v>46</v>
      </c>
      <c r="D20" s="895" t="s">
        <v>11</v>
      </c>
      <c r="E20" s="564">
        <f t="shared" si="0"/>
        <v>0</v>
      </c>
      <c r="F20" s="541">
        <f t="shared" si="1"/>
        <v>0</v>
      </c>
      <c r="G20" s="322"/>
      <c r="H20" s="322"/>
      <c r="I20" s="322"/>
      <c r="J20" s="322"/>
      <c r="K20" s="549"/>
    </row>
    <row r="21" spans="1:11" s="31" customFormat="1" ht="21" customHeight="1" x14ac:dyDescent="0.25">
      <c r="A21" s="1300"/>
      <c r="B21" s="1293"/>
      <c r="C21" s="896" t="s">
        <v>46</v>
      </c>
      <c r="D21" s="897" t="s">
        <v>611</v>
      </c>
      <c r="E21" s="565">
        <f t="shared" si="0"/>
        <v>0</v>
      </c>
      <c r="F21" s="542">
        <f t="shared" si="1"/>
        <v>0</v>
      </c>
      <c r="G21" s="323"/>
      <c r="H21" s="323"/>
      <c r="I21" s="323"/>
      <c r="J21" s="323"/>
      <c r="K21" s="550"/>
    </row>
    <row r="22" spans="1:11" s="31" customFormat="1" ht="30.75" customHeight="1" x14ac:dyDescent="0.25">
      <c r="A22" s="1298">
        <v>6</v>
      </c>
      <c r="B22" s="1287" t="s">
        <v>758</v>
      </c>
      <c r="C22" s="893" t="s">
        <v>46</v>
      </c>
      <c r="D22" s="888" t="s">
        <v>704</v>
      </c>
      <c r="E22" s="536">
        <f t="shared" si="0"/>
        <v>0</v>
      </c>
      <c r="F22" s="539">
        <f t="shared" si="1"/>
        <v>0</v>
      </c>
      <c r="G22" s="58"/>
      <c r="H22" s="58"/>
      <c r="I22" s="58"/>
      <c r="J22" s="58"/>
      <c r="K22" s="543"/>
    </row>
    <row r="23" spans="1:11" s="31" customFormat="1" ht="30.75" customHeight="1" x14ac:dyDescent="0.25">
      <c r="A23" s="1298"/>
      <c r="B23" s="1288"/>
      <c r="C23" s="894" t="s">
        <v>46</v>
      </c>
      <c r="D23" s="895" t="s">
        <v>11</v>
      </c>
      <c r="E23" s="564">
        <f t="shared" si="0"/>
        <v>0</v>
      </c>
      <c r="F23" s="541">
        <f t="shared" si="1"/>
        <v>0</v>
      </c>
      <c r="G23" s="322"/>
      <c r="H23" s="322"/>
      <c r="I23" s="322"/>
      <c r="J23" s="322"/>
      <c r="K23" s="549"/>
    </row>
    <row r="24" spans="1:11" s="31" customFormat="1" ht="21" customHeight="1" x14ac:dyDescent="0.25">
      <c r="A24" s="1298"/>
      <c r="B24" s="1293"/>
      <c r="C24" s="896" t="s">
        <v>46</v>
      </c>
      <c r="D24" s="897" t="s">
        <v>611</v>
      </c>
      <c r="E24" s="565">
        <f t="shared" si="0"/>
        <v>0</v>
      </c>
      <c r="F24" s="542">
        <f t="shared" si="1"/>
        <v>0</v>
      </c>
      <c r="G24" s="323"/>
      <c r="H24" s="323"/>
      <c r="I24" s="323"/>
      <c r="J24" s="323"/>
      <c r="K24" s="550"/>
    </row>
    <row r="25" spans="1:11" s="31" customFormat="1" ht="30.75" customHeight="1" x14ac:dyDescent="0.25">
      <c r="A25" s="1298">
        <v>7</v>
      </c>
      <c r="B25" s="1287" t="s">
        <v>114</v>
      </c>
      <c r="C25" s="893" t="s">
        <v>46</v>
      </c>
      <c r="D25" s="888" t="s">
        <v>704</v>
      </c>
      <c r="E25" s="536">
        <f t="shared" si="0"/>
        <v>0</v>
      </c>
      <c r="F25" s="539">
        <f t="shared" si="1"/>
        <v>0</v>
      </c>
      <c r="G25" s="58"/>
      <c r="H25" s="58"/>
      <c r="I25" s="58"/>
      <c r="J25" s="58"/>
      <c r="K25" s="543"/>
    </row>
    <row r="26" spans="1:11" s="31" customFormat="1" ht="30.75" customHeight="1" x14ac:dyDescent="0.25">
      <c r="A26" s="1298"/>
      <c r="B26" s="1288"/>
      <c r="C26" s="894" t="s">
        <v>46</v>
      </c>
      <c r="D26" s="895" t="s">
        <v>11</v>
      </c>
      <c r="E26" s="564">
        <f t="shared" si="0"/>
        <v>0</v>
      </c>
      <c r="F26" s="541">
        <f t="shared" si="1"/>
        <v>0</v>
      </c>
      <c r="G26" s="322"/>
      <c r="H26" s="322"/>
      <c r="I26" s="322"/>
      <c r="J26" s="322"/>
      <c r="K26" s="549"/>
    </row>
    <row r="27" spans="1:11" s="31" customFormat="1" ht="21" customHeight="1" x14ac:dyDescent="0.25">
      <c r="A27" s="1298"/>
      <c r="B27" s="1293"/>
      <c r="C27" s="896" t="s">
        <v>46</v>
      </c>
      <c r="D27" s="897" t="s">
        <v>611</v>
      </c>
      <c r="E27" s="565">
        <f t="shared" si="0"/>
        <v>0</v>
      </c>
      <c r="F27" s="542">
        <f t="shared" si="1"/>
        <v>0</v>
      </c>
      <c r="G27" s="323"/>
      <c r="H27" s="323"/>
      <c r="I27" s="323"/>
      <c r="J27" s="323"/>
      <c r="K27" s="550"/>
    </row>
    <row r="28" spans="1:11" s="31" customFormat="1" ht="30.75" customHeight="1" x14ac:dyDescent="0.25">
      <c r="A28" s="1299">
        <v>8</v>
      </c>
      <c r="B28" s="1287" t="s">
        <v>39</v>
      </c>
      <c r="C28" s="893" t="s">
        <v>46</v>
      </c>
      <c r="D28" s="888" t="s">
        <v>704</v>
      </c>
      <c r="E28" s="536">
        <f t="shared" si="0"/>
        <v>0</v>
      </c>
      <c r="F28" s="539">
        <f t="shared" si="1"/>
        <v>0</v>
      </c>
      <c r="G28" s="58"/>
      <c r="H28" s="58"/>
      <c r="I28" s="58"/>
      <c r="J28" s="58"/>
      <c r="K28" s="543"/>
    </row>
    <row r="29" spans="1:11" s="31" customFormat="1" ht="30.75" customHeight="1" x14ac:dyDescent="0.25">
      <c r="A29" s="1295"/>
      <c r="B29" s="1288"/>
      <c r="C29" s="894" t="s">
        <v>46</v>
      </c>
      <c r="D29" s="895" t="s">
        <v>11</v>
      </c>
      <c r="E29" s="564">
        <f t="shared" si="0"/>
        <v>0</v>
      </c>
      <c r="F29" s="541">
        <f t="shared" si="1"/>
        <v>0</v>
      </c>
      <c r="G29" s="322"/>
      <c r="H29" s="322"/>
      <c r="I29" s="322"/>
      <c r="J29" s="322"/>
      <c r="K29" s="549"/>
    </row>
    <row r="30" spans="1:11" s="31" customFormat="1" ht="21" customHeight="1" x14ac:dyDescent="0.25">
      <c r="A30" s="1300"/>
      <c r="B30" s="1293"/>
      <c r="C30" s="896" t="s">
        <v>46</v>
      </c>
      <c r="D30" s="897" t="s">
        <v>611</v>
      </c>
      <c r="E30" s="565">
        <f t="shared" si="0"/>
        <v>0</v>
      </c>
      <c r="F30" s="542">
        <f t="shared" si="1"/>
        <v>0</v>
      </c>
      <c r="G30" s="323"/>
      <c r="H30" s="323"/>
      <c r="I30" s="323"/>
      <c r="J30" s="323"/>
      <c r="K30" s="550"/>
    </row>
    <row r="31" spans="1:11" s="31" customFormat="1" ht="30.75" customHeight="1" x14ac:dyDescent="0.25">
      <c r="A31" s="1298">
        <v>9</v>
      </c>
      <c r="B31" s="1287" t="s">
        <v>121</v>
      </c>
      <c r="C31" s="893" t="s">
        <v>46</v>
      </c>
      <c r="D31" s="888" t="s">
        <v>704</v>
      </c>
      <c r="E31" s="536">
        <f t="shared" si="0"/>
        <v>0</v>
      </c>
      <c r="F31" s="539">
        <f>SUM(G31:I31)</f>
        <v>0</v>
      </c>
      <c r="G31" s="58"/>
      <c r="H31" s="58"/>
      <c r="I31" s="58"/>
      <c r="J31" s="58"/>
      <c r="K31" s="543"/>
    </row>
    <row r="32" spans="1:11" s="31" customFormat="1" ht="30.75" customHeight="1" x14ac:dyDescent="0.25">
      <c r="A32" s="1298"/>
      <c r="B32" s="1288"/>
      <c r="C32" s="894" t="s">
        <v>46</v>
      </c>
      <c r="D32" s="895" t="s">
        <v>11</v>
      </c>
      <c r="E32" s="564">
        <f t="shared" si="0"/>
        <v>0</v>
      </c>
      <c r="F32" s="541">
        <f>SUM(G32:I32)</f>
        <v>0</v>
      </c>
      <c r="G32" s="322"/>
      <c r="H32" s="322"/>
      <c r="I32" s="322"/>
      <c r="J32" s="322"/>
      <c r="K32" s="549"/>
    </row>
    <row r="33" spans="1:11" s="31" customFormat="1" ht="21" customHeight="1" x14ac:dyDescent="0.25">
      <c r="A33" s="1298"/>
      <c r="B33" s="1293"/>
      <c r="C33" s="896" t="s">
        <v>46</v>
      </c>
      <c r="D33" s="897" t="s">
        <v>611</v>
      </c>
      <c r="E33" s="565">
        <f t="shared" si="0"/>
        <v>0</v>
      </c>
      <c r="F33" s="542">
        <f>SUM(G33:I33)</f>
        <v>0</v>
      </c>
      <c r="G33" s="323"/>
      <c r="H33" s="323"/>
      <c r="I33" s="323"/>
      <c r="J33" s="323"/>
      <c r="K33" s="550"/>
    </row>
    <row r="34" spans="1:11" s="31" customFormat="1" ht="30.75" customHeight="1" x14ac:dyDescent="0.25">
      <c r="A34" s="1298">
        <v>10</v>
      </c>
      <c r="B34" s="1290" t="s">
        <v>122</v>
      </c>
      <c r="C34" s="893" t="s">
        <v>46</v>
      </c>
      <c r="D34" s="888" t="s">
        <v>704</v>
      </c>
      <c r="E34" s="536">
        <f t="shared" si="0"/>
        <v>0</v>
      </c>
      <c r="F34" s="540">
        <f t="shared" ref="F34:F45" si="2">SUM(G34:I34)</f>
        <v>0</v>
      </c>
      <c r="G34" s="327"/>
      <c r="H34" s="327"/>
      <c r="I34" s="327"/>
      <c r="J34" s="327"/>
      <c r="K34" s="551"/>
    </row>
    <row r="35" spans="1:11" s="31" customFormat="1" ht="30.75" customHeight="1" x14ac:dyDescent="0.25">
      <c r="A35" s="1298"/>
      <c r="B35" s="1291"/>
      <c r="C35" s="894" t="s">
        <v>46</v>
      </c>
      <c r="D35" s="895" t="s">
        <v>11</v>
      </c>
      <c r="E35" s="564">
        <f t="shared" si="0"/>
        <v>0</v>
      </c>
      <c r="F35" s="562">
        <f t="shared" si="2"/>
        <v>0</v>
      </c>
      <c r="G35" s="328"/>
      <c r="H35" s="328"/>
      <c r="I35" s="328"/>
      <c r="J35" s="328"/>
      <c r="K35" s="552"/>
    </row>
    <row r="36" spans="1:11" s="31" customFormat="1" ht="21" customHeight="1" x14ac:dyDescent="0.25">
      <c r="A36" s="1298"/>
      <c r="B36" s="1297"/>
      <c r="C36" s="896" t="s">
        <v>46</v>
      </c>
      <c r="D36" s="897" t="s">
        <v>611</v>
      </c>
      <c r="E36" s="565">
        <f t="shared" si="0"/>
        <v>0</v>
      </c>
      <c r="F36" s="563">
        <f t="shared" si="2"/>
        <v>0</v>
      </c>
      <c r="G36" s="329"/>
      <c r="H36" s="329"/>
      <c r="I36" s="329"/>
      <c r="J36" s="329"/>
      <c r="K36" s="553"/>
    </row>
    <row r="37" spans="1:11" s="31" customFormat="1" ht="30.75" customHeight="1" x14ac:dyDescent="0.25">
      <c r="A37" s="1299">
        <v>11</v>
      </c>
      <c r="B37" s="1287" t="s">
        <v>120</v>
      </c>
      <c r="C37" s="893" t="s">
        <v>46</v>
      </c>
      <c r="D37" s="888" t="s">
        <v>704</v>
      </c>
      <c r="E37" s="536">
        <f t="shared" si="0"/>
        <v>0</v>
      </c>
      <c r="F37" s="539">
        <f t="shared" si="2"/>
        <v>0</v>
      </c>
      <c r="G37" s="58"/>
      <c r="H37" s="58"/>
      <c r="I37" s="58"/>
      <c r="J37" s="58"/>
      <c r="K37" s="543"/>
    </row>
    <row r="38" spans="1:11" s="31" customFormat="1" ht="30.75" customHeight="1" x14ac:dyDescent="0.25">
      <c r="A38" s="1295"/>
      <c r="B38" s="1288"/>
      <c r="C38" s="894" t="s">
        <v>46</v>
      </c>
      <c r="D38" s="895" t="s">
        <v>11</v>
      </c>
      <c r="E38" s="564">
        <f t="shared" si="0"/>
        <v>0</v>
      </c>
      <c r="F38" s="541">
        <f t="shared" si="2"/>
        <v>0</v>
      </c>
      <c r="G38" s="322"/>
      <c r="H38" s="322"/>
      <c r="I38" s="322"/>
      <c r="J38" s="322"/>
      <c r="K38" s="549"/>
    </row>
    <row r="39" spans="1:11" s="31" customFormat="1" ht="21" customHeight="1" x14ac:dyDescent="0.25">
      <c r="A39" s="1300"/>
      <c r="B39" s="1293"/>
      <c r="C39" s="896" t="s">
        <v>46</v>
      </c>
      <c r="D39" s="897" t="s">
        <v>611</v>
      </c>
      <c r="E39" s="565">
        <f t="shared" si="0"/>
        <v>0</v>
      </c>
      <c r="F39" s="542">
        <f t="shared" si="2"/>
        <v>0</v>
      </c>
      <c r="G39" s="323"/>
      <c r="H39" s="323"/>
      <c r="I39" s="323"/>
      <c r="J39" s="323"/>
      <c r="K39" s="550"/>
    </row>
    <row r="40" spans="1:11" s="31" customFormat="1" ht="30.75" customHeight="1" x14ac:dyDescent="0.25">
      <c r="A40" s="1298" t="s">
        <v>621</v>
      </c>
      <c r="B40" s="1287" t="s">
        <v>242</v>
      </c>
      <c r="C40" s="893" t="s">
        <v>46</v>
      </c>
      <c r="D40" s="888" t="s">
        <v>704</v>
      </c>
      <c r="E40" s="536">
        <f t="shared" si="0"/>
        <v>0</v>
      </c>
      <c r="F40" s="539">
        <f t="shared" si="2"/>
        <v>0</v>
      </c>
      <c r="G40" s="58"/>
      <c r="H40" s="58"/>
      <c r="I40" s="58"/>
      <c r="J40" s="58"/>
      <c r="K40" s="543"/>
    </row>
    <row r="41" spans="1:11" s="31" customFormat="1" ht="30.75" customHeight="1" x14ac:dyDescent="0.25">
      <c r="A41" s="1298"/>
      <c r="B41" s="1288"/>
      <c r="C41" s="894" t="s">
        <v>46</v>
      </c>
      <c r="D41" s="895" t="s">
        <v>11</v>
      </c>
      <c r="E41" s="564">
        <f t="shared" si="0"/>
        <v>0</v>
      </c>
      <c r="F41" s="541">
        <f t="shared" si="2"/>
        <v>0</v>
      </c>
      <c r="G41" s="322"/>
      <c r="H41" s="322"/>
      <c r="I41" s="322"/>
      <c r="J41" s="322"/>
      <c r="K41" s="549"/>
    </row>
    <row r="42" spans="1:11" s="31" customFormat="1" ht="21" customHeight="1" x14ac:dyDescent="0.25">
      <c r="A42" s="1298"/>
      <c r="B42" s="1293"/>
      <c r="C42" s="896" t="s">
        <v>46</v>
      </c>
      <c r="D42" s="897" t="s">
        <v>611</v>
      </c>
      <c r="E42" s="565">
        <f t="shared" si="0"/>
        <v>0</v>
      </c>
      <c r="F42" s="542">
        <f t="shared" si="2"/>
        <v>0</v>
      </c>
      <c r="G42" s="323"/>
      <c r="H42" s="323"/>
      <c r="I42" s="323"/>
      <c r="J42" s="323"/>
      <c r="K42" s="550"/>
    </row>
    <row r="43" spans="1:11" s="31" customFormat="1" ht="30.75" customHeight="1" x14ac:dyDescent="0.25">
      <c r="A43" s="1298">
        <v>12</v>
      </c>
      <c r="B43" s="1287" t="s">
        <v>51</v>
      </c>
      <c r="C43" s="893" t="s">
        <v>46</v>
      </c>
      <c r="D43" s="888" t="s">
        <v>704</v>
      </c>
      <c r="E43" s="536">
        <f t="shared" si="0"/>
        <v>0</v>
      </c>
      <c r="F43" s="539">
        <f>SUM(G43:I43)</f>
        <v>0</v>
      </c>
      <c r="G43" s="58"/>
      <c r="H43" s="58"/>
      <c r="I43" s="58"/>
      <c r="J43" s="58"/>
      <c r="K43" s="543"/>
    </row>
    <row r="44" spans="1:11" s="31" customFormat="1" ht="30.75" customHeight="1" x14ac:dyDescent="0.25">
      <c r="A44" s="1298"/>
      <c r="B44" s="1288"/>
      <c r="C44" s="894" t="s">
        <v>46</v>
      </c>
      <c r="D44" s="895" t="s">
        <v>11</v>
      </c>
      <c r="E44" s="564">
        <f t="shared" si="0"/>
        <v>0</v>
      </c>
      <c r="F44" s="541">
        <f t="shared" si="2"/>
        <v>0</v>
      </c>
      <c r="G44" s="322"/>
      <c r="H44" s="322"/>
      <c r="I44" s="322"/>
      <c r="J44" s="322"/>
      <c r="K44" s="549"/>
    </row>
    <row r="45" spans="1:11" s="31" customFormat="1" ht="21" customHeight="1" x14ac:dyDescent="0.25">
      <c r="A45" s="1298"/>
      <c r="B45" s="1293"/>
      <c r="C45" s="896" t="s">
        <v>46</v>
      </c>
      <c r="D45" s="897" t="s">
        <v>611</v>
      </c>
      <c r="E45" s="565">
        <f t="shared" si="0"/>
        <v>0</v>
      </c>
      <c r="F45" s="542">
        <f t="shared" si="2"/>
        <v>0</v>
      </c>
      <c r="G45" s="323"/>
      <c r="H45" s="323"/>
      <c r="I45" s="323"/>
      <c r="J45" s="323"/>
      <c r="K45" s="550"/>
    </row>
    <row r="46" spans="1:11" s="31" customFormat="1" ht="30.75" customHeight="1" x14ac:dyDescent="0.25">
      <c r="A46" s="1284">
        <v>13</v>
      </c>
      <c r="B46" s="1287" t="s">
        <v>40</v>
      </c>
      <c r="C46" s="893" t="s">
        <v>46</v>
      </c>
      <c r="D46" s="888" t="s">
        <v>704</v>
      </c>
      <c r="E46" s="536">
        <f t="shared" si="0"/>
        <v>0</v>
      </c>
      <c r="F46" s="539">
        <f>SUM(G46:I46)</f>
        <v>0</v>
      </c>
      <c r="G46" s="58"/>
      <c r="H46" s="58"/>
      <c r="I46" s="58"/>
      <c r="J46" s="58"/>
      <c r="K46" s="543"/>
    </row>
    <row r="47" spans="1:11" s="31" customFormat="1" ht="30.75" customHeight="1" x14ac:dyDescent="0.25">
      <c r="A47" s="1285"/>
      <c r="B47" s="1288"/>
      <c r="C47" s="898" t="s">
        <v>46</v>
      </c>
      <c r="D47" s="895" t="s">
        <v>11</v>
      </c>
      <c r="E47" s="564">
        <f t="shared" si="0"/>
        <v>0</v>
      </c>
      <c r="F47" s="541">
        <f>SUM(G47:I47)</f>
        <v>0</v>
      </c>
      <c r="G47" s="534"/>
      <c r="H47" s="534"/>
      <c r="I47" s="534"/>
      <c r="J47" s="534"/>
      <c r="K47" s="544"/>
    </row>
    <row r="48" spans="1:11" s="31" customFormat="1" ht="21" customHeight="1" x14ac:dyDescent="0.25">
      <c r="A48" s="1286"/>
      <c r="B48" s="1289"/>
      <c r="C48" s="899" t="s">
        <v>46</v>
      </c>
      <c r="D48" s="897" t="s">
        <v>611</v>
      </c>
      <c r="E48" s="565">
        <f t="shared" si="0"/>
        <v>0</v>
      </c>
      <c r="F48" s="542">
        <f>SUM(G48:I48)</f>
        <v>0</v>
      </c>
      <c r="G48" s="535"/>
      <c r="H48" s="535"/>
      <c r="I48" s="535"/>
      <c r="J48" s="535"/>
      <c r="K48" s="545"/>
    </row>
    <row r="49" spans="1:11" s="31" customFormat="1" ht="30.75" customHeight="1" x14ac:dyDescent="0.25">
      <c r="A49" s="1294">
        <v>14</v>
      </c>
      <c r="B49" s="1287" t="s">
        <v>124</v>
      </c>
      <c r="C49" s="893" t="s">
        <v>46</v>
      </c>
      <c r="D49" s="888" t="s">
        <v>704</v>
      </c>
      <c r="E49" s="536">
        <f t="shared" si="0"/>
        <v>0</v>
      </c>
      <c r="F49" s="539">
        <f t="shared" ref="F49:F76" si="3">SUM(G49:I49)</f>
        <v>0</v>
      </c>
      <c r="G49" s="58"/>
      <c r="H49" s="58"/>
      <c r="I49" s="58"/>
      <c r="J49" s="58"/>
      <c r="K49" s="543"/>
    </row>
    <row r="50" spans="1:11" s="31" customFormat="1" ht="30.75" customHeight="1" x14ac:dyDescent="0.25">
      <c r="A50" s="1295"/>
      <c r="B50" s="1288"/>
      <c r="C50" s="894" t="s">
        <v>46</v>
      </c>
      <c r="D50" s="895" t="s">
        <v>11</v>
      </c>
      <c r="E50" s="564">
        <f t="shared" si="0"/>
        <v>0</v>
      </c>
      <c r="F50" s="541">
        <f t="shared" si="3"/>
        <v>0</v>
      </c>
      <c r="G50" s="322"/>
      <c r="H50" s="322"/>
      <c r="I50" s="322"/>
      <c r="J50" s="322"/>
      <c r="K50" s="549"/>
    </row>
    <row r="51" spans="1:11" s="31" customFormat="1" ht="21" customHeight="1" x14ac:dyDescent="0.25">
      <c r="A51" s="1296"/>
      <c r="B51" s="1293"/>
      <c r="C51" s="896" t="s">
        <v>46</v>
      </c>
      <c r="D51" s="897" t="s">
        <v>611</v>
      </c>
      <c r="E51" s="565">
        <f t="shared" si="0"/>
        <v>0</v>
      </c>
      <c r="F51" s="542">
        <f t="shared" si="3"/>
        <v>0</v>
      </c>
      <c r="G51" s="323"/>
      <c r="H51" s="323"/>
      <c r="I51" s="323"/>
      <c r="J51" s="323"/>
      <c r="K51" s="550"/>
    </row>
    <row r="52" spans="1:11" s="31" customFormat="1" ht="30.75" customHeight="1" x14ac:dyDescent="0.25">
      <c r="A52" s="1284">
        <v>15</v>
      </c>
      <c r="B52" s="1287" t="s">
        <v>418</v>
      </c>
      <c r="C52" s="893" t="s">
        <v>46</v>
      </c>
      <c r="D52" s="888" t="s">
        <v>704</v>
      </c>
      <c r="E52" s="536">
        <f t="shared" si="0"/>
        <v>0</v>
      </c>
      <c r="F52" s="539">
        <f t="shared" si="3"/>
        <v>0</v>
      </c>
      <c r="G52" s="58"/>
      <c r="H52" s="58"/>
      <c r="I52" s="58"/>
      <c r="J52" s="58"/>
      <c r="K52" s="543"/>
    </row>
    <row r="53" spans="1:11" s="31" customFormat="1" ht="30.75" customHeight="1" x14ac:dyDescent="0.25">
      <c r="A53" s="1285"/>
      <c r="B53" s="1288"/>
      <c r="C53" s="894" t="s">
        <v>46</v>
      </c>
      <c r="D53" s="895" t="s">
        <v>11</v>
      </c>
      <c r="E53" s="564">
        <f t="shared" si="0"/>
        <v>0</v>
      </c>
      <c r="F53" s="541">
        <f t="shared" si="3"/>
        <v>0</v>
      </c>
      <c r="G53" s="322"/>
      <c r="H53" s="322"/>
      <c r="I53" s="322"/>
      <c r="J53" s="322"/>
      <c r="K53" s="549"/>
    </row>
    <row r="54" spans="1:11" s="31" customFormat="1" ht="21" customHeight="1" x14ac:dyDescent="0.25">
      <c r="A54" s="1286"/>
      <c r="B54" s="1293"/>
      <c r="C54" s="896" t="s">
        <v>46</v>
      </c>
      <c r="D54" s="897" t="s">
        <v>611</v>
      </c>
      <c r="E54" s="565">
        <f t="shared" si="0"/>
        <v>0</v>
      </c>
      <c r="F54" s="542">
        <f t="shared" si="3"/>
        <v>0</v>
      </c>
      <c r="G54" s="323"/>
      <c r="H54" s="323"/>
      <c r="I54" s="323"/>
      <c r="J54" s="323"/>
      <c r="K54" s="550"/>
    </row>
    <row r="55" spans="1:11" s="31" customFormat="1" ht="30.75" customHeight="1" x14ac:dyDescent="0.25">
      <c r="A55" s="1284">
        <v>16</v>
      </c>
      <c r="B55" s="1290" t="s">
        <v>41</v>
      </c>
      <c r="C55" s="893" t="s">
        <v>46</v>
      </c>
      <c r="D55" s="888" t="s">
        <v>704</v>
      </c>
      <c r="E55" s="536">
        <f t="shared" si="0"/>
        <v>0</v>
      </c>
      <c r="F55" s="540">
        <f t="shared" si="3"/>
        <v>0</v>
      </c>
      <c r="G55" s="327"/>
      <c r="H55" s="327"/>
      <c r="I55" s="327"/>
      <c r="J55" s="327"/>
      <c r="K55" s="551"/>
    </row>
    <row r="56" spans="1:11" s="31" customFormat="1" ht="30.75" customHeight="1" x14ac:dyDescent="0.25">
      <c r="A56" s="1285"/>
      <c r="B56" s="1291"/>
      <c r="C56" s="894" t="s">
        <v>46</v>
      </c>
      <c r="D56" s="895" t="s">
        <v>11</v>
      </c>
      <c r="E56" s="564">
        <f t="shared" si="0"/>
        <v>0</v>
      </c>
      <c r="F56" s="562">
        <f t="shared" si="3"/>
        <v>0</v>
      </c>
      <c r="G56" s="328"/>
      <c r="H56" s="328"/>
      <c r="I56" s="328"/>
      <c r="J56" s="328"/>
      <c r="K56" s="552"/>
    </row>
    <row r="57" spans="1:11" s="31" customFormat="1" ht="21" customHeight="1" x14ac:dyDescent="0.25">
      <c r="A57" s="1286"/>
      <c r="B57" s="1297"/>
      <c r="C57" s="896" t="s">
        <v>46</v>
      </c>
      <c r="D57" s="897" t="s">
        <v>611</v>
      </c>
      <c r="E57" s="565">
        <f t="shared" si="0"/>
        <v>0</v>
      </c>
      <c r="F57" s="563">
        <f t="shared" si="3"/>
        <v>0</v>
      </c>
      <c r="G57" s="329"/>
      <c r="H57" s="329"/>
      <c r="I57" s="329"/>
      <c r="J57" s="329"/>
      <c r="K57" s="553"/>
    </row>
    <row r="58" spans="1:11" s="31" customFormat="1" ht="30.75" customHeight="1" x14ac:dyDescent="0.25">
      <c r="A58" s="1294">
        <v>17</v>
      </c>
      <c r="B58" s="1287" t="s">
        <v>35</v>
      </c>
      <c r="C58" s="893" t="s">
        <v>46</v>
      </c>
      <c r="D58" s="888" t="s">
        <v>704</v>
      </c>
      <c r="E58" s="536">
        <f t="shared" si="0"/>
        <v>0</v>
      </c>
      <c r="F58" s="539">
        <f t="shared" si="3"/>
        <v>0</v>
      </c>
      <c r="G58" s="58"/>
      <c r="H58" s="58"/>
      <c r="I58" s="58"/>
      <c r="J58" s="58"/>
      <c r="K58" s="543"/>
    </row>
    <row r="59" spans="1:11" s="31" customFormat="1" ht="30.75" customHeight="1" x14ac:dyDescent="0.25">
      <c r="A59" s="1295"/>
      <c r="B59" s="1288"/>
      <c r="C59" s="894" t="s">
        <v>46</v>
      </c>
      <c r="D59" s="895" t="s">
        <v>11</v>
      </c>
      <c r="E59" s="564">
        <f t="shared" si="0"/>
        <v>0</v>
      </c>
      <c r="F59" s="541">
        <f t="shared" si="3"/>
        <v>0</v>
      </c>
      <c r="G59" s="322"/>
      <c r="H59" s="322"/>
      <c r="I59" s="322"/>
      <c r="J59" s="322"/>
      <c r="K59" s="549"/>
    </row>
    <row r="60" spans="1:11" s="31" customFormat="1" ht="21" customHeight="1" x14ac:dyDescent="0.25">
      <c r="A60" s="1296"/>
      <c r="B60" s="1293"/>
      <c r="C60" s="896" t="s">
        <v>46</v>
      </c>
      <c r="D60" s="897" t="s">
        <v>611</v>
      </c>
      <c r="E60" s="565">
        <f t="shared" si="0"/>
        <v>0</v>
      </c>
      <c r="F60" s="542">
        <f t="shared" si="3"/>
        <v>0</v>
      </c>
      <c r="G60" s="323"/>
      <c r="H60" s="323"/>
      <c r="I60" s="323"/>
      <c r="J60" s="323"/>
      <c r="K60" s="550"/>
    </row>
    <row r="61" spans="1:11" s="31" customFormat="1" ht="30.75" customHeight="1" x14ac:dyDescent="0.25">
      <c r="A61" s="1284">
        <v>18</v>
      </c>
      <c r="B61" s="1287" t="s">
        <v>42</v>
      </c>
      <c r="C61" s="893" t="s">
        <v>46</v>
      </c>
      <c r="D61" s="888" t="s">
        <v>704</v>
      </c>
      <c r="E61" s="536">
        <f t="shared" si="0"/>
        <v>0</v>
      </c>
      <c r="F61" s="539">
        <f t="shared" si="3"/>
        <v>0</v>
      </c>
      <c r="G61" s="58"/>
      <c r="H61" s="58"/>
      <c r="I61" s="58"/>
      <c r="J61" s="58"/>
      <c r="K61" s="543"/>
    </row>
    <row r="62" spans="1:11" s="31" customFormat="1" ht="30.75" customHeight="1" x14ac:dyDescent="0.25">
      <c r="A62" s="1285"/>
      <c r="B62" s="1288"/>
      <c r="C62" s="894" t="s">
        <v>46</v>
      </c>
      <c r="D62" s="895" t="s">
        <v>11</v>
      </c>
      <c r="E62" s="564">
        <f t="shared" si="0"/>
        <v>0</v>
      </c>
      <c r="F62" s="541">
        <f t="shared" si="3"/>
        <v>0</v>
      </c>
      <c r="G62" s="322"/>
      <c r="H62" s="322"/>
      <c r="I62" s="322"/>
      <c r="J62" s="322"/>
      <c r="K62" s="549"/>
    </row>
    <row r="63" spans="1:11" s="31" customFormat="1" ht="21" customHeight="1" x14ac:dyDescent="0.25">
      <c r="A63" s="1286"/>
      <c r="B63" s="1293"/>
      <c r="C63" s="896" t="s">
        <v>46</v>
      </c>
      <c r="D63" s="897" t="s">
        <v>611</v>
      </c>
      <c r="E63" s="565">
        <f t="shared" si="0"/>
        <v>0</v>
      </c>
      <c r="F63" s="542">
        <f t="shared" si="3"/>
        <v>0</v>
      </c>
      <c r="G63" s="323"/>
      <c r="H63" s="323"/>
      <c r="I63" s="323"/>
      <c r="J63" s="323"/>
      <c r="K63" s="550"/>
    </row>
    <row r="64" spans="1:11" s="31" customFormat="1" ht="30.75" customHeight="1" x14ac:dyDescent="0.25">
      <c r="A64" s="1284">
        <v>19</v>
      </c>
      <c r="B64" s="1287" t="s">
        <v>38</v>
      </c>
      <c r="C64" s="893" t="s">
        <v>46</v>
      </c>
      <c r="D64" s="888" t="s">
        <v>704</v>
      </c>
      <c r="E64" s="536">
        <f t="shared" si="0"/>
        <v>0</v>
      </c>
      <c r="F64" s="539">
        <f t="shared" si="3"/>
        <v>0</v>
      </c>
      <c r="G64" s="58"/>
      <c r="H64" s="58"/>
      <c r="I64" s="58"/>
      <c r="J64" s="58"/>
      <c r="K64" s="543"/>
    </row>
    <row r="65" spans="1:11" s="31" customFormat="1" ht="30.75" customHeight="1" x14ac:dyDescent="0.25">
      <c r="A65" s="1285"/>
      <c r="B65" s="1288"/>
      <c r="C65" s="894" t="s">
        <v>46</v>
      </c>
      <c r="D65" s="895" t="s">
        <v>11</v>
      </c>
      <c r="E65" s="564">
        <f>F65+J65+K65</f>
        <v>0</v>
      </c>
      <c r="F65" s="541">
        <f t="shared" si="3"/>
        <v>0</v>
      </c>
      <c r="G65" s="322"/>
      <c r="H65" s="322"/>
      <c r="I65" s="322"/>
      <c r="J65" s="322"/>
      <c r="K65" s="549"/>
    </row>
    <row r="66" spans="1:11" s="31" customFormat="1" ht="21" customHeight="1" x14ac:dyDescent="0.25">
      <c r="A66" s="1286"/>
      <c r="B66" s="1293"/>
      <c r="C66" s="896" t="s">
        <v>46</v>
      </c>
      <c r="D66" s="897" t="s">
        <v>611</v>
      </c>
      <c r="E66" s="565">
        <f t="shared" si="0"/>
        <v>0</v>
      </c>
      <c r="F66" s="542">
        <f t="shared" si="3"/>
        <v>0</v>
      </c>
      <c r="G66" s="323"/>
      <c r="H66" s="323"/>
      <c r="I66" s="323"/>
      <c r="J66" s="323"/>
      <c r="K66" s="550"/>
    </row>
    <row r="67" spans="1:11" s="31" customFormat="1" ht="30.75" customHeight="1" x14ac:dyDescent="0.25">
      <c r="A67" s="1294">
        <v>20</v>
      </c>
      <c r="B67" s="1287" t="s">
        <v>605</v>
      </c>
      <c r="C67" s="893" t="s">
        <v>46</v>
      </c>
      <c r="D67" s="888" t="s">
        <v>704</v>
      </c>
      <c r="E67" s="536">
        <f t="shared" si="0"/>
        <v>0</v>
      </c>
      <c r="F67" s="539">
        <f t="shared" si="3"/>
        <v>0</v>
      </c>
      <c r="G67" s="58"/>
      <c r="H67" s="58"/>
      <c r="I67" s="58"/>
      <c r="J67" s="58"/>
      <c r="K67" s="543"/>
    </row>
    <row r="68" spans="1:11" s="31" customFormat="1" ht="30.75" customHeight="1" x14ac:dyDescent="0.25">
      <c r="A68" s="1295"/>
      <c r="B68" s="1288"/>
      <c r="C68" s="894" t="s">
        <v>46</v>
      </c>
      <c r="D68" s="895" t="s">
        <v>11</v>
      </c>
      <c r="E68" s="564">
        <f t="shared" si="0"/>
        <v>0</v>
      </c>
      <c r="F68" s="541">
        <f t="shared" si="3"/>
        <v>0</v>
      </c>
      <c r="G68" s="322"/>
      <c r="H68" s="322"/>
      <c r="I68" s="322"/>
      <c r="J68" s="322"/>
      <c r="K68" s="549"/>
    </row>
    <row r="69" spans="1:11" s="31" customFormat="1" ht="21" customHeight="1" x14ac:dyDescent="0.25">
      <c r="A69" s="1296"/>
      <c r="B69" s="1293"/>
      <c r="C69" s="896" t="s">
        <v>46</v>
      </c>
      <c r="D69" s="897" t="s">
        <v>611</v>
      </c>
      <c r="E69" s="565">
        <f t="shared" si="0"/>
        <v>0</v>
      </c>
      <c r="F69" s="542">
        <f t="shared" si="3"/>
        <v>0</v>
      </c>
      <c r="G69" s="323"/>
      <c r="H69" s="323"/>
      <c r="I69" s="323"/>
      <c r="J69" s="323"/>
      <c r="K69" s="550"/>
    </row>
    <row r="70" spans="1:11" s="31" customFormat="1" ht="30.75" customHeight="1" x14ac:dyDescent="0.25">
      <c r="A70" s="1284">
        <v>21</v>
      </c>
      <c r="B70" s="1287" t="s">
        <v>394</v>
      </c>
      <c r="C70" s="893" t="s">
        <v>46</v>
      </c>
      <c r="D70" s="888" t="s">
        <v>704</v>
      </c>
      <c r="E70" s="536">
        <f t="shared" si="0"/>
        <v>0</v>
      </c>
      <c r="F70" s="539">
        <f t="shared" si="3"/>
        <v>0</v>
      </c>
      <c r="G70" s="58"/>
      <c r="H70" s="58"/>
      <c r="I70" s="58"/>
      <c r="J70" s="58"/>
      <c r="K70" s="543"/>
    </row>
    <row r="71" spans="1:11" s="31" customFormat="1" ht="30.75" customHeight="1" x14ac:dyDescent="0.25">
      <c r="A71" s="1285"/>
      <c r="B71" s="1288"/>
      <c r="C71" s="894" t="s">
        <v>46</v>
      </c>
      <c r="D71" s="895" t="s">
        <v>11</v>
      </c>
      <c r="E71" s="564">
        <f t="shared" si="0"/>
        <v>0</v>
      </c>
      <c r="F71" s="541">
        <f t="shared" si="3"/>
        <v>0</v>
      </c>
      <c r="G71" s="322"/>
      <c r="H71" s="322"/>
      <c r="I71" s="322"/>
      <c r="J71" s="322"/>
      <c r="K71" s="549"/>
    </row>
    <row r="72" spans="1:11" s="31" customFormat="1" ht="24.75" customHeight="1" x14ac:dyDescent="0.25">
      <c r="A72" s="1286"/>
      <c r="B72" s="1293"/>
      <c r="C72" s="896" t="s">
        <v>46</v>
      </c>
      <c r="D72" s="897" t="s">
        <v>611</v>
      </c>
      <c r="E72" s="565">
        <f t="shared" ref="E72:E125" si="4">F72+J72+K72</f>
        <v>0</v>
      </c>
      <c r="F72" s="542">
        <f t="shared" si="3"/>
        <v>0</v>
      </c>
      <c r="G72" s="323"/>
      <c r="H72" s="323"/>
      <c r="I72" s="323"/>
      <c r="J72" s="323"/>
      <c r="K72" s="550"/>
    </row>
    <row r="73" spans="1:11" s="31" customFormat="1" ht="30.75" customHeight="1" x14ac:dyDescent="0.25">
      <c r="A73" s="1284">
        <v>22</v>
      </c>
      <c r="B73" s="1287" t="s">
        <v>36</v>
      </c>
      <c r="C73" s="893" t="s">
        <v>46</v>
      </c>
      <c r="D73" s="888" t="s">
        <v>704</v>
      </c>
      <c r="E73" s="536">
        <f t="shared" si="4"/>
        <v>0</v>
      </c>
      <c r="F73" s="539">
        <f t="shared" si="3"/>
        <v>0</v>
      </c>
      <c r="G73" s="58"/>
      <c r="H73" s="58"/>
      <c r="I73" s="58"/>
      <c r="J73" s="58"/>
      <c r="K73" s="543"/>
    </row>
    <row r="74" spans="1:11" s="31" customFormat="1" ht="30.75" customHeight="1" x14ac:dyDescent="0.25">
      <c r="A74" s="1285"/>
      <c r="B74" s="1288"/>
      <c r="C74" s="894" t="s">
        <v>46</v>
      </c>
      <c r="D74" s="895" t="s">
        <v>11</v>
      </c>
      <c r="E74" s="564">
        <f t="shared" si="4"/>
        <v>0</v>
      </c>
      <c r="F74" s="541">
        <f t="shared" si="3"/>
        <v>0</v>
      </c>
      <c r="G74" s="322"/>
      <c r="H74" s="322"/>
      <c r="I74" s="322"/>
      <c r="J74" s="322"/>
      <c r="K74" s="549"/>
    </row>
    <row r="75" spans="1:11" s="31" customFormat="1" ht="21" customHeight="1" x14ac:dyDescent="0.25">
      <c r="A75" s="1286"/>
      <c r="B75" s="1293"/>
      <c r="C75" s="896" t="s">
        <v>46</v>
      </c>
      <c r="D75" s="897" t="s">
        <v>611</v>
      </c>
      <c r="E75" s="565">
        <f t="shared" si="4"/>
        <v>0</v>
      </c>
      <c r="F75" s="542">
        <f t="shared" si="3"/>
        <v>0</v>
      </c>
      <c r="G75" s="323"/>
      <c r="H75" s="323"/>
      <c r="I75" s="323"/>
      <c r="J75" s="323"/>
      <c r="K75" s="550"/>
    </row>
    <row r="76" spans="1:11" s="31" customFormat="1" ht="30.75" customHeight="1" x14ac:dyDescent="0.25">
      <c r="A76" s="1294">
        <v>23</v>
      </c>
      <c r="B76" s="1287" t="s">
        <v>37</v>
      </c>
      <c r="C76" s="893" t="s">
        <v>46</v>
      </c>
      <c r="D76" s="888" t="s">
        <v>704</v>
      </c>
      <c r="E76" s="536">
        <f t="shared" si="4"/>
        <v>0</v>
      </c>
      <c r="F76" s="539">
        <f t="shared" si="3"/>
        <v>0</v>
      </c>
      <c r="G76" s="58"/>
      <c r="H76" s="58"/>
      <c r="I76" s="58"/>
      <c r="J76" s="58"/>
      <c r="K76" s="543"/>
    </row>
    <row r="77" spans="1:11" s="31" customFormat="1" ht="30.75" customHeight="1" x14ac:dyDescent="0.25">
      <c r="A77" s="1295"/>
      <c r="B77" s="1288"/>
      <c r="C77" s="894" t="s">
        <v>46</v>
      </c>
      <c r="D77" s="895" t="s">
        <v>11</v>
      </c>
      <c r="E77" s="998">
        <v>95</v>
      </c>
      <c r="F77" s="1481">
        <v>51</v>
      </c>
      <c r="G77" s="999">
        <v>39</v>
      </c>
      <c r="H77" s="999">
        <v>11</v>
      </c>
      <c r="I77" s="999">
        <v>1</v>
      </c>
      <c r="J77" s="999">
        <v>44</v>
      </c>
      <c r="K77" s="988">
        <v>2</v>
      </c>
    </row>
    <row r="78" spans="1:11" s="31" customFormat="1" ht="21" customHeight="1" x14ac:dyDescent="0.25">
      <c r="A78" s="1296"/>
      <c r="B78" s="1293"/>
      <c r="C78" s="896" t="s">
        <v>46</v>
      </c>
      <c r="D78" s="897" t="s">
        <v>611</v>
      </c>
      <c r="E78" s="565">
        <v>37</v>
      </c>
      <c r="F78" s="542">
        <v>4</v>
      </c>
      <c r="G78" s="323">
        <v>4</v>
      </c>
      <c r="H78" s="323">
        <f>-I78-K78-L79</f>
        <v>0</v>
      </c>
      <c r="I78" s="323"/>
      <c r="J78" s="323">
        <v>33</v>
      </c>
      <c r="K78" s="550"/>
    </row>
    <row r="79" spans="1:11" s="31" customFormat="1" ht="30.75" customHeight="1" x14ac:dyDescent="0.25">
      <c r="A79" s="1284">
        <v>24</v>
      </c>
      <c r="B79" s="1287" t="s">
        <v>43</v>
      </c>
      <c r="C79" s="893" t="s">
        <v>46</v>
      </c>
      <c r="D79" s="888" t="s">
        <v>704</v>
      </c>
      <c r="E79" s="536">
        <f t="shared" si="4"/>
        <v>0</v>
      </c>
      <c r="F79" s="539">
        <f t="shared" ref="F79:F88" si="5">SUM(G79:I79)</f>
        <v>0</v>
      </c>
      <c r="G79" s="58"/>
      <c r="H79" s="58"/>
      <c r="I79" s="58"/>
      <c r="J79" s="58"/>
      <c r="K79" s="543"/>
    </row>
    <row r="80" spans="1:11" s="31" customFormat="1" ht="30.75" customHeight="1" x14ac:dyDescent="0.25">
      <c r="A80" s="1285"/>
      <c r="B80" s="1288"/>
      <c r="C80" s="894" t="s">
        <v>46</v>
      </c>
      <c r="D80" s="895" t="s">
        <v>11</v>
      </c>
      <c r="E80" s="564">
        <v>0</v>
      </c>
      <c r="F80" s="541">
        <v>0</v>
      </c>
      <c r="G80" s="534"/>
      <c r="H80" s="534"/>
      <c r="I80" s="534"/>
      <c r="J80" s="534"/>
      <c r="K80" s="544"/>
    </row>
    <row r="81" spans="1:11" s="31" customFormat="1" ht="21" customHeight="1" x14ac:dyDescent="0.25">
      <c r="A81" s="1286"/>
      <c r="B81" s="1293"/>
      <c r="C81" s="896" t="s">
        <v>46</v>
      </c>
      <c r="D81" s="897" t="s">
        <v>611</v>
      </c>
      <c r="E81" s="565">
        <v>0</v>
      </c>
      <c r="F81" s="542">
        <v>0</v>
      </c>
      <c r="G81" s="535"/>
      <c r="H81" s="535"/>
      <c r="I81" s="535"/>
      <c r="J81" s="535"/>
      <c r="K81" s="545"/>
    </row>
    <row r="82" spans="1:11" s="31" customFormat="1" ht="30.75" customHeight="1" x14ac:dyDescent="0.25">
      <c r="A82" s="1284">
        <v>25</v>
      </c>
      <c r="B82" s="1287" t="s">
        <v>377</v>
      </c>
      <c r="C82" s="893" t="s">
        <v>46</v>
      </c>
      <c r="D82" s="888" t="s">
        <v>704</v>
      </c>
      <c r="E82" s="564">
        <f t="shared" si="4"/>
        <v>0</v>
      </c>
      <c r="F82" s="541">
        <f t="shared" si="5"/>
        <v>0</v>
      </c>
      <c r="G82" s="322"/>
      <c r="H82" s="322"/>
      <c r="I82" s="322"/>
      <c r="J82" s="322"/>
      <c r="K82" s="549"/>
    </row>
    <row r="83" spans="1:11" s="31" customFormat="1" ht="30.75" customHeight="1" x14ac:dyDescent="0.25">
      <c r="A83" s="1285"/>
      <c r="B83" s="1288"/>
      <c r="C83" s="894" t="s">
        <v>46</v>
      </c>
      <c r="D83" s="895" t="s">
        <v>11</v>
      </c>
      <c r="E83" s="565">
        <f t="shared" si="4"/>
        <v>0</v>
      </c>
      <c r="F83" s="542">
        <f t="shared" si="5"/>
        <v>0</v>
      </c>
      <c r="G83" s="323"/>
      <c r="H83" s="323"/>
      <c r="I83" s="323"/>
      <c r="J83" s="323"/>
      <c r="K83" s="550"/>
    </row>
    <row r="84" spans="1:11" s="31" customFormat="1" ht="21" customHeight="1" x14ac:dyDescent="0.25">
      <c r="A84" s="1286"/>
      <c r="B84" s="1293"/>
      <c r="C84" s="896" t="s">
        <v>46</v>
      </c>
      <c r="D84" s="897" t="s">
        <v>611</v>
      </c>
      <c r="E84" s="536">
        <f t="shared" si="4"/>
        <v>0</v>
      </c>
      <c r="F84" s="539">
        <f t="shared" si="5"/>
        <v>0</v>
      </c>
      <c r="G84" s="58"/>
      <c r="H84" s="58"/>
      <c r="I84" s="58"/>
      <c r="J84" s="58"/>
      <c r="K84" s="543"/>
    </row>
    <row r="85" spans="1:11" s="31" customFormat="1" ht="30.75" customHeight="1" x14ac:dyDescent="0.25">
      <c r="A85" s="1294">
        <v>26</v>
      </c>
      <c r="B85" s="1287" t="s">
        <v>183</v>
      </c>
      <c r="C85" s="893" t="s">
        <v>46</v>
      </c>
      <c r="D85" s="888" t="s">
        <v>704</v>
      </c>
      <c r="E85" s="564">
        <f t="shared" si="4"/>
        <v>0</v>
      </c>
      <c r="F85" s="541">
        <f t="shared" si="5"/>
        <v>0</v>
      </c>
      <c r="G85" s="322"/>
      <c r="H85" s="322"/>
      <c r="I85" s="322"/>
      <c r="J85" s="322"/>
      <c r="K85" s="549"/>
    </row>
    <row r="86" spans="1:11" s="31" customFormat="1" ht="30.75" customHeight="1" x14ac:dyDescent="0.25">
      <c r="A86" s="1295"/>
      <c r="B86" s="1288"/>
      <c r="C86" s="894" t="s">
        <v>46</v>
      </c>
      <c r="D86" s="895" t="s">
        <v>11</v>
      </c>
      <c r="E86" s="565">
        <f t="shared" si="4"/>
        <v>0</v>
      </c>
      <c r="F86" s="542">
        <f t="shared" si="5"/>
        <v>0</v>
      </c>
      <c r="G86" s="323"/>
      <c r="H86" s="323"/>
      <c r="I86" s="323"/>
      <c r="J86" s="323"/>
      <c r="K86" s="550"/>
    </row>
    <row r="87" spans="1:11" s="31" customFormat="1" ht="21" customHeight="1" x14ac:dyDescent="0.25">
      <c r="A87" s="1296"/>
      <c r="B87" s="1293"/>
      <c r="C87" s="896" t="s">
        <v>46</v>
      </c>
      <c r="D87" s="897" t="s">
        <v>611</v>
      </c>
      <c r="E87" s="536">
        <f t="shared" si="4"/>
        <v>0</v>
      </c>
      <c r="F87" s="539">
        <f t="shared" si="5"/>
        <v>0</v>
      </c>
      <c r="G87" s="58"/>
      <c r="H87" s="58"/>
      <c r="I87" s="58"/>
      <c r="J87" s="58"/>
      <c r="K87" s="543"/>
    </row>
    <row r="88" spans="1:11" s="31" customFormat="1" ht="30.75" customHeight="1" x14ac:dyDescent="0.25">
      <c r="A88" s="1284">
        <v>27</v>
      </c>
      <c r="B88" s="1287" t="s">
        <v>34</v>
      </c>
      <c r="C88" s="893" t="s">
        <v>46</v>
      </c>
      <c r="D88" s="888" t="s">
        <v>704</v>
      </c>
      <c r="E88" s="564">
        <f t="shared" si="4"/>
        <v>0</v>
      </c>
      <c r="F88" s="541">
        <f t="shared" si="5"/>
        <v>0</v>
      </c>
      <c r="G88" s="322"/>
      <c r="H88" s="322"/>
      <c r="I88" s="322"/>
      <c r="J88" s="322"/>
      <c r="K88" s="549"/>
    </row>
    <row r="89" spans="1:11" s="31" customFormat="1" ht="30.75" customHeight="1" x14ac:dyDescent="0.25">
      <c r="A89" s="1285"/>
      <c r="B89" s="1288"/>
      <c r="C89" s="894" t="s">
        <v>46</v>
      </c>
      <c r="D89" s="895" t="s">
        <v>11</v>
      </c>
      <c r="E89" s="565">
        <f t="shared" si="4"/>
        <v>0</v>
      </c>
      <c r="F89" s="542"/>
      <c r="G89" s="323"/>
      <c r="H89" s="323"/>
      <c r="I89" s="323"/>
      <c r="J89" s="323"/>
      <c r="K89" s="550"/>
    </row>
    <row r="90" spans="1:11" s="31" customFormat="1" ht="21" customHeight="1" x14ac:dyDescent="0.25">
      <c r="A90" s="1286"/>
      <c r="B90" s="1293"/>
      <c r="C90" s="896" t="s">
        <v>46</v>
      </c>
      <c r="D90" s="897" t="s">
        <v>611</v>
      </c>
      <c r="E90" s="536">
        <f t="shared" si="4"/>
        <v>0</v>
      </c>
      <c r="F90" s="539">
        <f t="shared" ref="F90:F95" si="6">SUM(G90:I90)</f>
        <v>0</v>
      </c>
      <c r="G90" s="58"/>
      <c r="H90" s="58"/>
      <c r="I90" s="58"/>
      <c r="J90" s="58"/>
      <c r="K90" s="543"/>
    </row>
    <row r="91" spans="1:11" s="31" customFormat="1" ht="30.75" customHeight="1" x14ac:dyDescent="0.25">
      <c r="A91" s="1284" t="s">
        <v>622</v>
      </c>
      <c r="B91" s="1287" t="s">
        <v>397</v>
      </c>
      <c r="C91" s="893" t="s">
        <v>46</v>
      </c>
      <c r="D91" s="888" t="s">
        <v>704</v>
      </c>
      <c r="E91" s="564">
        <f t="shared" si="4"/>
        <v>0</v>
      </c>
      <c r="F91" s="541">
        <f t="shared" si="6"/>
        <v>0</v>
      </c>
      <c r="G91" s="322"/>
      <c r="H91" s="322"/>
      <c r="I91" s="322"/>
      <c r="J91" s="322"/>
      <c r="K91" s="549"/>
    </row>
    <row r="92" spans="1:11" s="31" customFormat="1" ht="30.75" customHeight="1" x14ac:dyDescent="0.25">
      <c r="A92" s="1285"/>
      <c r="B92" s="1288"/>
      <c r="C92" s="894" t="s">
        <v>46</v>
      </c>
      <c r="D92" s="895" t="s">
        <v>11</v>
      </c>
      <c r="E92" s="565">
        <f t="shared" si="4"/>
        <v>0</v>
      </c>
      <c r="F92" s="542">
        <f t="shared" si="6"/>
        <v>0</v>
      </c>
      <c r="G92" s="323"/>
      <c r="H92" s="323"/>
      <c r="I92" s="323"/>
      <c r="J92" s="323"/>
      <c r="K92" s="550"/>
    </row>
    <row r="93" spans="1:11" s="31" customFormat="1" ht="21" customHeight="1" x14ac:dyDescent="0.25">
      <c r="A93" s="1286"/>
      <c r="B93" s="1293"/>
      <c r="C93" s="896" t="s">
        <v>46</v>
      </c>
      <c r="D93" s="897" t="s">
        <v>611</v>
      </c>
      <c r="E93" s="536">
        <f t="shared" si="4"/>
        <v>0</v>
      </c>
      <c r="F93" s="539">
        <f t="shared" si="6"/>
        <v>0</v>
      </c>
      <c r="G93" s="58"/>
      <c r="H93" s="58"/>
      <c r="I93" s="58"/>
      <c r="J93" s="58"/>
      <c r="K93" s="543"/>
    </row>
    <row r="94" spans="1:11" s="31" customFormat="1" ht="30.75" customHeight="1" x14ac:dyDescent="0.25">
      <c r="A94" s="1294" t="s">
        <v>623</v>
      </c>
      <c r="B94" s="1287" t="s">
        <v>398</v>
      </c>
      <c r="C94" s="893" t="s">
        <v>46</v>
      </c>
      <c r="D94" s="888" t="s">
        <v>704</v>
      </c>
      <c r="E94" s="564">
        <f t="shared" si="4"/>
        <v>0</v>
      </c>
      <c r="F94" s="541">
        <f t="shared" si="6"/>
        <v>0</v>
      </c>
      <c r="G94" s="322"/>
      <c r="H94" s="322"/>
      <c r="I94" s="322"/>
      <c r="J94" s="322"/>
      <c r="K94" s="549"/>
    </row>
    <row r="95" spans="1:11" s="31" customFormat="1" ht="30.75" customHeight="1" x14ac:dyDescent="0.25">
      <c r="A95" s="1295"/>
      <c r="B95" s="1288"/>
      <c r="C95" s="898" t="s">
        <v>46</v>
      </c>
      <c r="D95" s="895" t="s">
        <v>11</v>
      </c>
      <c r="E95" s="565">
        <f t="shared" si="4"/>
        <v>0</v>
      </c>
      <c r="F95" s="542">
        <f t="shared" si="6"/>
        <v>0</v>
      </c>
      <c r="G95" s="323"/>
      <c r="H95" s="323"/>
      <c r="I95" s="323"/>
      <c r="J95" s="323"/>
      <c r="K95" s="550"/>
    </row>
    <row r="96" spans="1:11" s="31" customFormat="1" ht="21" customHeight="1" x14ac:dyDescent="0.25">
      <c r="A96" s="1296"/>
      <c r="B96" s="1293"/>
      <c r="C96" s="899" t="s">
        <v>46</v>
      </c>
      <c r="D96" s="897" t="s">
        <v>611</v>
      </c>
      <c r="E96" s="536">
        <f t="shared" si="4"/>
        <v>0</v>
      </c>
      <c r="F96" s="539">
        <f>SUM(G96:I96)</f>
        <v>0</v>
      </c>
      <c r="G96" s="58"/>
      <c r="H96" s="58"/>
      <c r="I96" s="58"/>
      <c r="J96" s="58"/>
      <c r="K96" s="543"/>
    </row>
    <row r="97" spans="1:11" s="31" customFormat="1" ht="30.75" customHeight="1" x14ac:dyDescent="0.25">
      <c r="A97" s="1284">
        <v>28</v>
      </c>
      <c r="B97" s="1287" t="s">
        <v>33</v>
      </c>
      <c r="C97" s="893" t="s">
        <v>46</v>
      </c>
      <c r="D97" s="888" t="s">
        <v>704</v>
      </c>
      <c r="E97" s="564">
        <f t="shared" si="4"/>
        <v>4</v>
      </c>
      <c r="F97" s="541">
        <v>4</v>
      </c>
      <c r="G97" s="534"/>
      <c r="H97" s="534"/>
      <c r="I97" s="534"/>
      <c r="J97" s="534"/>
      <c r="K97" s="544"/>
    </row>
    <row r="98" spans="1:11" s="31" customFormat="1" ht="30.75" customHeight="1" x14ac:dyDescent="0.25">
      <c r="A98" s="1285"/>
      <c r="B98" s="1288"/>
      <c r="C98" s="894" t="s">
        <v>46</v>
      </c>
      <c r="D98" s="895" t="s">
        <v>11</v>
      </c>
      <c r="E98" s="565">
        <f t="shared" si="4"/>
        <v>0</v>
      </c>
      <c r="F98" s="542"/>
      <c r="G98" s="535"/>
      <c r="H98" s="535"/>
      <c r="I98" s="535"/>
      <c r="J98" s="535"/>
      <c r="K98" s="545"/>
    </row>
    <row r="99" spans="1:11" s="31" customFormat="1" ht="21" customHeight="1" x14ac:dyDescent="0.25">
      <c r="A99" s="1286"/>
      <c r="B99" s="1293"/>
      <c r="C99" s="896" t="s">
        <v>46</v>
      </c>
      <c r="D99" s="897" t="s">
        <v>611</v>
      </c>
      <c r="E99" s="536">
        <f t="shared" si="4"/>
        <v>0</v>
      </c>
      <c r="F99" s="539">
        <f t="shared" ref="F99:F125" si="7">SUM(G99:I99)</f>
        <v>0</v>
      </c>
      <c r="G99" s="58"/>
      <c r="H99" s="58"/>
      <c r="I99" s="58"/>
      <c r="J99" s="58"/>
      <c r="K99" s="543"/>
    </row>
    <row r="100" spans="1:11" s="31" customFormat="1" ht="30.75" customHeight="1" x14ac:dyDescent="0.25">
      <c r="A100" s="1294">
        <v>29</v>
      </c>
      <c r="B100" s="1303" t="s">
        <v>764</v>
      </c>
      <c r="C100" s="893" t="s">
        <v>46</v>
      </c>
      <c r="D100" s="888" t="s">
        <v>704</v>
      </c>
      <c r="E100" s="564">
        <f t="shared" si="4"/>
        <v>0</v>
      </c>
      <c r="F100" s="541">
        <f t="shared" si="7"/>
        <v>0</v>
      </c>
      <c r="G100" s="322"/>
      <c r="H100" s="322"/>
      <c r="I100" s="322"/>
      <c r="J100" s="322"/>
      <c r="K100" s="549"/>
    </row>
    <row r="101" spans="1:11" s="31" customFormat="1" ht="30.75" customHeight="1" x14ac:dyDescent="0.25">
      <c r="A101" s="1295"/>
      <c r="B101" s="1304"/>
      <c r="C101" s="894" t="s">
        <v>46</v>
      </c>
      <c r="D101" s="895" t="s">
        <v>11</v>
      </c>
      <c r="E101" s="565">
        <f t="shared" si="4"/>
        <v>0</v>
      </c>
      <c r="F101" s="542">
        <f t="shared" si="7"/>
        <v>0</v>
      </c>
      <c r="G101" s="323"/>
      <c r="H101" s="323"/>
      <c r="I101" s="323"/>
      <c r="J101" s="323"/>
      <c r="K101" s="550"/>
    </row>
    <row r="102" spans="1:11" s="31" customFormat="1" ht="21" customHeight="1" x14ac:dyDescent="0.25">
      <c r="A102" s="1296"/>
      <c r="B102" s="1305"/>
      <c r="C102" s="896" t="s">
        <v>46</v>
      </c>
      <c r="D102" s="897" t="s">
        <v>611</v>
      </c>
      <c r="E102" s="571">
        <f t="shared" ref="E102:E104" si="8">F102+J102+K102</f>
        <v>0</v>
      </c>
      <c r="F102" s="572">
        <f t="shared" ref="F102:F104" si="9">SUM(G102:I102)</f>
        <v>0</v>
      </c>
      <c r="G102" s="58">
        <f>G7+G10+G13+G16+G19+G25+G28+G31+G34+G37++G40+G43+G46+G52+G55+G49+G58+G61+G64+G67+G70+G73+G76+G79+G84+G87+G90+G93+G96+G99</f>
        <v>0</v>
      </c>
      <c r="H102" s="58">
        <f>H7+H10+H13+H16+H19+H25+H28+H31+H34+H37++H40+H43+H46+H52+H55+H49+H58+H61+H64+H67+H70+H73+H76+H79+H84+H87+H90+H93+H96+H99</f>
        <v>0</v>
      </c>
      <c r="I102" s="58">
        <f>I7+I10+I13+I16+I19+I25+I28+I31+I34+I37++I40+I43+I46+I52+I55+I49+I58+I61+I64+I67+I70+I73+I76+I79+I84+I87+I90+I93+I96+I99</f>
        <v>0</v>
      </c>
      <c r="J102" s="58">
        <f>J7+J10+J13+J16+J19+J25+J28+J31+J34+J37++J40+J43+J46+J52+J55+J49+J58+J61+J64+J67+J70+J73+J76+J79+J84+J87+J90+J93+J96+J99</f>
        <v>0</v>
      </c>
      <c r="K102" s="58">
        <f>K7+K10+K13+K16+K19+K25+K28+K31+K34+K37++K40+K43+K46+K52+K55+K49+K58+K61+K64+K67+K70+K73+K76+K79+K84+K87+K90+K93+K96+K99</f>
        <v>0</v>
      </c>
    </row>
    <row r="103" spans="1:11" s="31" customFormat="1" ht="30.75" customHeight="1" x14ac:dyDescent="0.25">
      <c r="A103" s="1284">
        <v>30</v>
      </c>
      <c r="B103" s="1287" t="s">
        <v>440</v>
      </c>
      <c r="C103" s="893" t="s">
        <v>762</v>
      </c>
      <c r="D103" s="888" t="s">
        <v>704</v>
      </c>
      <c r="E103" s="573">
        <f t="shared" si="8"/>
        <v>97</v>
      </c>
      <c r="F103" s="574">
        <f t="shared" si="9"/>
        <v>51</v>
      </c>
      <c r="G103" s="534">
        <f t="shared" ref="G103:K104" si="10">G8+G11+G14+G17+G20+G26+G29+G32+G35+G38++G41+G44+G47+G53+G56+G50+G59+G62+G65+G68+G71+G74+G77+G82+G85+G88+G91+G94+G97+G100</f>
        <v>39</v>
      </c>
      <c r="H103" s="534">
        <f t="shared" si="10"/>
        <v>11</v>
      </c>
      <c r="I103" s="534">
        <f t="shared" si="10"/>
        <v>1</v>
      </c>
      <c r="J103" s="534">
        <f t="shared" si="10"/>
        <v>44</v>
      </c>
      <c r="K103" s="534">
        <f t="shared" si="10"/>
        <v>2</v>
      </c>
    </row>
    <row r="104" spans="1:11" s="31" customFormat="1" ht="30.75" customHeight="1" x14ac:dyDescent="0.25">
      <c r="A104" s="1285"/>
      <c r="B104" s="1288"/>
      <c r="C104" s="898" t="s">
        <v>762</v>
      </c>
      <c r="D104" s="895" t="s">
        <v>11</v>
      </c>
      <c r="E104" s="575">
        <f t="shared" si="8"/>
        <v>37</v>
      </c>
      <c r="F104" s="576">
        <f t="shared" si="9"/>
        <v>4</v>
      </c>
      <c r="G104" s="535">
        <f t="shared" si="10"/>
        <v>4</v>
      </c>
      <c r="H104" s="535">
        <f t="shared" si="10"/>
        <v>0</v>
      </c>
      <c r="I104" s="535">
        <f t="shared" si="10"/>
        <v>0</v>
      </c>
      <c r="J104" s="535">
        <f t="shared" si="10"/>
        <v>33</v>
      </c>
      <c r="K104" s="535">
        <f t="shared" si="10"/>
        <v>0</v>
      </c>
    </row>
    <row r="105" spans="1:11" s="31" customFormat="1" ht="21" customHeight="1" x14ac:dyDescent="0.25">
      <c r="A105" s="1286"/>
      <c r="B105" s="1289"/>
      <c r="C105" s="899" t="s">
        <v>762</v>
      </c>
      <c r="D105" s="897" t="s">
        <v>611</v>
      </c>
      <c r="E105" s="536">
        <f t="shared" si="4"/>
        <v>0</v>
      </c>
      <c r="F105" s="539">
        <f t="shared" si="7"/>
        <v>0</v>
      </c>
      <c r="G105" s="58"/>
      <c r="H105" s="58"/>
      <c r="I105" s="58"/>
      <c r="J105" s="58"/>
      <c r="K105" s="554"/>
    </row>
    <row r="106" spans="1:11" s="31" customFormat="1" ht="30.75" customHeight="1" x14ac:dyDescent="0.25">
      <c r="A106" s="1284">
        <v>31</v>
      </c>
      <c r="B106" s="1287" t="s">
        <v>10</v>
      </c>
      <c r="C106" s="893" t="s">
        <v>46</v>
      </c>
      <c r="D106" s="888" t="s">
        <v>704</v>
      </c>
      <c r="E106" s="564">
        <f t="shared" si="4"/>
        <v>0</v>
      </c>
      <c r="F106" s="541">
        <f t="shared" si="7"/>
        <v>0</v>
      </c>
      <c r="G106" s="534"/>
      <c r="H106" s="534"/>
      <c r="I106" s="534"/>
      <c r="J106" s="534"/>
      <c r="K106" s="555"/>
    </row>
    <row r="107" spans="1:11" s="31" customFormat="1" ht="30.75" customHeight="1" x14ac:dyDescent="0.25">
      <c r="A107" s="1285"/>
      <c r="B107" s="1288"/>
      <c r="C107" s="898" t="s">
        <v>46</v>
      </c>
      <c r="D107" s="895" t="s">
        <v>11</v>
      </c>
      <c r="E107" s="565">
        <f t="shared" si="4"/>
        <v>0</v>
      </c>
      <c r="F107" s="542">
        <f t="shared" si="7"/>
        <v>0</v>
      </c>
      <c r="G107" s="535"/>
      <c r="H107" s="535"/>
      <c r="I107" s="535"/>
      <c r="J107" s="535"/>
      <c r="K107" s="556"/>
    </row>
    <row r="108" spans="1:11" s="31" customFormat="1" ht="21" customHeight="1" x14ac:dyDescent="0.25">
      <c r="A108" s="1286"/>
      <c r="B108" s="1289"/>
      <c r="C108" s="899" t="s">
        <v>46</v>
      </c>
      <c r="D108" s="897" t="s">
        <v>611</v>
      </c>
      <c r="E108" s="536">
        <f t="shared" si="4"/>
        <v>0</v>
      </c>
      <c r="F108" s="539">
        <f t="shared" si="7"/>
        <v>0</v>
      </c>
      <c r="G108" s="58"/>
      <c r="H108" s="58"/>
      <c r="I108" s="58"/>
      <c r="J108" s="58"/>
      <c r="K108" s="554"/>
    </row>
    <row r="109" spans="1:11" s="31" customFormat="1" ht="30.75" customHeight="1" x14ac:dyDescent="0.25">
      <c r="A109" s="1284">
        <v>32</v>
      </c>
      <c r="B109" s="1287" t="s">
        <v>9</v>
      </c>
      <c r="C109" s="893" t="s">
        <v>46</v>
      </c>
      <c r="D109" s="888" t="s">
        <v>704</v>
      </c>
      <c r="E109" s="564">
        <f t="shared" si="4"/>
        <v>0</v>
      </c>
      <c r="F109" s="541">
        <f t="shared" si="7"/>
        <v>0</v>
      </c>
      <c r="G109" s="534"/>
      <c r="H109" s="534"/>
      <c r="I109" s="534"/>
      <c r="J109" s="534"/>
      <c r="K109" s="555"/>
    </row>
    <row r="110" spans="1:11" s="31" customFormat="1" ht="30.75" customHeight="1" x14ac:dyDescent="0.25">
      <c r="A110" s="1285"/>
      <c r="B110" s="1288"/>
      <c r="C110" s="898" t="s">
        <v>46</v>
      </c>
      <c r="D110" s="895" t="s">
        <v>11</v>
      </c>
      <c r="E110" s="565">
        <f t="shared" si="4"/>
        <v>0</v>
      </c>
      <c r="F110" s="542">
        <f t="shared" si="7"/>
        <v>0</v>
      </c>
      <c r="G110" s="535"/>
      <c r="H110" s="535"/>
      <c r="I110" s="535"/>
      <c r="J110" s="535"/>
      <c r="K110" s="556"/>
    </row>
    <row r="111" spans="1:11" s="31" customFormat="1" ht="21" customHeight="1" x14ac:dyDescent="0.25">
      <c r="A111" s="1286"/>
      <c r="B111" s="1289"/>
      <c r="C111" s="899" t="s">
        <v>46</v>
      </c>
      <c r="D111" s="901" t="s">
        <v>611</v>
      </c>
      <c r="E111" s="536">
        <f t="shared" si="4"/>
        <v>0</v>
      </c>
      <c r="F111" s="539">
        <f t="shared" si="7"/>
        <v>0</v>
      </c>
      <c r="G111" s="58"/>
      <c r="H111" s="58"/>
      <c r="I111" s="58"/>
      <c r="J111" s="58"/>
      <c r="K111" s="554"/>
    </row>
    <row r="112" spans="1:11" s="31" customFormat="1" ht="30.75" customHeight="1" x14ac:dyDescent="0.25">
      <c r="A112" s="1284">
        <v>33</v>
      </c>
      <c r="B112" s="1287" t="s">
        <v>413</v>
      </c>
      <c r="C112" s="893" t="s">
        <v>46</v>
      </c>
      <c r="D112" s="888" t="s">
        <v>704</v>
      </c>
      <c r="E112" s="564">
        <f t="shared" si="4"/>
        <v>0</v>
      </c>
      <c r="F112" s="541">
        <f t="shared" si="7"/>
        <v>0</v>
      </c>
      <c r="G112" s="534"/>
      <c r="H112" s="534"/>
      <c r="I112" s="534"/>
      <c r="J112" s="534"/>
      <c r="K112" s="555"/>
    </row>
    <row r="113" spans="1:11" s="31" customFormat="1" ht="30.75" customHeight="1" x14ac:dyDescent="0.25">
      <c r="A113" s="1285"/>
      <c r="B113" s="1288"/>
      <c r="C113" s="898" t="s">
        <v>46</v>
      </c>
      <c r="D113" s="895" t="s">
        <v>11</v>
      </c>
      <c r="E113" s="565">
        <f t="shared" si="4"/>
        <v>0</v>
      </c>
      <c r="F113" s="542">
        <f t="shared" si="7"/>
        <v>0</v>
      </c>
      <c r="G113" s="535"/>
      <c r="H113" s="535"/>
      <c r="I113" s="535"/>
      <c r="J113" s="535"/>
      <c r="K113" s="556"/>
    </row>
    <row r="114" spans="1:11" s="31" customFormat="1" ht="21" customHeight="1" x14ac:dyDescent="0.25">
      <c r="A114" s="1286"/>
      <c r="B114" s="1289"/>
      <c r="C114" s="899" t="s">
        <v>46</v>
      </c>
      <c r="D114" s="897" t="s">
        <v>611</v>
      </c>
      <c r="E114" s="536">
        <f t="shared" si="4"/>
        <v>0</v>
      </c>
      <c r="F114" s="539">
        <f t="shared" si="7"/>
        <v>0</v>
      </c>
      <c r="G114" s="58"/>
      <c r="H114" s="58"/>
      <c r="I114" s="58"/>
      <c r="J114" s="58"/>
      <c r="K114" s="554"/>
    </row>
    <row r="115" spans="1:11" s="31" customFormat="1" ht="30.75" customHeight="1" x14ac:dyDescent="0.25">
      <c r="A115" s="1284">
        <v>34</v>
      </c>
      <c r="B115" s="1287" t="s">
        <v>45</v>
      </c>
      <c r="C115" s="893" t="s">
        <v>763</v>
      </c>
      <c r="D115" s="888" t="s">
        <v>704</v>
      </c>
      <c r="E115" s="564">
        <f t="shared" si="4"/>
        <v>0</v>
      </c>
      <c r="F115" s="541">
        <f t="shared" si="7"/>
        <v>0</v>
      </c>
      <c r="G115" s="534"/>
      <c r="H115" s="534"/>
      <c r="I115" s="534"/>
      <c r="J115" s="534"/>
      <c r="K115" s="555"/>
    </row>
    <row r="116" spans="1:11" s="31" customFormat="1" ht="30.75" customHeight="1" x14ac:dyDescent="0.25">
      <c r="A116" s="1285"/>
      <c r="B116" s="1288"/>
      <c r="C116" s="898" t="s">
        <v>763</v>
      </c>
      <c r="D116" s="895" t="s">
        <v>11</v>
      </c>
      <c r="E116" s="565">
        <f t="shared" si="4"/>
        <v>0</v>
      </c>
      <c r="F116" s="542">
        <f t="shared" si="7"/>
        <v>0</v>
      </c>
      <c r="G116" s="535"/>
      <c r="H116" s="535"/>
      <c r="I116" s="535"/>
      <c r="J116" s="535"/>
      <c r="K116" s="556"/>
    </row>
    <row r="117" spans="1:11" s="31" customFormat="1" ht="21" customHeight="1" x14ac:dyDescent="0.25">
      <c r="A117" s="1286"/>
      <c r="B117" s="1289"/>
      <c r="C117" s="899" t="s">
        <v>763</v>
      </c>
      <c r="D117" s="897" t="s">
        <v>611</v>
      </c>
      <c r="E117" s="536">
        <f t="shared" si="4"/>
        <v>0</v>
      </c>
      <c r="F117" s="539">
        <f t="shared" si="7"/>
        <v>0</v>
      </c>
      <c r="G117" s="58"/>
      <c r="H117" s="58"/>
      <c r="I117" s="58"/>
      <c r="J117" s="58"/>
      <c r="K117" s="554"/>
    </row>
    <row r="118" spans="1:11" s="31" customFormat="1" ht="30.75" customHeight="1" x14ac:dyDescent="0.25">
      <c r="A118" s="1284">
        <v>35</v>
      </c>
      <c r="B118" s="1290" t="s">
        <v>417</v>
      </c>
      <c r="C118" s="893" t="s">
        <v>46</v>
      </c>
      <c r="D118" s="888" t="s">
        <v>704</v>
      </c>
      <c r="E118" s="564">
        <f t="shared" si="4"/>
        <v>0</v>
      </c>
      <c r="F118" s="541">
        <f t="shared" si="7"/>
        <v>0</v>
      </c>
      <c r="G118" s="534"/>
      <c r="H118" s="534"/>
      <c r="I118" s="534"/>
      <c r="J118" s="534"/>
      <c r="K118" s="555"/>
    </row>
    <row r="119" spans="1:11" s="31" customFormat="1" ht="30.75" customHeight="1" x14ac:dyDescent="0.25">
      <c r="A119" s="1285"/>
      <c r="B119" s="1291"/>
      <c r="C119" s="898" t="s">
        <v>46</v>
      </c>
      <c r="D119" s="895" t="s">
        <v>11</v>
      </c>
      <c r="E119" s="565">
        <f t="shared" si="4"/>
        <v>0</v>
      </c>
      <c r="F119" s="542">
        <f t="shared" si="7"/>
        <v>0</v>
      </c>
      <c r="G119" s="535"/>
      <c r="H119" s="535"/>
      <c r="I119" s="535"/>
      <c r="J119" s="535"/>
      <c r="K119" s="556"/>
    </row>
    <row r="120" spans="1:11" s="31" customFormat="1" ht="21" customHeight="1" x14ac:dyDescent="0.25">
      <c r="A120" s="1286"/>
      <c r="B120" s="1292"/>
      <c r="C120" s="899" t="s">
        <v>46</v>
      </c>
      <c r="D120" s="897" t="s">
        <v>611</v>
      </c>
      <c r="E120" s="536">
        <f t="shared" si="4"/>
        <v>0</v>
      </c>
      <c r="F120" s="540">
        <f t="shared" si="7"/>
        <v>0</v>
      </c>
      <c r="G120" s="327"/>
      <c r="H120" s="327"/>
      <c r="I120" s="327"/>
      <c r="J120" s="327"/>
      <c r="K120" s="557"/>
    </row>
    <row r="121" spans="1:11" s="31" customFormat="1" ht="30.75" customHeight="1" x14ac:dyDescent="0.25">
      <c r="A121" s="908"/>
      <c r="B121" s="1303" t="s">
        <v>765</v>
      </c>
      <c r="C121" s="893" t="s">
        <v>46</v>
      </c>
      <c r="D121" s="888" t="s">
        <v>704</v>
      </c>
      <c r="E121" s="564">
        <f t="shared" si="4"/>
        <v>0</v>
      </c>
      <c r="F121" s="562">
        <f t="shared" si="7"/>
        <v>0</v>
      </c>
      <c r="G121" s="558"/>
      <c r="H121" s="558"/>
      <c r="I121" s="558"/>
      <c r="J121" s="558"/>
      <c r="K121" s="559"/>
    </row>
    <row r="122" spans="1:11" s="31" customFormat="1" ht="30.75" customHeight="1" x14ac:dyDescent="0.25">
      <c r="A122" s="908"/>
      <c r="B122" s="1304"/>
      <c r="C122" s="898" t="s">
        <v>46</v>
      </c>
      <c r="D122" s="895" t="s">
        <v>11</v>
      </c>
      <c r="E122" s="565">
        <f t="shared" si="4"/>
        <v>0</v>
      </c>
      <c r="F122" s="563">
        <f t="shared" si="7"/>
        <v>0</v>
      </c>
      <c r="G122" s="560"/>
      <c r="H122" s="560"/>
      <c r="I122" s="560"/>
      <c r="J122" s="560"/>
      <c r="K122" s="561"/>
    </row>
    <row r="123" spans="1:11" s="31" customFormat="1" ht="21" customHeight="1" x14ac:dyDescent="0.25">
      <c r="A123" s="908"/>
      <c r="B123" s="1306"/>
      <c r="C123" s="899" t="s">
        <v>46</v>
      </c>
      <c r="D123" s="897" t="s">
        <v>611</v>
      </c>
      <c r="E123" s="571">
        <f t="shared" si="4"/>
        <v>0</v>
      </c>
      <c r="F123" s="572">
        <f t="shared" si="7"/>
        <v>0</v>
      </c>
      <c r="G123" s="902">
        <f>G105+G108+G111+G114+G117+G120+G102</f>
        <v>0</v>
      </c>
      <c r="H123" s="902">
        <f t="shared" ref="H123:J123" si="11">H105+H108+H111+H114+H117+H120+H102</f>
        <v>0</v>
      </c>
      <c r="I123" s="902">
        <f t="shared" si="11"/>
        <v>0</v>
      </c>
      <c r="J123" s="902">
        <f t="shared" si="11"/>
        <v>0</v>
      </c>
      <c r="K123" s="903">
        <f>K105+K108+K111+K114+K117+K120+K102</f>
        <v>0</v>
      </c>
    </row>
    <row r="124" spans="1:11" x14ac:dyDescent="0.2">
      <c r="E124" s="573">
        <f t="shared" si="4"/>
        <v>97</v>
      </c>
      <c r="F124" s="574">
        <f t="shared" si="7"/>
        <v>51</v>
      </c>
      <c r="G124" s="904">
        <f t="shared" ref="G124:K124" si="12">G106+G109+G112+G115+G118+G121+G103</f>
        <v>39</v>
      </c>
      <c r="H124" s="904">
        <f t="shared" si="12"/>
        <v>11</v>
      </c>
      <c r="I124" s="904">
        <f t="shared" si="12"/>
        <v>1</v>
      </c>
      <c r="J124" s="904">
        <f t="shared" si="12"/>
        <v>44</v>
      </c>
      <c r="K124" s="905">
        <f t="shared" si="12"/>
        <v>2</v>
      </c>
    </row>
    <row r="125" spans="1:11" x14ac:dyDescent="0.2">
      <c r="E125" s="575">
        <f t="shared" si="4"/>
        <v>37</v>
      </c>
      <c r="F125" s="576">
        <f t="shared" si="7"/>
        <v>4</v>
      </c>
      <c r="G125" s="906">
        <f t="shared" ref="G125:K125" si="13">G107+G110+G113+G116+G119+G122+G104</f>
        <v>4</v>
      </c>
      <c r="H125" s="906">
        <f t="shared" si="13"/>
        <v>0</v>
      </c>
      <c r="I125" s="906">
        <f t="shared" si="13"/>
        <v>0</v>
      </c>
      <c r="J125" s="906">
        <f t="shared" si="13"/>
        <v>33</v>
      </c>
      <c r="K125" s="907">
        <f t="shared" si="13"/>
        <v>0</v>
      </c>
    </row>
  </sheetData>
  <autoFilter ref="A6:K123"/>
  <mergeCells count="88">
    <mergeCell ref="A100:A102"/>
    <mergeCell ref="B100:B102"/>
    <mergeCell ref="B121:B123"/>
    <mergeCell ref="A1:K2"/>
    <mergeCell ref="A13:A15"/>
    <mergeCell ref="B13:B15"/>
    <mergeCell ref="A3:A5"/>
    <mergeCell ref="B3:B5"/>
    <mergeCell ref="C3:C5"/>
    <mergeCell ref="D3:D5"/>
    <mergeCell ref="E3:E5"/>
    <mergeCell ref="F4:F5"/>
    <mergeCell ref="J4:J5"/>
    <mergeCell ref="F3:K3"/>
    <mergeCell ref="K4:K5"/>
    <mergeCell ref="G4:I4"/>
    <mergeCell ref="A7:A9"/>
    <mergeCell ref="B7:B9"/>
    <mergeCell ref="A10:A12"/>
    <mergeCell ref="A22:A24"/>
    <mergeCell ref="B22:B24"/>
    <mergeCell ref="A25:A27"/>
    <mergeCell ref="B25:B27"/>
    <mergeCell ref="B10:B12"/>
    <mergeCell ref="A16:A18"/>
    <mergeCell ref="B16:B18"/>
    <mergeCell ref="A19:A21"/>
    <mergeCell ref="B19:B21"/>
    <mergeCell ref="A28:A30"/>
    <mergeCell ref="B28:B30"/>
    <mergeCell ref="A34:A36"/>
    <mergeCell ref="B34:B36"/>
    <mergeCell ref="A37:A39"/>
    <mergeCell ref="B37:B39"/>
    <mergeCell ref="A31:A33"/>
    <mergeCell ref="B31:B33"/>
    <mergeCell ref="A40:A42"/>
    <mergeCell ref="B40:B42"/>
    <mergeCell ref="A43:A45"/>
    <mergeCell ref="B43:B45"/>
    <mergeCell ref="A49:A51"/>
    <mergeCell ref="B49:B51"/>
    <mergeCell ref="A46:A48"/>
    <mergeCell ref="B46:B48"/>
    <mergeCell ref="A52:A54"/>
    <mergeCell ref="B52:B54"/>
    <mergeCell ref="A55:A57"/>
    <mergeCell ref="B55:B57"/>
    <mergeCell ref="A58:A60"/>
    <mergeCell ref="B58:B60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88:A90"/>
    <mergeCell ref="B88:B90"/>
    <mergeCell ref="A91:A93"/>
    <mergeCell ref="B91:B93"/>
    <mergeCell ref="A97:A99"/>
    <mergeCell ref="B97:B99"/>
    <mergeCell ref="A94:A96"/>
    <mergeCell ref="B94:B96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18:A120"/>
    <mergeCell ref="B118:B120"/>
  </mergeCells>
  <conditionalFormatting sqref="J4 E3 F4:G4 D124:D65391">
    <cfRule type="cellIs" dxfId="402" priority="2" stopIfTrue="1" operator="equal">
      <formula>0</formula>
    </cfRule>
    <cfRule type="cellIs" dxfId="401" priority="3" stopIfTrue="1" operator="equal">
      <formula>0</formula>
    </cfRule>
  </conditionalFormatting>
  <conditionalFormatting sqref="J4 E3 F4:G4 D124:D65391">
    <cfRule type="cellIs" dxfId="400" priority="1" stopIfTrue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Перечень ПОО</vt:lpstr>
      <vt:lpstr>Движение контингента</vt:lpstr>
      <vt:lpstr>Контингент, выпуск</vt:lpstr>
      <vt:lpstr>Трудоустройство</vt:lpstr>
      <vt:lpstr>Качество выпуска</vt:lpstr>
      <vt:lpstr>ГИА</vt:lpstr>
      <vt:lpstr>Производственная практика</vt:lpstr>
      <vt:lpstr>Выпуск (по предприятиям)</vt:lpstr>
      <vt:lpstr>СИРОТЫ</vt:lpstr>
      <vt:lpstr>КАДРЫ</vt:lpstr>
      <vt:lpstr>КАДРЫ квалификация</vt:lpstr>
      <vt:lpstr>Вакансии</vt:lpstr>
      <vt:lpstr>Подведы Стипендии</vt:lpstr>
      <vt:lpstr>Подведы Меры</vt:lpstr>
      <vt:lpstr>Лист1</vt:lpstr>
      <vt:lpstr>'Движение контингента'!Заголовки_для_печати</vt:lpstr>
      <vt:lpstr>'Контингент, выпуск'!Заголовки_для_печати</vt:lpstr>
      <vt:lpstr>'Движение контингента'!Область_печати</vt:lpstr>
      <vt:lpstr>'Контингент, выпуск'!Область_печати</vt:lpstr>
      <vt:lpstr>'Перечень ПОО'!Область_печати</vt:lpstr>
      <vt:lpstr>Трудоустройство!Область_печати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Пользователь Windows</cp:lastModifiedBy>
  <cp:lastPrinted>2018-07-02T23:09:39Z</cp:lastPrinted>
  <dcterms:created xsi:type="dcterms:W3CDTF">2009-10-01T02:52:14Z</dcterms:created>
  <dcterms:modified xsi:type="dcterms:W3CDTF">2018-07-03T23:35:05Z</dcterms:modified>
</cp:coreProperties>
</file>