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ЛЯ РАБОТЫ ДОМА\Учебные планы 2018-2019\2.3 курс43.02.10 2016-2017 б.9 кл. Туризм\"/>
    </mc:Choice>
  </mc:AlternateContent>
  <bookViews>
    <workbookView xWindow="480" yWindow="105" windowWidth="15480" windowHeight="9975"/>
  </bookViews>
  <sheets>
    <sheet name="1-3 курс   2016-2017" sheetId="4" r:id="rId1"/>
  </sheets>
  <calcPr calcId="162913" iterateDelta="1E-4"/>
</workbook>
</file>

<file path=xl/calcChain.xml><?xml version="1.0" encoding="utf-8"?>
<calcChain xmlns="http://schemas.openxmlformats.org/spreadsheetml/2006/main">
  <c r="F44" i="4" l="1"/>
  <c r="G44" i="4"/>
  <c r="E44" i="4"/>
  <c r="N59" i="4"/>
  <c r="M59" i="4"/>
  <c r="L59" i="4"/>
  <c r="K59" i="4"/>
  <c r="H59" i="4"/>
  <c r="G59" i="4"/>
  <c r="F59" i="4"/>
  <c r="E59" i="4"/>
  <c r="D58" i="4"/>
  <c r="D57" i="4"/>
  <c r="D53" i="4"/>
  <c r="D49" i="4"/>
  <c r="D48" i="4"/>
  <c r="D47" i="4"/>
  <c r="N44" i="4"/>
  <c r="M44" i="4"/>
  <c r="L44" i="4"/>
  <c r="K44" i="4"/>
  <c r="D36" i="4"/>
  <c r="D46" i="4"/>
  <c r="D38" i="4"/>
  <c r="D61" i="4"/>
  <c r="D59" i="4" s="1"/>
  <c r="D56" i="4"/>
  <c r="D55" i="4"/>
  <c r="D52" i="4"/>
  <c r="D51" i="4"/>
  <c r="D45" i="4"/>
  <c r="D44" i="4" s="1"/>
  <c r="D42" i="4"/>
  <c r="D41" i="4"/>
  <c r="D40" i="4"/>
  <c r="D39" i="4"/>
  <c r="D37" i="4"/>
  <c r="D35" i="4"/>
  <c r="D34" i="4"/>
  <c r="N33" i="4"/>
  <c r="M33" i="4"/>
  <c r="L33" i="4"/>
  <c r="K33" i="4"/>
  <c r="G33" i="4"/>
  <c r="F33" i="4"/>
  <c r="E33" i="4"/>
  <c r="D31" i="4"/>
  <c r="D30" i="4"/>
  <c r="D28" i="4"/>
  <c r="D27" i="4"/>
  <c r="D26" i="4"/>
  <c r="D25" i="4"/>
  <c r="D24" i="4"/>
  <c r="D50" i="4"/>
  <c r="E23" i="4"/>
  <c r="E29" i="4"/>
  <c r="E50" i="4"/>
  <c r="E54" i="4"/>
  <c r="G23" i="4"/>
  <c r="G29" i="4"/>
  <c r="G50" i="4"/>
  <c r="G54" i="4"/>
  <c r="N54" i="4"/>
  <c r="M54" i="4"/>
  <c r="L54" i="4"/>
  <c r="K54" i="4"/>
  <c r="H54" i="4"/>
  <c r="F54" i="4"/>
  <c r="N50" i="4"/>
  <c r="M50" i="4"/>
  <c r="L50" i="4"/>
  <c r="K50" i="4"/>
  <c r="F50" i="4"/>
  <c r="N29" i="4"/>
  <c r="M29" i="4"/>
  <c r="L29" i="4"/>
  <c r="K29" i="4"/>
  <c r="N23" i="4"/>
  <c r="M23" i="4"/>
  <c r="F29" i="4"/>
  <c r="L23" i="4"/>
  <c r="K23" i="4"/>
  <c r="F23" i="4"/>
  <c r="D23" i="4" l="1"/>
  <c r="K43" i="4"/>
  <c r="K32" i="4" s="1"/>
  <c r="H43" i="4"/>
  <c r="H32" i="4" s="1"/>
  <c r="H22" i="4" s="1"/>
  <c r="E7" i="4"/>
  <c r="L43" i="4"/>
  <c r="L32" i="4" s="1"/>
  <c r="G7" i="4"/>
  <c r="L22" i="4"/>
  <c r="L65" i="4" s="1"/>
  <c r="N43" i="4"/>
  <c r="N32" i="4" s="1"/>
  <c r="N22" i="4" s="1"/>
  <c r="N65" i="4" s="1"/>
  <c r="D54" i="4"/>
  <c r="D43" i="4" s="1"/>
  <c r="F7" i="4"/>
  <c r="E43" i="4"/>
  <c r="E32" i="4" s="1"/>
  <c r="E22" i="4" s="1"/>
  <c r="F43" i="4"/>
  <c r="F32" i="4" s="1"/>
  <c r="F22" i="4" s="1"/>
  <c r="I7" i="4"/>
  <c r="I65" i="4" s="1"/>
  <c r="J7" i="4"/>
  <c r="J65" i="4" s="1"/>
  <c r="K22" i="4"/>
  <c r="K65" i="4" s="1"/>
  <c r="M43" i="4"/>
  <c r="M32" i="4" s="1"/>
  <c r="M22" i="4" s="1"/>
  <c r="M65" i="4" s="1"/>
  <c r="D29" i="4"/>
  <c r="D33" i="4"/>
  <c r="G43" i="4"/>
  <c r="G32" i="4" s="1"/>
  <c r="G22" i="4" s="1"/>
  <c r="E65" i="4" l="1"/>
  <c r="D7" i="4"/>
  <c r="G65" i="4"/>
  <c r="F65" i="4"/>
  <c r="D32" i="4"/>
  <c r="D22" i="4" s="1"/>
  <c r="D65" i="4" l="1"/>
</calcChain>
</file>

<file path=xl/sharedStrings.xml><?xml version="1.0" encoding="utf-8"?>
<sst xmlns="http://schemas.openxmlformats.org/spreadsheetml/2006/main" count="216" uniqueCount="181">
  <si>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</si>
  <si>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</si>
  <si>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</si>
  <si>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</si>
  <si>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(час.в семестр)</t>
  </si>
  <si>
    <t>Максимальная</t>
  </si>
  <si>
    <t>I курс</t>
  </si>
  <si>
    <t>II курс</t>
  </si>
  <si>
    <t>Всего занятий</t>
  </si>
  <si>
    <t>в т.ч.</t>
  </si>
  <si>
    <t>2 сем.</t>
  </si>
  <si>
    <t>3 сем.</t>
  </si>
  <si>
    <t>4 сем.</t>
  </si>
  <si>
    <t>курсовых работ (проектов)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</si>
  <si>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</si>
  <si>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</si>
  <si>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</si>
  <si>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</si>
  <si>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</si>
  <si>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</si>
  <si>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</si>
  <si>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</si>
  <si>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</si>
  <si>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</si>
  <si>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</si>
  <si>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</si>
  <si>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</si>
  <si>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</si>
  <si>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</si>
  <si>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География туризма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</si>
  <si>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</si>
  <si>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</si>
  <si>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</si>
  <si>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</si>
  <si>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</si>
  <si>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Психология делового общения</t>
  </si>
  <si>
    <t>ОП.02</t>
  </si>
  <si>
    <t>Организация туристской индустрии</t>
  </si>
  <si>
    <t>ОП.03</t>
  </si>
  <si>
    <t>Иностранный язык в сфере профессиональной коммуникации</t>
  </si>
  <si>
    <t>ОП.04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</si>
  <si>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</si>
  <si>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</si>
  <si>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</si>
  <si>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</si>
  <si>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</si>
  <si>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Технология продаж и продвижения турпродукта</t>
  </si>
  <si>
    <t>МДК.01.02</t>
  </si>
  <si>
    <t>УП.01</t>
  </si>
  <si>
    <t>Учебная практика</t>
  </si>
  <si>
    <t>ПП.01</t>
  </si>
  <si>
    <t>Практика по профилю специальности</t>
  </si>
  <si>
    <t>ПМ.02</t>
  </si>
  <si>
    <t>Предоставление услуг по сопровождению туристов</t>
  </si>
  <si>
    <t>МДК.02.01</t>
  </si>
  <si>
    <t>МДК.02.02</t>
  </si>
  <si>
    <t>Организация досуга туристов</t>
  </si>
  <si>
    <t>ПП.02</t>
  </si>
  <si>
    <t>ПМ.03</t>
  </si>
  <si>
    <t>Предоставление туроператорских услуг</t>
  </si>
  <si>
    <t>МДК.03.01</t>
  </si>
  <si>
    <t>Технология и организация туроператорской деятельности</t>
  </si>
  <si>
    <t>МДК.03.02</t>
  </si>
  <si>
    <t>Маркетинговые технологии в туризме</t>
  </si>
  <si>
    <t>УП.03</t>
  </si>
  <si>
    <t>ПП.03</t>
  </si>
  <si>
    <t>ПМ.04</t>
  </si>
  <si>
    <t>Управление  функциональным подразделением организации</t>
  </si>
  <si>
    <t>МДК.04.01</t>
  </si>
  <si>
    <t>МДК.04.02</t>
  </si>
  <si>
    <t>Современная оргтехника и организация делопроизводства</t>
  </si>
  <si>
    <t>ПП.04</t>
  </si>
  <si>
    <t>-, ДЗ</t>
  </si>
  <si>
    <t>Культура стран АТР</t>
  </si>
  <si>
    <t>4н</t>
  </si>
  <si>
    <t>ПДП.00</t>
  </si>
  <si>
    <t>Производственная практика (преддипломная практика)</t>
  </si>
  <si>
    <t>4 н.</t>
  </si>
  <si>
    <t>ГИА.00</t>
  </si>
  <si>
    <t>6 н</t>
  </si>
  <si>
    <t>Всего</t>
  </si>
  <si>
    <t>дисциплин и МДК</t>
  </si>
  <si>
    <t>учебной практики</t>
  </si>
  <si>
    <t>Преддипломная практика</t>
  </si>
  <si>
    <t>экзаменов</t>
  </si>
  <si>
    <t>дифф. зачетов</t>
  </si>
  <si>
    <t>зачетов</t>
  </si>
  <si>
    <t>Информационно-коммуникационные  технологии в профессиональной деятельности</t>
  </si>
  <si>
    <t>2. План учебного процесса</t>
  </si>
  <si>
    <t>Самостоятельная</t>
  </si>
  <si>
    <t>Обязательная</t>
  </si>
  <si>
    <t>III курс</t>
  </si>
  <si>
    <t>1 сем</t>
  </si>
  <si>
    <t>5 сем.</t>
  </si>
  <si>
    <t>6 сем.</t>
  </si>
  <si>
    <t>Лабораторных и практических занятий</t>
  </si>
  <si>
    <t>16 нед.   576 ч.</t>
  </si>
  <si>
    <t>23 нед.   828 ч.</t>
  </si>
  <si>
    <t>0.00</t>
  </si>
  <si>
    <t>Общеобразовательный учебный цикл</t>
  </si>
  <si>
    <t>ОДБ.00</t>
  </si>
  <si>
    <t>ОДБ.01</t>
  </si>
  <si>
    <t>Русский язык</t>
  </si>
  <si>
    <t>-, Э</t>
  </si>
  <si>
    <t>ОДБ.02</t>
  </si>
  <si>
    <t>Литература</t>
  </si>
  <si>
    <t>ОДБ.03</t>
  </si>
  <si>
    <t>ОДБ.05</t>
  </si>
  <si>
    <t>ОДБ.06</t>
  </si>
  <si>
    <t>Основы безопасности жизнедеятельности</t>
  </si>
  <si>
    <t>ОДБ.07</t>
  </si>
  <si>
    <t>Естествознание</t>
  </si>
  <si>
    <t>ОДУ.00</t>
  </si>
  <si>
    <t>3Э/2ДЗ</t>
  </si>
  <si>
    <t>ОДУ.01</t>
  </si>
  <si>
    <t>Математика: алгебра, начала математического анализа, геометрия</t>
  </si>
  <si>
    <t>Э, Э</t>
  </si>
  <si>
    <t>ОДУ.02</t>
  </si>
  <si>
    <t>Информатика</t>
  </si>
  <si>
    <t>ОДУ.03</t>
  </si>
  <si>
    <t>Экономика</t>
  </si>
  <si>
    <t>ОДУ.04</t>
  </si>
  <si>
    <t>Право</t>
  </si>
  <si>
    <t>ИП</t>
  </si>
  <si>
    <t>Индивидуальный проект</t>
  </si>
  <si>
    <t>Обязательная и вариативная  часть учебных циклов</t>
  </si>
  <si>
    <t>Русский язык и культура речи</t>
  </si>
  <si>
    <t>Э,-,-,-</t>
  </si>
  <si>
    <t>-,ДЗ,-,-</t>
  </si>
  <si>
    <t>-,-,-,ДЗ</t>
  </si>
  <si>
    <t>з,з,з,ДЗ</t>
  </si>
  <si>
    <t>ДЗ,-,-,-</t>
  </si>
  <si>
    <t>-,-,-,Э</t>
  </si>
  <si>
    <t>-,-,ДЗ,-</t>
  </si>
  <si>
    <t>Эк</t>
  </si>
  <si>
    <t>-, ДЗ,-,-</t>
  </si>
  <si>
    <t>1Э/3ДЗ</t>
  </si>
  <si>
    <t xml:space="preserve">производственные практики </t>
  </si>
  <si>
    <t>Учебные дисциплины на углубленном уровне изучения</t>
  </si>
  <si>
    <t>Базовые дисциплины</t>
  </si>
  <si>
    <t>ОП.08</t>
  </si>
  <si>
    <t>Основы предпринимательской деятельности</t>
  </si>
  <si>
    <t>ОП.09</t>
  </si>
  <si>
    <t>Способы поиска работы и  трудоустройства</t>
  </si>
  <si>
    <t>ОП.05</t>
  </si>
  <si>
    <t>ОП.06</t>
  </si>
  <si>
    <t>50</t>
  </si>
  <si>
    <t>Государственная итоговая аттестация</t>
  </si>
  <si>
    <t>Программа базовой подготовки</t>
  </si>
  <si>
    <r>
      <rPr>
        <b/>
        <sz val="12"/>
        <rFont val="Times New Roman"/>
        <family val="1"/>
        <charset val="204"/>
      </rPr>
      <t>Консультации</t>
    </r>
    <r>
      <rPr>
        <sz val="12"/>
        <rFont val="Times New Roman"/>
        <family val="1"/>
        <charset val="204"/>
      </rPr>
      <t xml:space="preserve"> на учебную группу из расчета 4 часа на каждого обучающегося на каждый учебный год</t>
    </r>
  </si>
  <si>
    <t>-,-,-,-,-</t>
  </si>
  <si>
    <t>-,-,-,-,-,-</t>
  </si>
  <si>
    <t>12 нед.  432 ч.</t>
  </si>
  <si>
    <t>17,5 нед.  630 ч.</t>
  </si>
  <si>
    <t xml:space="preserve"> Сервисная деятельность</t>
  </si>
  <si>
    <t>Регионоведение</t>
  </si>
  <si>
    <t>МДК.01.03</t>
  </si>
  <si>
    <t>Организация внутреннего туризма</t>
  </si>
  <si>
    <t>-,ДЗ,-,-,</t>
  </si>
  <si>
    <t>ДЗ,-,-,-,</t>
  </si>
  <si>
    <t>-,Э,-,-</t>
  </si>
  <si>
    <t>1Э/1ДЗ</t>
  </si>
  <si>
    <t>2Э/5ДЗ</t>
  </si>
  <si>
    <t>4Эк/4Э/19ДЗ</t>
  </si>
  <si>
    <t>4Эк/2Э/15ДЗ</t>
  </si>
  <si>
    <t>4Эк/10ДЗ</t>
  </si>
  <si>
    <t>ОП.07</t>
  </si>
  <si>
    <t xml:space="preserve">Технология и организация сопровождения  туристов </t>
  </si>
  <si>
    <t xml:space="preserve">Управление  деятельностью функционального подразделения </t>
  </si>
  <si>
    <t>Предоставление турагентских услуг</t>
  </si>
  <si>
    <t>Технология и организация турагентской деятельности</t>
  </si>
  <si>
    <t>Выпускная квалификационная работа ( Дипломная  работа)</t>
  </si>
  <si>
    <t>Выполнение   выпускной квалификационной работы с  18.05.2019г.  по  14.06.2019г.  (всего 4 недели)</t>
  </si>
  <si>
    <t>Защита  выпускной квалификационной работы  с 15.062019г.. по 28.06.2019г. (всего 2 недели)</t>
  </si>
  <si>
    <t>14  нед.  504 ч.</t>
  </si>
  <si>
    <t>9,5 нед  342 ч.</t>
  </si>
  <si>
    <t>ОУД.04</t>
  </si>
  <si>
    <t>з/ ДЗ</t>
  </si>
  <si>
    <t>5Э/7ДЗ</t>
  </si>
  <si>
    <t>4Эк/9Э/26ДЗ</t>
  </si>
  <si>
    <t xml:space="preserve">Туризм  (год  начало подготовки) 2016-2017; 2017-2018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</si>
</sst>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55"/>
      <name val="Calibri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0" fontId="10" fillId="0" borderId="10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/>
    <xf numFmtId="0" fontId="9" fillId="0" borderId="1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topLeftCell="A4" zoomScale="75" zoomScaleNormal="75" workbookViewId="0">
      <selection activeCell="P17" sqref="P17"/>
    </sheetView>
  </sheetViews>
  <sheetFormatPr defaultRowHeight="15.75" x14ac:dyDescent="0.25"/>
  <cols>
    <col min="1" max="1" width="15.42578125" style="12" customWidth="1"/>
    <col min="2" max="2" width="44.5703125" style="12" customWidth="1"/>
    <col min="3" max="3" width="16" style="93" customWidth="1"/>
    <col min="4" max="4" width="13.42578125" style="12" customWidth="1"/>
    <col min="5" max="5" width="13" style="12" customWidth="1"/>
    <col min="6" max="10" width="10.7109375" style="12" customWidth="1"/>
    <col min="11" max="11" width="10.7109375" style="88" customWidth="1"/>
    <col min="12" max="14" width="10.7109375" style="12" customWidth="1"/>
  </cols>
  <sheetData>
    <row r="1" spans="1:14" s="13" customFormat="1" ht="23.25" customHeight="1" thickBot="1" x14ac:dyDescent="0.35">
      <c r="B1" s="14" t="s">
        <v>88</v>
      </c>
      <c r="C1" s="122" t="s">
        <v>180</v>
      </c>
      <c r="D1" s="123"/>
      <c r="E1" s="123"/>
      <c r="F1" s="123"/>
      <c r="G1" s="123"/>
      <c r="H1" s="123"/>
      <c r="I1" s="123"/>
      <c r="J1" s="123"/>
      <c r="K1" s="122"/>
      <c r="L1" s="122"/>
      <c r="M1" s="122"/>
    </row>
    <row r="2" spans="1:14" s="13" customFormat="1" ht="37.5" customHeight="1" thickBot="1" x14ac:dyDescent="0.3">
      <c r="A2" s="119" t="s">
        <v>0</v>
      </c>
      <c r="B2" s="119" t="s">
        <v>1</v>
      </c>
      <c r="C2" s="120" t="s">
        <v>2</v>
      </c>
      <c r="D2" s="119" t="s">
        <v>3</v>
      </c>
      <c r="E2" s="119"/>
      <c r="F2" s="119"/>
      <c r="G2" s="119"/>
      <c r="H2" s="119"/>
      <c r="I2" s="119" t="s">
        <v>4</v>
      </c>
      <c r="J2" s="119"/>
      <c r="K2" s="119"/>
      <c r="L2" s="119"/>
      <c r="M2" s="119"/>
      <c r="N2" s="119"/>
    </row>
    <row r="3" spans="1:14" s="13" customFormat="1" ht="16.5" thickBot="1" x14ac:dyDescent="0.3">
      <c r="A3" s="119"/>
      <c r="B3" s="119"/>
      <c r="C3" s="120"/>
      <c r="D3" s="121" t="s">
        <v>5</v>
      </c>
      <c r="E3" s="121" t="s">
        <v>89</v>
      </c>
      <c r="F3" s="119" t="s">
        <v>90</v>
      </c>
      <c r="G3" s="119"/>
      <c r="H3" s="119"/>
      <c r="I3" s="119" t="s">
        <v>6</v>
      </c>
      <c r="J3" s="119"/>
      <c r="K3" s="119" t="s">
        <v>7</v>
      </c>
      <c r="L3" s="119"/>
      <c r="M3" s="119" t="s">
        <v>91</v>
      </c>
      <c r="N3" s="119"/>
    </row>
    <row r="4" spans="1:14" s="13" customFormat="1" ht="16.5" thickBot="1" x14ac:dyDescent="0.3">
      <c r="A4" s="119"/>
      <c r="B4" s="119"/>
      <c r="C4" s="120"/>
      <c r="D4" s="121"/>
      <c r="E4" s="121"/>
      <c r="F4" s="121" t="s">
        <v>8</v>
      </c>
      <c r="G4" s="119" t="s">
        <v>9</v>
      </c>
      <c r="H4" s="119"/>
      <c r="I4" s="16" t="s">
        <v>92</v>
      </c>
      <c r="J4" s="16" t="s">
        <v>10</v>
      </c>
      <c r="K4" s="86" t="s">
        <v>11</v>
      </c>
      <c r="L4" s="16" t="s">
        <v>12</v>
      </c>
      <c r="M4" s="16" t="s">
        <v>93</v>
      </c>
      <c r="N4" s="16" t="s">
        <v>94</v>
      </c>
    </row>
    <row r="5" spans="1:14" s="13" customFormat="1" ht="91.5" thickBot="1" x14ac:dyDescent="0.3">
      <c r="A5" s="119"/>
      <c r="B5" s="119"/>
      <c r="C5" s="120"/>
      <c r="D5" s="121"/>
      <c r="E5" s="121"/>
      <c r="F5" s="121"/>
      <c r="G5" s="17" t="s">
        <v>95</v>
      </c>
      <c r="H5" s="17" t="s">
        <v>13</v>
      </c>
      <c r="I5" s="15" t="s">
        <v>96</v>
      </c>
      <c r="J5" s="15" t="s">
        <v>97</v>
      </c>
      <c r="K5" s="85" t="s">
        <v>152</v>
      </c>
      <c r="L5" s="85" t="s">
        <v>153</v>
      </c>
      <c r="M5" s="85" t="s">
        <v>174</v>
      </c>
      <c r="N5" s="85" t="s">
        <v>175</v>
      </c>
    </row>
    <row r="6" spans="1:14" s="13" customFormat="1" ht="16.5" thickBot="1" x14ac:dyDescent="0.3">
      <c r="A6" s="18">
        <v>1</v>
      </c>
      <c r="B6" s="19">
        <v>2</v>
      </c>
      <c r="C6" s="20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5">
        <v>10</v>
      </c>
      <c r="K6" s="85">
        <v>11</v>
      </c>
      <c r="L6" s="21">
        <v>12</v>
      </c>
      <c r="M6" s="15">
        <v>13</v>
      </c>
      <c r="N6" s="19">
        <v>14</v>
      </c>
    </row>
    <row r="7" spans="1:14" s="13" customFormat="1" ht="27.75" customHeight="1" thickBot="1" x14ac:dyDescent="0.3">
      <c r="A7" s="42" t="s">
        <v>98</v>
      </c>
      <c r="B7" s="43" t="s">
        <v>99</v>
      </c>
      <c r="C7" s="44" t="s">
        <v>178</v>
      </c>
      <c r="D7" s="45">
        <f>SUM(D8,D16)</f>
        <v>2106</v>
      </c>
      <c r="E7" s="45">
        <f>SUM(E8,E16)</f>
        <v>702</v>
      </c>
      <c r="F7" s="42">
        <f>SUM(F8,F16)</f>
        <v>1404</v>
      </c>
      <c r="G7" s="46">
        <f>SUM(G8,G16)</f>
        <v>505</v>
      </c>
      <c r="H7" s="46"/>
      <c r="I7" s="46">
        <f>SUM(I8,I16)</f>
        <v>576</v>
      </c>
      <c r="J7" s="45">
        <f>SUM(J8,J16)</f>
        <v>828</v>
      </c>
      <c r="K7" s="45">
        <v>0</v>
      </c>
      <c r="L7" s="46">
        <v>0</v>
      </c>
      <c r="M7" s="46">
        <v>0</v>
      </c>
      <c r="N7" s="46">
        <v>0</v>
      </c>
    </row>
    <row r="8" spans="1:14" s="13" customFormat="1" ht="21.75" customHeight="1" thickBot="1" x14ac:dyDescent="0.3">
      <c r="A8" s="62" t="s">
        <v>100</v>
      </c>
      <c r="B8" s="63" t="s">
        <v>139</v>
      </c>
      <c r="C8" s="64" t="s">
        <v>162</v>
      </c>
      <c r="D8" s="65">
        <v>1200</v>
      </c>
      <c r="E8" s="65">
        <v>401</v>
      </c>
      <c r="F8" s="66">
        <v>799</v>
      </c>
      <c r="G8" s="65">
        <v>329</v>
      </c>
      <c r="H8" s="65"/>
      <c r="I8" s="65">
        <v>337</v>
      </c>
      <c r="J8" s="65">
        <v>462</v>
      </c>
      <c r="K8" s="65">
        <v>0</v>
      </c>
      <c r="L8" s="65">
        <v>0</v>
      </c>
      <c r="M8" s="65">
        <v>0</v>
      </c>
      <c r="N8" s="65">
        <v>0</v>
      </c>
    </row>
    <row r="9" spans="1:14" s="13" customFormat="1" ht="16.5" thickBot="1" x14ac:dyDescent="0.3">
      <c r="A9" s="94" t="s">
        <v>101</v>
      </c>
      <c r="B9" s="22" t="s">
        <v>102</v>
      </c>
      <c r="C9" s="23" t="s">
        <v>116</v>
      </c>
      <c r="D9" s="19">
        <v>176</v>
      </c>
      <c r="E9" s="19">
        <v>59</v>
      </c>
      <c r="F9" s="24">
        <v>117</v>
      </c>
      <c r="G9" s="19">
        <v>28</v>
      </c>
      <c r="H9" s="19"/>
      <c r="I9" s="19">
        <v>53</v>
      </c>
      <c r="J9" s="19">
        <v>64</v>
      </c>
      <c r="K9" s="27">
        <v>0</v>
      </c>
      <c r="L9" s="19">
        <v>0</v>
      </c>
      <c r="M9" s="19">
        <v>0</v>
      </c>
      <c r="N9" s="19">
        <v>0</v>
      </c>
    </row>
    <row r="10" spans="1:14" s="13" customFormat="1" ht="16.5" thickBot="1" x14ac:dyDescent="0.3">
      <c r="A10" s="18" t="s">
        <v>104</v>
      </c>
      <c r="B10" s="25" t="s">
        <v>105</v>
      </c>
      <c r="C10" s="33" t="s">
        <v>72</v>
      </c>
      <c r="D10" s="19">
        <v>176</v>
      </c>
      <c r="E10" s="19">
        <v>59</v>
      </c>
      <c r="F10" s="24">
        <v>117</v>
      </c>
      <c r="G10" s="19">
        <v>20</v>
      </c>
      <c r="H10" s="19"/>
      <c r="I10" s="19">
        <v>64</v>
      </c>
      <c r="J10" s="19">
        <v>53</v>
      </c>
      <c r="K10" s="27">
        <v>0</v>
      </c>
      <c r="L10" s="19">
        <v>0</v>
      </c>
      <c r="M10" s="19">
        <v>0</v>
      </c>
      <c r="N10" s="19">
        <v>0</v>
      </c>
    </row>
    <row r="11" spans="1:14" s="13" customFormat="1" ht="16.5" thickBot="1" x14ac:dyDescent="0.3">
      <c r="A11" s="18" t="s">
        <v>106</v>
      </c>
      <c r="B11" s="25" t="s">
        <v>21</v>
      </c>
      <c r="C11" s="20" t="s">
        <v>72</v>
      </c>
      <c r="D11" s="19">
        <v>176</v>
      </c>
      <c r="E11" s="19">
        <v>59</v>
      </c>
      <c r="F11" s="24">
        <v>117</v>
      </c>
      <c r="G11" s="19">
        <v>117</v>
      </c>
      <c r="H11" s="19"/>
      <c r="I11" s="19">
        <v>48</v>
      </c>
      <c r="J11" s="19">
        <v>69</v>
      </c>
      <c r="K11" s="27">
        <v>0</v>
      </c>
      <c r="L11" s="19">
        <v>0</v>
      </c>
      <c r="M11" s="19">
        <v>0</v>
      </c>
      <c r="N11" s="19">
        <v>0</v>
      </c>
    </row>
    <row r="12" spans="1:14" s="13" customFormat="1" ht="16.5" thickBot="1" x14ac:dyDescent="0.3">
      <c r="A12" s="18" t="s">
        <v>176</v>
      </c>
      <c r="B12" s="25" t="s">
        <v>19</v>
      </c>
      <c r="C12" s="20" t="s">
        <v>72</v>
      </c>
      <c r="D12" s="19">
        <v>176</v>
      </c>
      <c r="E12" s="19">
        <v>59</v>
      </c>
      <c r="F12" s="24">
        <v>117</v>
      </c>
      <c r="G12" s="19">
        <v>20</v>
      </c>
      <c r="H12" s="19"/>
      <c r="I12" s="19">
        <v>48</v>
      </c>
      <c r="J12" s="19">
        <v>69</v>
      </c>
      <c r="K12" s="27">
        <v>0</v>
      </c>
      <c r="L12" s="19">
        <v>0</v>
      </c>
      <c r="M12" s="19">
        <v>0</v>
      </c>
      <c r="N12" s="19">
        <v>0</v>
      </c>
    </row>
    <row r="13" spans="1:14" s="13" customFormat="1" ht="16.5" thickBot="1" x14ac:dyDescent="0.3">
      <c r="A13" s="18" t="s">
        <v>107</v>
      </c>
      <c r="B13" s="25" t="s">
        <v>23</v>
      </c>
      <c r="C13" s="20" t="s">
        <v>177</v>
      </c>
      <c r="D13" s="19">
        <v>175</v>
      </c>
      <c r="E13" s="19">
        <v>58</v>
      </c>
      <c r="F13" s="24">
        <v>117</v>
      </c>
      <c r="G13" s="19">
        <v>102</v>
      </c>
      <c r="H13" s="19"/>
      <c r="I13" s="19">
        <v>48</v>
      </c>
      <c r="J13" s="19">
        <v>69</v>
      </c>
      <c r="K13" s="27">
        <v>0</v>
      </c>
      <c r="L13" s="19">
        <v>0</v>
      </c>
      <c r="M13" s="19">
        <v>0</v>
      </c>
      <c r="N13" s="19">
        <v>0</v>
      </c>
    </row>
    <row r="14" spans="1:14" s="13" customFormat="1" ht="18.75" customHeight="1" thickBot="1" x14ac:dyDescent="0.3">
      <c r="A14" s="18" t="s">
        <v>108</v>
      </c>
      <c r="B14" s="26" t="s">
        <v>109</v>
      </c>
      <c r="C14" s="20" t="s">
        <v>72</v>
      </c>
      <c r="D14" s="19">
        <v>105</v>
      </c>
      <c r="E14" s="19">
        <v>35</v>
      </c>
      <c r="F14" s="24">
        <v>70</v>
      </c>
      <c r="G14" s="19">
        <v>20</v>
      </c>
      <c r="H14" s="19"/>
      <c r="I14" s="19">
        <v>32</v>
      </c>
      <c r="J14" s="19">
        <v>38</v>
      </c>
      <c r="K14" s="27">
        <v>0</v>
      </c>
      <c r="L14" s="19">
        <v>0</v>
      </c>
      <c r="M14" s="19">
        <v>0</v>
      </c>
      <c r="N14" s="19">
        <v>0</v>
      </c>
    </row>
    <row r="15" spans="1:14" s="13" customFormat="1" ht="16.5" thickBot="1" x14ac:dyDescent="0.3">
      <c r="A15" s="18" t="s">
        <v>110</v>
      </c>
      <c r="B15" s="26" t="s">
        <v>111</v>
      </c>
      <c r="C15" s="20" t="s">
        <v>72</v>
      </c>
      <c r="D15" s="19">
        <v>216</v>
      </c>
      <c r="E15" s="19">
        <v>72</v>
      </c>
      <c r="F15" s="24">
        <v>144</v>
      </c>
      <c r="G15" s="19">
        <v>22</v>
      </c>
      <c r="H15" s="19"/>
      <c r="I15" s="19">
        <v>44</v>
      </c>
      <c r="J15" s="19">
        <v>100</v>
      </c>
      <c r="K15" s="27">
        <v>0</v>
      </c>
      <c r="L15" s="19">
        <v>0</v>
      </c>
      <c r="M15" s="19">
        <v>0</v>
      </c>
      <c r="N15" s="19">
        <v>0</v>
      </c>
    </row>
    <row r="16" spans="1:14" s="13" customFormat="1" ht="32.25" customHeight="1" thickBot="1" x14ac:dyDescent="0.3">
      <c r="A16" s="66" t="s">
        <v>112</v>
      </c>
      <c r="B16" s="67" t="s">
        <v>138</v>
      </c>
      <c r="C16" s="68" t="s">
        <v>113</v>
      </c>
      <c r="D16" s="65">
        <v>906</v>
      </c>
      <c r="E16" s="65">
        <v>301</v>
      </c>
      <c r="F16" s="66">
        <v>605</v>
      </c>
      <c r="G16" s="65">
        <v>176</v>
      </c>
      <c r="H16" s="65"/>
      <c r="I16" s="65">
        <v>239</v>
      </c>
      <c r="J16" s="65">
        <v>366</v>
      </c>
      <c r="K16" s="65">
        <v>0</v>
      </c>
      <c r="L16" s="65">
        <v>0</v>
      </c>
      <c r="M16" s="65">
        <v>0</v>
      </c>
      <c r="N16" s="65">
        <v>0</v>
      </c>
    </row>
    <row r="17" spans="1:14" s="13" customFormat="1" ht="32.25" thickBot="1" x14ac:dyDescent="0.3">
      <c r="A17" s="18" t="s">
        <v>114</v>
      </c>
      <c r="B17" s="25" t="s">
        <v>115</v>
      </c>
      <c r="C17" s="20" t="s">
        <v>116</v>
      </c>
      <c r="D17" s="19">
        <v>409</v>
      </c>
      <c r="E17" s="19">
        <v>136</v>
      </c>
      <c r="F17" s="24">
        <v>273</v>
      </c>
      <c r="G17" s="19">
        <v>60</v>
      </c>
      <c r="H17" s="19"/>
      <c r="I17" s="19">
        <v>104</v>
      </c>
      <c r="J17" s="19">
        <v>169</v>
      </c>
      <c r="K17" s="27">
        <v>0</v>
      </c>
      <c r="L17" s="19">
        <v>0</v>
      </c>
      <c r="M17" s="19">
        <v>0</v>
      </c>
      <c r="N17" s="19">
        <v>0</v>
      </c>
    </row>
    <row r="18" spans="1:14" s="13" customFormat="1" ht="16.5" thickBot="1" x14ac:dyDescent="0.3">
      <c r="A18" s="18" t="s">
        <v>117</v>
      </c>
      <c r="B18" s="25" t="s">
        <v>118</v>
      </c>
      <c r="C18" s="20" t="s">
        <v>72</v>
      </c>
      <c r="D18" s="19">
        <v>150</v>
      </c>
      <c r="E18" s="19">
        <v>50</v>
      </c>
      <c r="F18" s="24">
        <v>100</v>
      </c>
      <c r="G18" s="19">
        <v>80</v>
      </c>
      <c r="H18" s="19"/>
      <c r="I18" s="19">
        <v>42</v>
      </c>
      <c r="J18" s="19">
        <v>58</v>
      </c>
      <c r="K18" s="27">
        <v>0</v>
      </c>
      <c r="L18" s="19">
        <v>0</v>
      </c>
      <c r="M18" s="19">
        <v>0</v>
      </c>
      <c r="N18" s="19">
        <v>0</v>
      </c>
    </row>
    <row r="19" spans="1:14" s="13" customFormat="1" ht="16.5" thickBot="1" x14ac:dyDescent="0.3">
      <c r="A19" s="18" t="s">
        <v>119</v>
      </c>
      <c r="B19" s="25" t="s">
        <v>120</v>
      </c>
      <c r="C19" s="20" t="s">
        <v>103</v>
      </c>
      <c r="D19" s="19">
        <v>220</v>
      </c>
      <c r="E19" s="19">
        <v>73</v>
      </c>
      <c r="F19" s="24">
        <v>147</v>
      </c>
      <c r="G19" s="19">
        <v>26</v>
      </c>
      <c r="H19" s="19"/>
      <c r="I19" s="19">
        <v>61</v>
      </c>
      <c r="J19" s="19">
        <v>86</v>
      </c>
      <c r="K19" s="27">
        <v>0</v>
      </c>
      <c r="L19" s="19">
        <v>0</v>
      </c>
      <c r="M19" s="19">
        <v>0</v>
      </c>
      <c r="N19" s="19">
        <v>0</v>
      </c>
    </row>
    <row r="20" spans="1:14" s="13" customFormat="1" ht="16.5" thickBot="1" x14ac:dyDescent="0.3">
      <c r="A20" s="18" t="s">
        <v>121</v>
      </c>
      <c r="B20" s="25" t="s">
        <v>122</v>
      </c>
      <c r="C20" s="20" t="s">
        <v>72</v>
      </c>
      <c r="D20" s="19">
        <v>127</v>
      </c>
      <c r="E20" s="19">
        <v>42</v>
      </c>
      <c r="F20" s="24">
        <v>85</v>
      </c>
      <c r="G20" s="19">
        <v>20</v>
      </c>
      <c r="H20" s="19"/>
      <c r="I20" s="19">
        <v>32</v>
      </c>
      <c r="J20" s="19">
        <v>53</v>
      </c>
      <c r="K20" s="27">
        <v>0</v>
      </c>
      <c r="L20" s="19">
        <v>0</v>
      </c>
      <c r="M20" s="19">
        <v>0</v>
      </c>
      <c r="N20" s="19">
        <v>0</v>
      </c>
    </row>
    <row r="21" spans="1:14" s="13" customFormat="1" ht="16.5" thickBot="1" x14ac:dyDescent="0.3">
      <c r="A21" s="18" t="s">
        <v>123</v>
      </c>
      <c r="B21" s="25" t="s">
        <v>124</v>
      </c>
      <c r="C21" s="20"/>
      <c r="D21" s="19"/>
      <c r="E21" s="19"/>
      <c r="F21" s="27"/>
      <c r="G21" s="19"/>
      <c r="H21" s="19"/>
      <c r="I21" s="19"/>
      <c r="J21" s="19"/>
      <c r="K21" s="27"/>
      <c r="L21" s="19"/>
      <c r="M21" s="19"/>
      <c r="N21" s="19"/>
    </row>
    <row r="22" spans="1:14" s="13" customFormat="1" ht="35.25" customHeight="1" thickBot="1" x14ac:dyDescent="0.3">
      <c r="A22" s="47"/>
      <c r="B22" s="48" t="s">
        <v>125</v>
      </c>
      <c r="C22" s="44" t="s">
        <v>163</v>
      </c>
      <c r="D22" s="49">
        <f>SUM(D23,D29,D32)</f>
        <v>2862</v>
      </c>
      <c r="E22" s="49">
        <f>SUM(E23,E29,E32)</f>
        <v>954</v>
      </c>
      <c r="F22" s="49">
        <f>SUM(F23,F29,F32)</f>
        <v>1908</v>
      </c>
      <c r="G22" s="49">
        <f>SUM(G23,G29,G32)</f>
        <v>926</v>
      </c>
      <c r="H22" s="49">
        <f>SUM(H23,H29,H32)</f>
        <v>50</v>
      </c>
      <c r="I22" s="50"/>
      <c r="J22" s="50"/>
      <c r="K22" s="45">
        <f>SUM(K23,K29,K32)</f>
        <v>432</v>
      </c>
      <c r="L22" s="49">
        <f>SUM(L23,L29,L32)</f>
        <v>630</v>
      </c>
      <c r="M22" s="49">
        <f>SUM(M23,M29,M32)</f>
        <v>504</v>
      </c>
      <c r="N22" s="49">
        <f>SUM(N23,N29,N32)</f>
        <v>342</v>
      </c>
    </row>
    <row r="23" spans="1:14" ht="35.25" customHeight="1" thickBot="1" x14ac:dyDescent="0.3">
      <c r="A23" s="69" t="s">
        <v>14</v>
      </c>
      <c r="B23" s="70" t="s">
        <v>15</v>
      </c>
      <c r="C23" s="90" t="s">
        <v>136</v>
      </c>
      <c r="D23" s="72">
        <f>SUM(D24:D28)</f>
        <v>549</v>
      </c>
      <c r="E23" s="72">
        <f>SUM(E24:E28)</f>
        <v>183</v>
      </c>
      <c r="F23" s="72">
        <f>SUM(F24:F28)</f>
        <v>366</v>
      </c>
      <c r="G23" s="72">
        <f>SUM(G24:G28)</f>
        <v>236</v>
      </c>
      <c r="H23" s="73"/>
      <c r="I23" s="73"/>
      <c r="J23" s="73"/>
      <c r="K23" s="65">
        <f>SUM(K24:K28)</f>
        <v>158</v>
      </c>
      <c r="L23" s="65">
        <f>SUM(L24:L28)</f>
        <v>116</v>
      </c>
      <c r="M23" s="71">
        <f>SUM(M24:M28)</f>
        <v>52</v>
      </c>
      <c r="N23" s="71">
        <f>SUM(N24:N28)</f>
        <v>40</v>
      </c>
    </row>
    <row r="24" spans="1:14" ht="19.5" customHeight="1" thickBot="1" x14ac:dyDescent="0.3">
      <c r="A24" s="2" t="s">
        <v>16</v>
      </c>
      <c r="B24" s="6" t="s">
        <v>17</v>
      </c>
      <c r="C24" s="30" t="s">
        <v>127</v>
      </c>
      <c r="D24" s="9">
        <f>SUM(E24:F24)</f>
        <v>72</v>
      </c>
      <c r="E24" s="9">
        <v>24</v>
      </c>
      <c r="F24" s="9">
        <v>48</v>
      </c>
      <c r="G24" s="9">
        <v>6</v>
      </c>
      <c r="H24" s="1"/>
      <c r="I24" s="1"/>
      <c r="J24" s="1"/>
      <c r="K24" s="34">
        <v>48</v>
      </c>
      <c r="L24" s="1">
        <v>0</v>
      </c>
      <c r="M24" s="1">
        <v>0</v>
      </c>
      <c r="N24" s="1">
        <v>0</v>
      </c>
    </row>
    <row r="25" spans="1:14" ht="21" customHeight="1" thickBot="1" x14ac:dyDescent="0.3">
      <c r="A25" s="2" t="s">
        <v>18</v>
      </c>
      <c r="B25" s="6" t="s">
        <v>19</v>
      </c>
      <c r="C25" s="30" t="s">
        <v>128</v>
      </c>
      <c r="D25" s="9">
        <f>SUM(E25:F25)</f>
        <v>72</v>
      </c>
      <c r="E25" s="9">
        <v>24</v>
      </c>
      <c r="F25" s="9">
        <v>48</v>
      </c>
      <c r="G25" s="1"/>
      <c r="H25" s="1"/>
      <c r="I25" s="1"/>
      <c r="J25" s="1"/>
      <c r="K25" s="34">
        <v>0</v>
      </c>
      <c r="L25" s="1">
        <v>48</v>
      </c>
      <c r="M25" s="1">
        <v>0</v>
      </c>
      <c r="N25" s="1">
        <v>0</v>
      </c>
    </row>
    <row r="26" spans="1:14" ht="20.25" customHeight="1" thickBot="1" x14ac:dyDescent="0.3">
      <c r="A26" s="2" t="s">
        <v>20</v>
      </c>
      <c r="B26" s="6" t="s">
        <v>21</v>
      </c>
      <c r="C26" s="30" t="s">
        <v>129</v>
      </c>
      <c r="D26" s="7">
        <f>SUM(E26:F26)</f>
        <v>106</v>
      </c>
      <c r="E26" s="9"/>
      <c r="F26" s="9">
        <v>106</v>
      </c>
      <c r="G26" s="1">
        <v>106</v>
      </c>
      <c r="H26" s="1"/>
      <c r="I26" s="1"/>
      <c r="J26" s="1"/>
      <c r="K26" s="34">
        <v>26</v>
      </c>
      <c r="L26" s="1">
        <v>34</v>
      </c>
      <c r="M26" s="1">
        <v>26</v>
      </c>
      <c r="N26" s="1">
        <v>20</v>
      </c>
    </row>
    <row r="27" spans="1:14" ht="18.75" customHeight="1" thickBot="1" x14ac:dyDescent="0.3">
      <c r="A27" s="2" t="s">
        <v>22</v>
      </c>
      <c r="B27" s="6" t="s">
        <v>23</v>
      </c>
      <c r="C27" s="30" t="s">
        <v>130</v>
      </c>
      <c r="D27" s="7">
        <f>SUM(E27:F27)</f>
        <v>212</v>
      </c>
      <c r="E27" s="9">
        <v>106</v>
      </c>
      <c r="F27" s="9">
        <v>106</v>
      </c>
      <c r="G27" s="1">
        <v>104</v>
      </c>
      <c r="H27" s="1"/>
      <c r="I27" s="1"/>
      <c r="J27" s="1"/>
      <c r="K27" s="34">
        <v>26</v>
      </c>
      <c r="L27" s="1">
        <v>34</v>
      </c>
      <c r="M27" s="1">
        <v>26</v>
      </c>
      <c r="N27" s="1">
        <v>20</v>
      </c>
    </row>
    <row r="28" spans="1:14" ht="22.5" customHeight="1" thickBot="1" x14ac:dyDescent="0.3">
      <c r="A28" s="2" t="s">
        <v>24</v>
      </c>
      <c r="B28" s="6" t="s">
        <v>126</v>
      </c>
      <c r="C28" s="30" t="s">
        <v>131</v>
      </c>
      <c r="D28" s="7">
        <f>SUM(E28:F28)</f>
        <v>87</v>
      </c>
      <c r="E28" s="9">
        <v>29</v>
      </c>
      <c r="F28" s="9">
        <v>58</v>
      </c>
      <c r="G28" s="1">
        <v>20</v>
      </c>
      <c r="H28" s="1"/>
      <c r="I28" s="3"/>
      <c r="J28" s="1"/>
      <c r="K28" s="34">
        <v>58</v>
      </c>
      <c r="L28" s="1">
        <v>0</v>
      </c>
      <c r="M28" s="1">
        <v>0</v>
      </c>
      <c r="N28" s="1">
        <v>0</v>
      </c>
    </row>
    <row r="29" spans="1:14" ht="32.25" thickBot="1" x14ac:dyDescent="0.3">
      <c r="A29" s="74" t="s">
        <v>25</v>
      </c>
      <c r="B29" s="75" t="s">
        <v>26</v>
      </c>
      <c r="C29" s="90" t="s">
        <v>161</v>
      </c>
      <c r="D29" s="76">
        <f>SUM(D30:D31)</f>
        <v>246</v>
      </c>
      <c r="E29" s="72">
        <f>SUM(E30:E31)</f>
        <v>82</v>
      </c>
      <c r="F29" s="76">
        <f>SUM(F30:F31)</f>
        <v>164</v>
      </c>
      <c r="G29" s="72">
        <f>SUM(G30:G31)</f>
        <v>98</v>
      </c>
      <c r="H29" s="77"/>
      <c r="I29" s="77"/>
      <c r="J29" s="77"/>
      <c r="K29" s="65">
        <f>SUM(K30:K31)</f>
        <v>68</v>
      </c>
      <c r="L29" s="65">
        <f>SUM(L30:L31)</f>
        <v>34</v>
      </c>
      <c r="M29" s="74">
        <f>SUM(M30:M31)</f>
        <v>28</v>
      </c>
      <c r="N29" s="74">
        <f>SUM(N30:N31)</f>
        <v>34</v>
      </c>
    </row>
    <row r="30" spans="1:14" ht="48" thickBot="1" x14ac:dyDescent="0.3">
      <c r="A30" s="9" t="s">
        <v>27</v>
      </c>
      <c r="B30" s="11" t="s">
        <v>87</v>
      </c>
      <c r="C30" s="31" t="s">
        <v>129</v>
      </c>
      <c r="D30" s="28">
        <f>SUM(E30:F30)</f>
        <v>144</v>
      </c>
      <c r="E30" s="29">
        <v>48</v>
      </c>
      <c r="F30" s="28">
        <v>96</v>
      </c>
      <c r="G30" s="29">
        <v>82</v>
      </c>
      <c r="H30" s="9"/>
      <c r="I30" s="9"/>
      <c r="J30" s="9"/>
      <c r="K30" s="29">
        <v>0</v>
      </c>
      <c r="L30" s="29">
        <v>34</v>
      </c>
      <c r="M30" s="29">
        <v>28</v>
      </c>
      <c r="N30" s="29">
        <v>34</v>
      </c>
    </row>
    <row r="31" spans="1:14" ht="27" customHeight="1" thickBot="1" x14ac:dyDescent="0.3">
      <c r="A31" s="2" t="s">
        <v>28</v>
      </c>
      <c r="B31" s="6" t="s">
        <v>29</v>
      </c>
      <c r="C31" s="30" t="s">
        <v>127</v>
      </c>
      <c r="D31" s="7">
        <f>SUM(E31:F31)</f>
        <v>102</v>
      </c>
      <c r="E31" s="9">
        <v>34</v>
      </c>
      <c r="F31" s="7">
        <v>68</v>
      </c>
      <c r="G31" s="9">
        <v>16</v>
      </c>
      <c r="H31" s="1"/>
      <c r="I31" s="1"/>
      <c r="J31" s="1"/>
      <c r="K31" s="34">
        <v>68</v>
      </c>
      <c r="L31" s="1">
        <v>0</v>
      </c>
      <c r="M31" s="1">
        <v>0</v>
      </c>
      <c r="N31" s="1">
        <v>0</v>
      </c>
    </row>
    <row r="32" spans="1:14" ht="32.25" customHeight="1" thickBot="1" x14ac:dyDescent="0.3">
      <c r="A32" s="51" t="s">
        <v>30</v>
      </c>
      <c r="B32" s="52" t="s">
        <v>31</v>
      </c>
      <c r="C32" s="44" t="s">
        <v>164</v>
      </c>
      <c r="D32" s="53">
        <f>SUM(D33,D43)</f>
        <v>2067</v>
      </c>
      <c r="E32" s="54">
        <f>SUM(E33,E43)</f>
        <v>689</v>
      </c>
      <c r="F32" s="54">
        <f>SUM(F33,F43)</f>
        <v>1378</v>
      </c>
      <c r="G32" s="55">
        <f>SUM(G33,G43)</f>
        <v>592</v>
      </c>
      <c r="H32" s="55">
        <f>SUM(H33,H43)</f>
        <v>50</v>
      </c>
      <c r="I32" s="56"/>
      <c r="J32" s="56"/>
      <c r="K32" s="55">
        <f>SUM(K33,K43)</f>
        <v>206</v>
      </c>
      <c r="L32" s="55">
        <f>SUM(L33,L43)</f>
        <v>480</v>
      </c>
      <c r="M32" s="55">
        <f>SUM(M33,M43)</f>
        <v>424</v>
      </c>
      <c r="N32" s="55">
        <f>SUM(N33,N43)</f>
        <v>268</v>
      </c>
    </row>
    <row r="33" spans="1:14" ht="27.75" customHeight="1" thickBot="1" x14ac:dyDescent="0.3">
      <c r="A33" s="69" t="s">
        <v>32</v>
      </c>
      <c r="B33" s="78" t="s">
        <v>33</v>
      </c>
      <c r="C33" s="90" t="s">
        <v>162</v>
      </c>
      <c r="D33" s="79">
        <f>SUM(D34:D42)</f>
        <v>837</v>
      </c>
      <c r="E33" s="72">
        <f>SUM(E34:E42)</f>
        <v>279</v>
      </c>
      <c r="F33" s="72">
        <f>SUM(F34:F42)</f>
        <v>558</v>
      </c>
      <c r="G33" s="71">
        <f>SUM(G34:G42)</f>
        <v>276</v>
      </c>
      <c r="H33" s="71"/>
      <c r="I33" s="71"/>
      <c r="J33" s="71"/>
      <c r="K33" s="65">
        <f>SUM(K34:K42)</f>
        <v>44</v>
      </c>
      <c r="L33" s="65">
        <f>SUM(L34:L42)</f>
        <v>308</v>
      </c>
      <c r="M33" s="71">
        <f>SUM(M34:M42)</f>
        <v>60</v>
      </c>
      <c r="N33" s="71">
        <f>SUM(N34:N42)</f>
        <v>146</v>
      </c>
    </row>
    <row r="34" spans="1:14" ht="24.75" customHeight="1" thickBot="1" x14ac:dyDescent="0.3">
      <c r="A34" s="2" t="s">
        <v>34</v>
      </c>
      <c r="B34" s="6" t="s">
        <v>35</v>
      </c>
      <c r="C34" s="30" t="s">
        <v>129</v>
      </c>
      <c r="D34" s="7">
        <f t="shared" ref="D34:D42" si="0">SUM(E34:F34)</f>
        <v>51</v>
      </c>
      <c r="E34" s="9">
        <v>17</v>
      </c>
      <c r="F34" s="9">
        <v>34</v>
      </c>
      <c r="G34" s="1">
        <v>14</v>
      </c>
      <c r="H34" s="1"/>
      <c r="I34" s="1"/>
      <c r="J34" s="1"/>
      <c r="K34" s="34">
        <v>0</v>
      </c>
      <c r="L34" s="1">
        <v>0</v>
      </c>
      <c r="M34" s="1">
        <v>0</v>
      </c>
      <c r="N34" s="1">
        <v>34</v>
      </c>
    </row>
    <row r="35" spans="1:14" ht="24.75" customHeight="1" thickBot="1" x14ac:dyDescent="0.3">
      <c r="A35" s="2" t="s">
        <v>36</v>
      </c>
      <c r="B35" s="6" t="s">
        <v>37</v>
      </c>
      <c r="C35" s="31" t="s">
        <v>160</v>
      </c>
      <c r="D35" s="7">
        <f t="shared" si="0"/>
        <v>120</v>
      </c>
      <c r="E35" s="9">
        <v>40</v>
      </c>
      <c r="F35" s="9">
        <v>80</v>
      </c>
      <c r="G35" s="1">
        <v>28</v>
      </c>
      <c r="H35" s="1"/>
      <c r="I35" s="1"/>
      <c r="J35" s="1"/>
      <c r="K35" s="34">
        <v>0</v>
      </c>
      <c r="L35" s="1">
        <v>80</v>
      </c>
      <c r="M35" s="1">
        <v>0</v>
      </c>
      <c r="N35" s="1">
        <v>0</v>
      </c>
    </row>
    <row r="36" spans="1:14" ht="34.5" customHeight="1" thickBot="1" x14ac:dyDescent="0.3">
      <c r="A36" s="2" t="s">
        <v>38</v>
      </c>
      <c r="B36" s="6" t="s">
        <v>39</v>
      </c>
      <c r="C36" s="30" t="s">
        <v>132</v>
      </c>
      <c r="D36" s="7">
        <f>SUM(E36:F36)</f>
        <v>216</v>
      </c>
      <c r="E36" s="9">
        <v>72</v>
      </c>
      <c r="F36" s="9">
        <v>144</v>
      </c>
      <c r="G36" s="1">
        <v>144</v>
      </c>
      <c r="H36" s="1"/>
      <c r="I36" s="1"/>
      <c r="J36" s="1"/>
      <c r="K36" s="34">
        <v>0</v>
      </c>
      <c r="L36" s="1">
        <v>38</v>
      </c>
      <c r="M36" s="1">
        <v>60</v>
      </c>
      <c r="N36" s="1">
        <v>46</v>
      </c>
    </row>
    <row r="37" spans="1:14" ht="24" customHeight="1" thickBot="1" x14ac:dyDescent="0.3">
      <c r="A37" s="2" t="s">
        <v>40</v>
      </c>
      <c r="B37" s="6" t="s">
        <v>41</v>
      </c>
      <c r="C37" s="30" t="s">
        <v>128</v>
      </c>
      <c r="D37" s="7">
        <f t="shared" si="0"/>
        <v>102</v>
      </c>
      <c r="E37" s="9">
        <v>34</v>
      </c>
      <c r="F37" s="9">
        <v>68</v>
      </c>
      <c r="G37" s="1">
        <v>20</v>
      </c>
      <c r="H37" s="1"/>
      <c r="I37" s="1"/>
      <c r="J37" s="1"/>
      <c r="K37" s="34">
        <v>44</v>
      </c>
      <c r="L37" s="1">
        <v>24</v>
      </c>
      <c r="M37" s="1">
        <v>0</v>
      </c>
      <c r="N37" s="1">
        <v>0</v>
      </c>
    </row>
    <row r="38" spans="1:14" ht="24" customHeight="1" thickBot="1" x14ac:dyDescent="0.3">
      <c r="A38" s="2" t="s">
        <v>144</v>
      </c>
      <c r="B38" s="6" t="s">
        <v>155</v>
      </c>
      <c r="C38" s="30" t="s">
        <v>158</v>
      </c>
      <c r="D38" s="7">
        <f>SUM(E38:F38)</f>
        <v>99</v>
      </c>
      <c r="E38" s="9">
        <v>33</v>
      </c>
      <c r="F38" s="9">
        <v>66</v>
      </c>
      <c r="G38" s="1">
        <v>24</v>
      </c>
      <c r="H38" s="1"/>
      <c r="I38" s="1"/>
      <c r="J38" s="1"/>
      <c r="K38" s="34">
        <v>0</v>
      </c>
      <c r="L38" s="34">
        <v>66</v>
      </c>
      <c r="M38" s="34">
        <v>0</v>
      </c>
      <c r="N38" s="34">
        <v>0</v>
      </c>
    </row>
    <row r="39" spans="1:14" ht="25.5" customHeight="1" thickBot="1" x14ac:dyDescent="0.3">
      <c r="A39" s="2" t="s">
        <v>145</v>
      </c>
      <c r="B39" s="60" t="s">
        <v>154</v>
      </c>
      <c r="C39" s="61" t="s">
        <v>135</v>
      </c>
      <c r="D39" s="7">
        <f t="shared" si="0"/>
        <v>48</v>
      </c>
      <c r="E39" s="9">
        <v>16</v>
      </c>
      <c r="F39" s="9">
        <v>32</v>
      </c>
      <c r="G39" s="1">
        <v>10</v>
      </c>
      <c r="H39" s="1"/>
      <c r="I39" s="1"/>
      <c r="J39" s="1"/>
      <c r="K39" s="34">
        <v>0</v>
      </c>
      <c r="L39" s="1">
        <v>32</v>
      </c>
      <c r="M39" s="1">
        <v>0</v>
      </c>
      <c r="N39" s="1">
        <v>0</v>
      </c>
    </row>
    <row r="40" spans="1:14" ht="27.75" customHeight="1" thickBot="1" x14ac:dyDescent="0.3">
      <c r="A40" s="2" t="s">
        <v>166</v>
      </c>
      <c r="B40" s="60" t="s">
        <v>73</v>
      </c>
      <c r="C40" s="61" t="s">
        <v>128</v>
      </c>
      <c r="D40" s="7">
        <f t="shared" si="0"/>
        <v>102</v>
      </c>
      <c r="E40" s="9">
        <v>34</v>
      </c>
      <c r="F40" s="9">
        <v>68</v>
      </c>
      <c r="G40" s="1">
        <v>12</v>
      </c>
      <c r="H40" s="1"/>
      <c r="I40" s="1"/>
      <c r="J40" s="1"/>
      <c r="K40" s="34">
        <v>0</v>
      </c>
      <c r="L40" s="1">
        <v>68</v>
      </c>
      <c r="M40" s="1">
        <v>0</v>
      </c>
      <c r="N40" s="1">
        <v>0</v>
      </c>
    </row>
    <row r="41" spans="1:14" ht="24.75" customHeight="1" thickBot="1" x14ac:dyDescent="0.3">
      <c r="A41" s="18" t="s">
        <v>140</v>
      </c>
      <c r="B41" s="58" t="s">
        <v>141</v>
      </c>
      <c r="C41" s="20" t="s">
        <v>150</v>
      </c>
      <c r="D41" s="15">
        <f t="shared" si="0"/>
        <v>51</v>
      </c>
      <c r="E41" s="59">
        <v>17</v>
      </c>
      <c r="F41" s="15">
        <v>34</v>
      </c>
      <c r="G41" s="59">
        <v>6</v>
      </c>
      <c r="H41" s="59"/>
      <c r="I41" s="19"/>
      <c r="J41" s="19"/>
      <c r="K41" s="27">
        <v>0</v>
      </c>
      <c r="L41" s="19">
        <v>0</v>
      </c>
      <c r="M41" s="19">
        <v>0</v>
      </c>
      <c r="N41" s="19">
        <v>34</v>
      </c>
    </row>
    <row r="42" spans="1:14" ht="30" customHeight="1" thickBot="1" x14ac:dyDescent="0.3">
      <c r="A42" s="18" t="s">
        <v>142</v>
      </c>
      <c r="B42" s="58" t="s">
        <v>143</v>
      </c>
      <c r="C42" s="20" t="s">
        <v>151</v>
      </c>
      <c r="D42" s="18">
        <f t="shared" si="0"/>
        <v>48</v>
      </c>
      <c r="E42" s="19">
        <v>16</v>
      </c>
      <c r="F42" s="19">
        <v>32</v>
      </c>
      <c r="G42" s="19">
        <v>18</v>
      </c>
      <c r="H42" s="19"/>
      <c r="I42" s="19"/>
      <c r="J42" s="19"/>
      <c r="K42" s="27">
        <v>0</v>
      </c>
      <c r="L42" s="19">
        <v>0</v>
      </c>
      <c r="M42" s="19">
        <v>0</v>
      </c>
      <c r="N42" s="19">
        <v>32</v>
      </c>
    </row>
    <row r="43" spans="1:14" ht="30.75" customHeight="1" thickBot="1" x14ac:dyDescent="0.3">
      <c r="A43" s="51" t="s">
        <v>42</v>
      </c>
      <c r="B43" s="52" t="s">
        <v>43</v>
      </c>
      <c r="C43" s="44" t="s">
        <v>165</v>
      </c>
      <c r="D43" s="53">
        <f>SUM(D44,D50,D54,D59)</f>
        <v>1230</v>
      </c>
      <c r="E43" s="54">
        <f>SUM(E44,E50,E54,E59)</f>
        <v>410</v>
      </c>
      <c r="F43" s="54">
        <f>SUM(F44,F50,F54,F59)</f>
        <v>820</v>
      </c>
      <c r="G43" s="55">
        <f>SUM(G44,G50,G54,G59)</f>
        <v>316</v>
      </c>
      <c r="H43" s="55">
        <f>SUM(H44,H50,H54,H59)</f>
        <v>50</v>
      </c>
      <c r="I43" s="56"/>
      <c r="J43" s="56"/>
      <c r="K43" s="55">
        <f>SUM(K44,K50,K54,K59)</f>
        <v>162</v>
      </c>
      <c r="L43" s="55">
        <f>SUM(L44,L50,L54,L59)</f>
        <v>172</v>
      </c>
      <c r="M43" s="55">
        <f>SUM(M44,M50,M54,M59)</f>
        <v>364</v>
      </c>
      <c r="N43" s="55">
        <f>SUM(N44,N50,N54,N59)</f>
        <v>122</v>
      </c>
    </row>
    <row r="44" spans="1:14" ht="34.5" customHeight="1" thickBot="1" x14ac:dyDescent="0.3">
      <c r="A44" s="69" t="s">
        <v>44</v>
      </c>
      <c r="B44" s="5" t="s">
        <v>169</v>
      </c>
      <c r="C44" s="32" t="s">
        <v>134</v>
      </c>
      <c r="D44" s="10">
        <f>SUM(D45:D47)</f>
        <v>243</v>
      </c>
      <c r="E44" s="8">
        <f>SUM(E45:E47)</f>
        <v>81</v>
      </c>
      <c r="F44" s="8">
        <f>SUM(F45:F47)</f>
        <v>162</v>
      </c>
      <c r="G44" s="8">
        <f>SUM(G45:G47)</f>
        <v>66</v>
      </c>
      <c r="H44" s="1"/>
      <c r="I44" s="1"/>
      <c r="J44" s="3"/>
      <c r="K44" s="84">
        <f>SUM(K45:K47)</f>
        <v>162</v>
      </c>
      <c r="L44" s="3">
        <f>SUM(L45:L47)</f>
        <v>0</v>
      </c>
      <c r="M44" s="3">
        <f>SUM(M45:M47)</f>
        <v>0</v>
      </c>
      <c r="N44" s="3">
        <f>SUM(N45:N47)</f>
        <v>0</v>
      </c>
    </row>
    <row r="45" spans="1:14" ht="32.25" thickBot="1" x14ac:dyDescent="0.3">
      <c r="A45" s="2" t="s">
        <v>45</v>
      </c>
      <c r="B45" s="6" t="s">
        <v>46</v>
      </c>
      <c r="C45" s="95" t="s">
        <v>131</v>
      </c>
      <c r="D45" s="7">
        <f>SUM(E45:F45)</f>
        <v>72</v>
      </c>
      <c r="E45" s="9">
        <v>24</v>
      </c>
      <c r="F45" s="9">
        <v>48</v>
      </c>
      <c r="G45" s="1">
        <v>20</v>
      </c>
      <c r="H45" s="1"/>
      <c r="I45" s="1"/>
      <c r="J45" s="1"/>
      <c r="K45" s="34">
        <v>48</v>
      </c>
      <c r="L45" s="1">
        <v>0</v>
      </c>
      <c r="M45" s="1">
        <v>0</v>
      </c>
      <c r="N45" s="1">
        <v>0</v>
      </c>
    </row>
    <row r="46" spans="1:14" ht="32.25" thickBot="1" x14ac:dyDescent="0.3">
      <c r="A46" s="2" t="s">
        <v>47</v>
      </c>
      <c r="B46" s="6" t="s">
        <v>170</v>
      </c>
      <c r="C46" s="96"/>
      <c r="D46" s="7">
        <f>SUM(E46:F46)</f>
        <v>72</v>
      </c>
      <c r="E46" s="9">
        <v>24</v>
      </c>
      <c r="F46" s="9">
        <v>48</v>
      </c>
      <c r="G46" s="1">
        <v>20</v>
      </c>
      <c r="H46" s="1"/>
      <c r="I46" s="1"/>
      <c r="J46" s="1"/>
      <c r="K46" s="34">
        <v>48</v>
      </c>
      <c r="L46" s="1">
        <v>0</v>
      </c>
      <c r="M46" s="1">
        <v>0</v>
      </c>
      <c r="N46" s="1">
        <v>0</v>
      </c>
    </row>
    <row r="47" spans="1:14" ht="21" customHeight="1" thickBot="1" x14ac:dyDescent="0.3">
      <c r="A47" s="2" t="s">
        <v>156</v>
      </c>
      <c r="B47" s="6" t="s">
        <v>157</v>
      </c>
      <c r="C47" s="91" t="s">
        <v>159</v>
      </c>
      <c r="D47" s="7">
        <f>SUM(E47:F47)</f>
        <v>99</v>
      </c>
      <c r="E47" s="9">
        <v>33</v>
      </c>
      <c r="F47" s="9">
        <v>66</v>
      </c>
      <c r="G47" s="1">
        <v>26</v>
      </c>
      <c r="H47" s="1"/>
      <c r="I47" s="1"/>
      <c r="J47" s="1"/>
      <c r="K47" s="34">
        <v>66</v>
      </c>
      <c r="L47" s="1">
        <v>0</v>
      </c>
      <c r="M47" s="1">
        <v>0</v>
      </c>
      <c r="N47" s="1">
        <v>0</v>
      </c>
    </row>
    <row r="48" spans="1:14" ht="19.5" customHeight="1" thickBot="1" x14ac:dyDescent="0.3">
      <c r="A48" s="2" t="s">
        <v>48</v>
      </c>
      <c r="B48" s="6" t="s">
        <v>49</v>
      </c>
      <c r="C48" s="95" t="s">
        <v>131</v>
      </c>
      <c r="D48" s="7">
        <f>SUM(E48:F48)</f>
        <v>36</v>
      </c>
      <c r="E48" s="9"/>
      <c r="F48" s="9">
        <v>36</v>
      </c>
      <c r="G48" s="1"/>
      <c r="H48" s="1"/>
      <c r="I48" s="1"/>
      <c r="J48" s="1"/>
      <c r="K48" s="80">
        <v>36</v>
      </c>
      <c r="L48" s="80">
        <v>0</v>
      </c>
      <c r="M48" s="80">
        <v>0</v>
      </c>
      <c r="N48" s="80">
        <v>0</v>
      </c>
    </row>
    <row r="49" spans="1:14" ht="23.25" customHeight="1" thickBot="1" x14ac:dyDescent="0.3">
      <c r="A49" s="2" t="s">
        <v>50</v>
      </c>
      <c r="B49" s="6" t="s">
        <v>51</v>
      </c>
      <c r="C49" s="96"/>
      <c r="D49" s="29">
        <f>SUM(E49:F49)</f>
        <v>108</v>
      </c>
      <c r="E49" s="1"/>
      <c r="F49" s="9">
        <v>108</v>
      </c>
      <c r="G49" s="1"/>
      <c r="H49" s="1"/>
      <c r="I49" s="1"/>
      <c r="J49" s="1"/>
      <c r="K49" s="81">
        <v>108</v>
      </c>
      <c r="L49" s="81">
        <v>0</v>
      </c>
      <c r="M49" s="81">
        <v>0</v>
      </c>
      <c r="N49" s="81">
        <v>0</v>
      </c>
    </row>
    <row r="50" spans="1:14" ht="37.5" customHeight="1" thickBot="1" x14ac:dyDescent="0.3">
      <c r="A50" s="69" t="s">
        <v>52</v>
      </c>
      <c r="B50" s="5" t="s">
        <v>53</v>
      </c>
      <c r="C50" s="32" t="s">
        <v>134</v>
      </c>
      <c r="D50" s="10">
        <f>SUM(D51:D52)</f>
        <v>315</v>
      </c>
      <c r="E50" s="8">
        <f>SUM(E51:E52)</f>
        <v>105</v>
      </c>
      <c r="F50" s="8">
        <f>SUM(F51:F52)</f>
        <v>210</v>
      </c>
      <c r="G50" s="3">
        <f>SUM(G51:G52)</f>
        <v>84</v>
      </c>
      <c r="H50" s="3"/>
      <c r="I50" s="3"/>
      <c r="J50" s="3"/>
      <c r="K50" s="84">
        <f>SUM(K51:K52)</f>
        <v>0</v>
      </c>
      <c r="L50" s="3">
        <f>SUM(L51:L52)</f>
        <v>0</v>
      </c>
      <c r="M50" s="3">
        <f>SUM(M51:M52)</f>
        <v>88</v>
      </c>
      <c r="N50" s="3">
        <f>SUM(N51:N52)</f>
        <v>122</v>
      </c>
    </row>
    <row r="51" spans="1:14" ht="32.25" thickBot="1" x14ac:dyDescent="0.3">
      <c r="A51" s="2" t="s">
        <v>54</v>
      </c>
      <c r="B51" s="6" t="s">
        <v>167</v>
      </c>
      <c r="C51" s="95" t="s">
        <v>129</v>
      </c>
      <c r="D51" s="7">
        <f>SUM(E51:F51)</f>
        <v>195</v>
      </c>
      <c r="E51" s="9">
        <v>65</v>
      </c>
      <c r="F51" s="9">
        <v>130</v>
      </c>
      <c r="G51" s="1">
        <v>58</v>
      </c>
      <c r="H51" s="1"/>
      <c r="I51" s="1"/>
      <c r="J51" s="1"/>
      <c r="K51" s="34">
        <v>0</v>
      </c>
      <c r="L51" s="89">
        <v>0</v>
      </c>
      <c r="M51" s="89">
        <v>88</v>
      </c>
      <c r="N51" s="1">
        <v>42</v>
      </c>
    </row>
    <row r="52" spans="1:14" ht="27" customHeight="1" thickBot="1" x14ac:dyDescent="0.3">
      <c r="A52" s="2" t="s">
        <v>55</v>
      </c>
      <c r="B52" s="6" t="s">
        <v>56</v>
      </c>
      <c r="C52" s="118"/>
      <c r="D52" s="7">
        <f>SUM(E52:F52)</f>
        <v>120</v>
      </c>
      <c r="E52" s="9">
        <v>40</v>
      </c>
      <c r="F52" s="9">
        <v>80</v>
      </c>
      <c r="G52" s="1">
        <v>26</v>
      </c>
      <c r="H52" s="1"/>
      <c r="I52" s="1"/>
      <c r="J52" s="1"/>
      <c r="K52" s="34">
        <v>0</v>
      </c>
      <c r="L52" s="1">
        <v>0</v>
      </c>
      <c r="M52" s="1">
        <v>0</v>
      </c>
      <c r="N52" s="34">
        <v>80</v>
      </c>
    </row>
    <row r="53" spans="1:14" ht="24" customHeight="1" thickBot="1" x14ac:dyDescent="0.3">
      <c r="A53" s="2" t="s">
        <v>57</v>
      </c>
      <c r="B53" s="6" t="s">
        <v>51</v>
      </c>
      <c r="C53" s="31" t="s">
        <v>129</v>
      </c>
      <c r="D53" s="7">
        <f>SUM(E53:F53)</f>
        <v>144</v>
      </c>
      <c r="E53" s="9"/>
      <c r="F53" s="9">
        <v>144</v>
      </c>
      <c r="G53" s="1"/>
      <c r="H53" s="1"/>
      <c r="I53" s="1"/>
      <c r="J53" s="1"/>
      <c r="K53" s="81">
        <v>0</v>
      </c>
      <c r="L53" s="81">
        <v>0</v>
      </c>
      <c r="M53" s="81">
        <v>0</v>
      </c>
      <c r="N53" s="81">
        <v>144</v>
      </c>
    </row>
    <row r="54" spans="1:14" ht="33" customHeight="1" thickBot="1" x14ac:dyDescent="0.3">
      <c r="A54" s="69" t="s">
        <v>58</v>
      </c>
      <c r="B54" s="5" t="s">
        <v>59</v>
      </c>
      <c r="C54" s="32" t="s">
        <v>134</v>
      </c>
      <c r="D54" s="10">
        <f>SUM(D55:D56)</f>
        <v>330</v>
      </c>
      <c r="E54" s="8">
        <f>SUM(E55:E56)</f>
        <v>110</v>
      </c>
      <c r="F54" s="8">
        <f>SUM(F55:F56)</f>
        <v>220</v>
      </c>
      <c r="G54" s="3">
        <f>SUM(G55:G56)</f>
        <v>76</v>
      </c>
      <c r="H54" s="3">
        <f>SUM(H55:H56)</f>
        <v>30</v>
      </c>
      <c r="I54" s="3"/>
      <c r="J54" s="3"/>
      <c r="K54" s="84">
        <f>SUM(K55:K56)</f>
        <v>0</v>
      </c>
      <c r="L54" s="3">
        <f>SUM(L55:L56)</f>
        <v>90</v>
      </c>
      <c r="M54" s="3">
        <f>SUM(M55:M56)</f>
        <v>130</v>
      </c>
      <c r="N54" s="3">
        <f>SUM(N55:N56)</f>
        <v>0</v>
      </c>
    </row>
    <row r="55" spans="1:14" ht="33" customHeight="1" thickBot="1" x14ac:dyDescent="0.3">
      <c r="A55" s="2" t="s">
        <v>60</v>
      </c>
      <c r="B55" s="6" t="s">
        <v>61</v>
      </c>
      <c r="C55" s="95" t="s">
        <v>133</v>
      </c>
      <c r="D55" s="7">
        <f>SUM(E55:F55)</f>
        <v>258</v>
      </c>
      <c r="E55" s="9">
        <v>86</v>
      </c>
      <c r="F55" s="9">
        <v>172</v>
      </c>
      <c r="G55" s="1">
        <v>52</v>
      </c>
      <c r="H55" s="1">
        <v>30</v>
      </c>
      <c r="I55" s="1"/>
      <c r="J55" s="1"/>
      <c r="K55" s="34">
        <v>0</v>
      </c>
      <c r="L55" s="1">
        <v>90</v>
      </c>
      <c r="M55" s="1">
        <v>82</v>
      </c>
      <c r="N55" s="1">
        <v>0</v>
      </c>
    </row>
    <row r="56" spans="1:14" ht="24" customHeight="1" thickBot="1" x14ac:dyDescent="0.3">
      <c r="A56" s="2" t="s">
        <v>62</v>
      </c>
      <c r="B56" s="6" t="s">
        <v>63</v>
      </c>
      <c r="C56" s="117"/>
      <c r="D56" s="7">
        <f>SUM(E56:F56)</f>
        <v>72</v>
      </c>
      <c r="E56" s="9">
        <v>24</v>
      </c>
      <c r="F56" s="9">
        <v>48</v>
      </c>
      <c r="G56" s="1">
        <v>24</v>
      </c>
      <c r="H56" s="1"/>
      <c r="I56" s="1"/>
      <c r="J56" s="1"/>
      <c r="K56" s="34">
        <v>0</v>
      </c>
      <c r="L56" s="1">
        <v>0</v>
      </c>
      <c r="M56" s="1">
        <v>48</v>
      </c>
      <c r="N56" s="1">
        <v>0</v>
      </c>
    </row>
    <row r="57" spans="1:14" ht="20.25" customHeight="1" thickBot="1" x14ac:dyDescent="0.3">
      <c r="A57" s="2" t="s">
        <v>64</v>
      </c>
      <c r="B57" s="6" t="s">
        <v>49</v>
      </c>
      <c r="C57" s="30" t="s">
        <v>128</v>
      </c>
      <c r="D57" s="7">
        <f>SUM(E57:F57)</f>
        <v>36</v>
      </c>
      <c r="E57" s="9"/>
      <c r="F57" s="9">
        <v>36</v>
      </c>
      <c r="G57" s="1"/>
      <c r="H57" s="1"/>
      <c r="I57" s="1"/>
      <c r="J57" s="1"/>
      <c r="K57" s="80">
        <v>0</v>
      </c>
      <c r="L57" s="80">
        <v>36</v>
      </c>
      <c r="M57" s="80">
        <v>0</v>
      </c>
      <c r="N57" s="80">
        <v>0</v>
      </c>
    </row>
    <row r="58" spans="1:14" ht="22.5" customHeight="1" thickBot="1" x14ac:dyDescent="0.3">
      <c r="A58" s="2" t="s">
        <v>65</v>
      </c>
      <c r="B58" s="6" t="s">
        <v>51</v>
      </c>
      <c r="C58" s="30" t="s">
        <v>133</v>
      </c>
      <c r="D58" s="7">
        <f>SUM(E58:F58)</f>
        <v>180</v>
      </c>
      <c r="E58" s="9"/>
      <c r="F58" s="9">
        <v>180</v>
      </c>
      <c r="G58" s="1"/>
      <c r="H58" s="1"/>
      <c r="I58" s="1"/>
      <c r="J58" s="1"/>
      <c r="K58" s="81">
        <v>0</v>
      </c>
      <c r="L58" s="81">
        <v>144</v>
      </c>
      <c r="M58" s="81">
        <v>36</v>
      </c>
      <c r="N58" s="81">
        <v>0</v>
      </c>
    </row>
    <row r="59" spans="1:14" ht="34.5" customHeight="1" thickBot="1" x14ac:dyDescent="0.3">
      <c r="A59" s="69" t="s">
        <v>66</v>
      </c>
      <c r="B59" s="5" t="s">
        <v>67</v>
      </c>
      <c r="C59" s="32" t="s">
        <v>134</v>
      </c>
      <c r="D59" s="10">
        <f>SUM(D60:D61)</f>
        <v>342</v>
      </c>
      <c r="E59" s="8">
        <f>SUM(E60:E61)</f>
        <v>114</v>
      </c>
      <c r="F59" s="8">
        <f>SUM(F60:F61)</f>
        <v>228</v>
      </c>
      <c r="G59" s="3">
        <f>SUM(G60:G61)</f>
        <v>90</v>
      </c>
      <c r="H59" s="3">
        <f>SUM(H60:H61)</f>
        <v>20</v>
      </c>
      <c r="I59" s="1"/>
      <c r="J59" s="1"/>
      <c r="K59" s="84">
        <f>SUM(K60:K61)</f>
        <v>0</v>
      </c>
      <c r="L59" s="3">
        <f>SUM(L60:L61)</f>
        <v>82</v>
      </c>
      <c r="M59" s="3">
        <f>SUM(M60:M61)</f>
        <v>146</v>
      </c>
      <c r="N59" s="3">
        <f>SUM(N60:N61)</f>
        <v>0</v>
      </c>
    </row>
    <row r="60" spans="1:14" ht="36.75" customHeight="1" thickBot="1" x14ac:dyDescent="0.3">
      <c r="A60" s="2" t="s">
        <v>68</v>
      </c>
      <c r="B60" s="6" t="s">
        <v>168</v>
      </c>
      <c r="C60" s="95" t="s">
        <v>133</v>
      </c>
      <c r="D60" s="7">
        <v>282</v>
      </c>
      <c r="E60" s="9">
        <v>94</v>
      </c>
      <c r="F60" s="9">
        <v>188</v>
      </c>
      <c r="G60" s="1">
        <v>70</v>
      </c>
      <c r="H60" s="1">
        <v>20</v>
      </c>
      <c r="I60" s="1"/>
      <c r="J60" s="1"/>
      <c r="K60" s="34">
        <v>0</v>
      </c>
      <c r="L60" s="34">
        <v>82</v>
      </c>
      <c r="M60" s="1">
        <v>106</v>
      </c>
      <c r="N60" s="1">
        <v>0</v>
      </c>
    </row>
    <row r="61" spans="1:14" ht="32.25" thickBot="1" x14ac:dyDescent="0.3">
      <c r="A61" s="2" t="s">
        <v>69</v>
      </c>
      <c r="B61" s="6" t="s">
        <v>70</v>
      </c>
      <c r="C61" s="96"/>
      <c r="D61" s="7">
        <f>SUM(E61:F61)</f>
        <v>60</v>
      </c>
      <c r="E61" s="9">
        <v>20</v>
      </c>
      <c r="F61" s="9">
        <v>40</v>
      </c>
      <c r="G61" s="1">
        <v>20</v>
      </c>
      <c r="H61" s="1"/>
      <c r="I61" s="1"/>
      <c r="J61" s="1"/>
      <c r="K61" s="34">
        <v>0</v>
      </c>
      <c r="L61" s="1">
        <v>0</v>
      </c>
      <c r="M61" s="1">
        <v>40</v>
      </c>
      <c r="N61" s="1">
        <v>0</v>
      </c>
    </row>
    <row r="62" spans="1:14" ht="20.25" customHeight="1" thickBot="1" x14ac:dyDescent="0.3">
      <c r="A62" s="2" t="s">
        <v>71</v>
      </c>
      <c r="B62" s="6" t="s">
        <v>51</v>
      </c>
      <c r="C62" s="30" t="s">
        <v>133</v>
      </c>
      <c r="D62" s="7">
        <v>72</v>
      </c>
      <c r="E62" s="9"/>
      <c r="F62" s="9">
        <v>72</v>
      </c>
      <c r="G62" s="1"/>
      <c r="H62" s="1"/>
      <c r="I62" s="1"/>
      <c r="J62" s="1"/>
      <c r="K62" s="81">
        <v>0</v>
      </c>
      <c r="L62" s="81">
        <v>36</v>
      </c>
      <c r="M62" s="81">
        <v>36</v>
      </c>
      <c r="N62" s="81">
        <v>0</v>
      </c>
    </row>
    <row r="63" spans="1:14" ht="34.5" customHeight="1" thickBot="1" x14ac:dyDescent="0.3">
      <c r="A63" s="4" t="s">
        <v>75</v>
      </c>
      <c r="B63" s="5" t="s">
        <v>76</v>
      </c>
      <c r="C63" s="30"/>
      <c r="D63" s="7"/>
      <c r="E63" s="9"/>
      <c r="F63" s="1" t="s">
        <v>77</v>
      </c>
      <c r="G63" s="1"/>
      <c r="H63" s="1"/>
      <c r="I63" s="1"/>
      <c r="J63" s="1"/>
      <c r="K63" s="34"/>
      <c r="L63" s="1"/>
      <c r="M63" s="1"/>
      <c r="N63" s="1" t="s">
        <v>77</v>
      </c>
    </row>
    <row r="64" spans="1:14" ht="36" customHeight="1" thickBot="1" x14ac:dyDescent="0.3">
      <c r="A64" s="4" t="s">
        <v>78</v>
      </c>
      <c r="B64" s="5" t="s">
        <v>147</v>
      </c>
      <c r="C64" s="30"/>
      <c r="D64" s="7"/>
      <c r="E64" s="9"/>
      <c r="F64" s="1" t="s">
        <v>79</v>
      </c>
      <c r="G64" s="1"/>
      <c r="H64" s="1"/>
      <c r="I64" s="1"/>
      <c r="J64" s="1"/>
      <c r="K64" s="34"/>
      <c r="L64" s="1"/>
      <c r="M64" s="1"/>
      <c r="N64" s="1" t="s">
        <v>79</v>
      </c>
    </row>
    <row r="65" spans="1:14" ht="26.25" customHeight="1" thickBot="1" x14ac:dyDescent="0.3">
      <c r="A65" s="83"/>
      <c r="B65" s="57" t="s">
        <v>80</v>
      </c>
      <c r="C65" s="44" t="s">
        <v>179</v>
      </c>
      <c r="D65" s="44">
        <f>SUM(D7,D22)</f>
        <v>4968</v>
      </c>
      <c r="E65" s="44">
        <f>SUM(E7,E22)</f>
        <v>1656</v>
      </c>
      <c r="F65" s="44">
        <f>SUM(F7,F22)</f>
        <v>3312</v>
      </c>
      <c r="G65" s="44">
        <f>SUM(G7,G22)</f>
        <v>1431</v>
      </c>
      <c r="H65" s="44" t="s">
        <v>146</v>
      </c>
      <c r="I65" s="82">
        <f>I7</f>
        <v>576</v>
      </c>
      <c r="J65" s="82">
        <f>J7</f>
        <v>828</v>
      </c>
      <c r="K65" s="56">
        <f>K22</f>
        <v>432</v>
      </c>
      <c r="L65" s="82">
        <f>L22</f>
        <v>630</v>
      </c>
      <c r="M65" s="82">
        <f>M22</f>
        <v>504</v>
      </c>
      <c r="N65" s="82">
        <f>N22</f>
        <v>342</v>
      </c>
    </row>
    <row r="66" spans="1:14" ht="36.75" customHeight="1" thickBot="1" x14ac:dyDescent="0.3">
      <c r="A66" s="100" t="s">
        <v>149</v>
      </c>
      <c r="B66" s="101"/>
      <c r="C66" s="101"/>
      <c r="D66" s="101"/>
      <c r="E66" s="103"/>
      <c r="F66" s="108" t="s">
        <v>80</v>
      </c>
      <c r="G66" s="111" t="s">
        <v>81</v>
      </c>
      <c r="H66" s="112"/>
      <c r="I66" s="37">
        <v>11</v>
      </c>
      <c r="J66" s="37">
        <v>11</v>
      </c>
      <c r="K66" s="37">
        <v>9</v>
      </c>
      <c r="L66" s="37">
        <v>13</v>
      </c>
      <c r="M66" s="37">
        <v>10</v>
      </c>
      <c r="N66" s="37">
        <v>9</v>
      </c>
    </row>
    <row r="67" spans="1:14" ht="16.5" hidden="1" customHeight="1" x14ac:dyDescent="0.25">
      <c r="A67" s="114"/>
      <c r="B67" s="115"/>
      <c r="C67" s="115"/>
      <c r="D67" s="115"/>
      <c r="E67" s="116"/>
      <c r="F67" s="109"/>
      <c r="G67" s="38"/>
      <c r="H67" s="39"/>
      <c r="I67" s="35"/>
      <c r="J67" s="35"/>
      <c r="K67" s="35"/>
      <c r="L67" s="35"/>
      <c r="M67" s="35"/>
      <c r="N67" s="35"/>
    </row>
    <row r="68" spans="1:14" ht="16.5" hidden="1" customHeight="1" x14ac:dyDescent="0.25">
      <c r="A68" s="114"/>
      <c r="B68" s="115"/>
      <c r="C68" s="115"/>
      <c r="D68" s="115"/>
      <c r="E68" s="116"/>
      <c r="F68" s="109"/>
      <c r="G68" s="40"/>
      <c r="H68" s="41"/>
      <c r="I68" s="36"/>
      <c r="J68" s="36"/>
      <c r="K68" s="36"/>
      <c r="L68" s="36"/>
      <c r="M68" s="36"/>
      <c r="N68" s="36"/>
    </row>
    <row r="69" spans="1:14" ht="30.75" customHeight="1" thickBot="1" x14ac:dyDescent="0.3">
      <c r="A69" s="100"/>
      <c r="B69" s="101"/>
      <c r="C69" s="101"/>
      <c r="D69" s="101"/>
      <c r="E69" s="103"/>
      <c r="F69" s="109"/>
      <c r="G69" s="98" t="s">
        <v>82</v>
      </c>
      <c r="H69" s="99"/>
      <c r="I69" s="29">
        <v>0</v>
      </c>
      <c r="J69" s="29">
        <v>0</v>
      </c>
      <c r="K69" s="29">
        <v>1</v>
      </c>
      <c r="L69" s="29">
        <v>1</v>
      </c>
      <c r="M69" s="29">
        <v>0</v>
      </c>
      <c r="N69" s="29">
        <v>0</v>
      </c>
    </row>
    <row r="70" spans="1:14" ht="44.25" customHeight="1" thickBot="1" x14ac:dyDescent="0.3">
      <c r="A70" s="104" t="s">
        <v>147</v>
      </c>
      <c r="B70" s="105"/>
      <c r="C70" s="105"/>
      <c r="D70" s="106"/>
      <c r="E70" s="107"/>
      <c r="F70" s="109"/>
      <c r="G70" s="98" t="s">
        <v>137</v>
      </c>
      <c r="H70" s="99"/>
      <c r="I70" s="34">
        <v>0</v>
      </c>
      <c r="J70" s="34">
        <v>0</v>
      </c>
      <c r="K70" s="34">
        <v>3</v>
      </c>
      <c r="L70" s="34">
        <v>5</v>
      </c>
      <c r="M70" s="34">
        <v>2</v>
      </c>
      <c r="N70" s="34">
        <v>4</v>
      </c>
    </row>
    <row r="71" spans="1:14" ht="27.75" customHeight="1" thickBot="1" x14ac:dyDescent="0.3">
      <c r="A71" s="100" t="s">
        <v>148</v>
      </c>
      <c r="B71" s="101"/>
      <c r="C71" s="101"/>
      <c r="D71" s="102"/>
      <c r="E71" s="103"/>
      <c r="F71" s="109"/>
      <c r="G71" s="98" t="s">
        <v>83</v>
      </c>
      <c r="H71" s="99"/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 t="s">
        <v>74</v>
      </c>
    </row>
    <row r="72" spans="1:14" ht="30.75" customHeight="1" thickBot="1" x14ac:dyDescent="0.3">
      <c r="A72" s="100" t="s">
        <v>171</v>
      </c>
      <c r="B72" s="101"/>
      <c r="C72" s="101"/>
      <c r="D72" s="102"/>
      <c r="E72" s="103"/>
      <c r="F72" s="109"/>
      <c r="G72" s="98" t="s">
        <v>84</v>
      </c>
      <c r="H72" s="99"/>
      <c r="I72" s="34">
        <v>2</v>
      </c>
      <c r="J72" s="34">
        <v>3</v>
      </c>
      <c r="K72" s="34">
        <v>3</v>
      </c>
      <c r="L72" s="34">
        <v>1</v>
      </c>
      <c r="M72" s="34">
        <v>2</v>
      </c>
      <c r="N72" s="34">
        <v>2</v>
      </c>
    </row>
    <row r="73" spans="1:14" ht="36" customHeight="1" thickBot="1" x14ac:dyDescent="0.3">
      <c r="A73" s="113" t="s">
        <v>172</v>
      </c>
      <c r="B73" s="113"/>
      <c r="C73" s="113"/>
      <c r="D73" s="113"/>
      <c r="E73" s="113"/>
      <c r="F73" s="109"/>
      <c r="G73" s="98" t="s">
        <v>85</v>
      </c>
      <c r="H73" s="99"/>
      <c r="I73" s="34">
        <v>0</v>
      </c>
      <c r="J73" s="34">
        <v>7</v>
      </c>
      <c r="K73" s="34">
        <v>4</v>
      </c>
      <c r="L73" s="34">
        <v>6</v>
      </c>
      <c r="M73" s="34">
        <v>4</v>
      </c>
      <c r="N73" s="34">
        <v>5</v>
      </c>
    </row>
    <row r="74" spans="1:14" ht="34.5" customHeight="1" thickBot="1" x14ac:dyDescent="0.3">
      <c r="A74" s="97" t="s">
        <v>173</v>
      </c>
      <c r="B74" s="97"/>
      <c r="C74" s="97"/>
      <c r="D74" s="97"/>
      <c r="E74" s="97"/>
      <c r="F74" s="110"/>
      <c r="G74" s="98" t="s">
        <v>86</v>
      </c>
      <c r="H74" s="99"/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</row>
    <row r="75" spans="1:14" ht="15" x14ac:dyDescent="0.25">
      <c r="A75"/>
      <c r="B75"/>
      <c r="C75" s="92"/>
      <c r="D75"/>
      <c r="E75"/>
      <c r="F75"/>
      <c r="G75"/>
      <c r="H75"/>
      <c r="I75"/>
      <c r="J75"/>
      <c r="K75" s="87"/>
      <c r="L75"/>
      <c r="M75"/>
      <c r="N75"/>
    </row>
  </sheetData>
  <mergeCells count="37">
    <mergeCell ref="C1:J1"/>
    <mergeCell ref="K3:L3"/>
    <mergeCell ref="F4:F5"/>
    <mergeCell ref="I2:N2"/>
    <mergeCell ref="I3:J3"/>
    <mergeCell ref="F3:H3"/>
    <mergeCell ref="G4:H4"/>
    <mergeCell ref="K1:M1"/>
    <mergeCell ref="M3:N3"/>
    <mergeCell ref="A2:A5"/>
    <mergeCell ref="B2:B5"/>
    <mergeCell ref="C2:C5"/>
    <mergeCell ref="D2:H2"/>
    <mergeCell ref="D3:D5"/>
    <mergeCell ref="E3:E5"/>
    <mergeCell ref="C51:C52"/>
    <mergeCell ref="C60:C61"/>
    <mergeCell ref="A71:E71"/>
    <mergeCell ref="G73:H73"/>
    <mergeCell ref="G71:H71"/>
    <mergeCell ref="A69:E69"/>
    <mergeCell ref="C45:C46"/>
    <mergeCell ref="A74:E74"/>
    <mergeCell ref="G74:H74"/>
    <mergeCell ref="A72:E72"/>
    <mergeCell ref="G72:H72"/>
    <mergeCell ref="G69:H69"/>
    <mergeCell ref="A70:E70"/>
    <mergeCell ref="G70:H70"/>
    <mergeCell ref="F66:F74"/>
    <mergeCell ref="G66:H66"/>
    <mergeCell ref="A73:E73"/>
    <mergeCell ref="C48:C49"/>
    <mergeCell ref="A68:E68"/>
    <mergeCell ref="A67:E67"/>
    <mergeCell ref="A66:E66"/>
    <mergeCell ref="C55:C56"/>
  </mergeCells>
  <phoneticPr fontId="13" type="noConversion"/>
  <pageMargins left="0.39370078740157483" right="0.39370078740157483" top="0.39370078740157483" bottom="0.39370078740157483" header="0" footer="0"/>
  <pageSetup paperSize="9" scale="69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1-3 курс   2016-2017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гuser</dc:creator>
  <cp:lastModifiedBy>Пользователь Windows</cp:lastModifiedBy>
  <cp:lastPrinted>2018-05-24T05:54:15Z</cp:lastPrinted>
  <dcterms:created xsi:type="dcterms:W3CDTF">2016-04-22T04:51:47Z</dcterms:created>
  <dcterms:modified xsi:type="dcterms:W3CDTF">2018-06-22T23:04:28Z</dcterms:modified>
</cp:coreProperties>
</file>