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2,3 курс 39.02.01 2016-2017Социальная работа\"/>
    </mc:Choice>
  </mc:AlternateContent>
  <bookViews>
    <workbookView xWindow="0" yWindow="60" windowWidth="15480" windowHeight="8130" tabRatio="862"/>
  </bookViews>
  <sheets>
    <sheet name=" 1-3 курс2016-2017" sheetId="1" r:id="rId1"/>
  </sheets>
  <definedNames>
    <definedName name="_GoBack" localSheetId="0">' 1-3 курс2016-2017'!#REF!</definedName>
  </definedNames>
  <calcPr calcId="162913"/>
</workbook>
</file>

<file path=xl/calcChain.xml><?xml version="1.0" encoding="utf-8"?>
<calcChain xmlns="http://schemas.openxmlformats.org/spreadsheetml/2006/main">
  <c r="C66" i="1" l="1"/>
  <c r="C51" i="1" l="1"/>
  <c r="N46" i="1" l="1"/>
  <c r="M46" i="1"/>
  <c r="L46" i="1"/>
  <c r="K46" i="1"/>
  <c r="H46" i="1"/>
  <c r="G46" i="1"/>
  <c r="F46" i="1"/>
  <c r="E46" i="1"/>
  <c r="N52" i="1"/>
  <c r="M52" i="1"/>
  <c r="L52" i="1"/>
  <c r="K52" i="1"/>
  <c r="G52" i="1"/>
  <c r="F52" i="1"/>
  <c r="E52" i="1"/>
  <c r="N58" i="1"/>
  <c r="M58" i="1"/>
  <c r="L58" i="1"/>
  <c r="K58" i="1"/>
  <c r="H58" i="1"/>
  <c r="G58" i="1"/>
  <c r="F58" i="1"/>
  <c r="E58" i="1"/>
  <c r="N63" i="1"/>
  <c r="M63" i="1"/>
  <c r="L63" i="1"/>
  <c r="K63" i="1"/>
  <c r="G63" i="1"/>
  <c r="F63" i="1"/>
  <c r="E63" i="1"/>
  <c r="D64" i="1"/>
  <c r="D63" i="1" s="1"/>
  <c r="D61" i="1"/>
  <c r="D60" i="1"/>
  <c r="D59" i="1"/>
  <c r="D56" i="1"/>
  <c r="D55" i="1"/>
  <c r="D54" i="1"/>
  <c r="D53" i="1"/>
  <c r="D50" i="1"/>
  <c r="D49" i="1"/>
  <c r="D48" i="1"/>
  <c r="D47" i="1"/>
  <c r="N33" i="1"/>
  <c r="M33" i="1"/>
  <c r="L33" i="1"/>
  <c r="K33" i="1"/>
  <c r="G33" i="1"/>
  <c r="F33" i="1"/>
  <c r="E33" i="1"/>
  <c r="D44" i="1"/>
  <c r="D43" i="1"/>
  <c r="D42" i="1"/>
  <c r="D41" i="1"/>
  <c r="D40" i="1"/>
  <c r="D39" i="1"/>
  <c r="D38" i="1"/>
  <c r="D37" i="1"/>
  <c r="D36" i="1"/>
  <c r="D35" i="1"/>
  <c r="D34" i="1"/>
  <c r="D31" i="1"/>
  <c r="D30" i="1"/>
  <c r="N29" i="1"/>
  <c r="M29" i="1"/>
  <c r="L29" i="1"/>
  <c r="K29" i="1"/>
  <c r="G29" i="1"/>
  <c r="F29" i="1"/>
  <c r="E29" i="1"/>
  <c r="N23" i="1"/>
  <c r="M23" i="1"/>
  <c r="L23" i="1"/>
  <c r="K23" i="1"/>
  <c r="G23" i="1"/>
  <c r="E23" i="1"/>
  <c r="D28" i="1"/>
  <c r="D27" i="1"/>
  <c r="D26" i="1"/>
  <c r="D25" i="1"/>
  <c r="D24" i="1"/>
  <c r="F23" i="1"/>
  <c r="D52" i="1" l="1"/>
  <c r="F45" i="1"/>
  <c r="F32" i="1" s="1"/>
  <c r="F22" i="1" s="1"/>
  <c r="G45" i="1"/>
  <c r="G32" i="1" s="1"/>
  <c r="G22" i="1" s="1"/>
  <c r="M45" i="1"/>
  <c r="M32" i="1" s="1"/>
  <c r="M22" i="1" s="1"/>
  <c r="M69" i="1" s="1"/>
  <c r="D29" i="1"/>
  <c r="D58" i="1"/>
  <c r="F7" i="1"/>
  <c r="D33" i="1"/>
  <c r="H45" i="1"/>
  <c r="H69" i="1" s="1"/>
  <c r="N45" i="1"/>
  <c r="N32" i="1" s="1"/>
  <c r="N22" i="1" s="1"/>
  <c r="N69" i="1" s="1"/>
  <c r="D46" i="1"/>
  <c r="E45" i="1"/>
  <c r="E32" i="1" s="1"/>
  <c r="E22" i="1" s="1"/>
  <c r="L45" i="1"/>
  <c r="L32" i="1" s="1"/>
  <c r="L22" i="1" s="1"/>
  <c r="L69" i="1" s="1"/>
  <c r="K45" i="1"/>
  <c r="K32" i="1" s="1"/>
  <c r="K22" i="1" s="1"/>
  <c r="K69" i="1" s="1"/>
  <c r="J7" i="1"/>
  <c r="J69" i="1" s="1"/>
  <c r="D23" i="1"/>
  <c r="G7" i="1"/>
  <c r="E7" i="1"/>
  <c r="I7" i="1"/>
  <c r="I69" i="1" s="1"/>
  <c r="D45" i="1" l="1"/>
  <c r="D32" i="1" s="1"/>
  <c r="D22" i="1" s="1"/>
  <c r="F69" i="1"/>
  <c r="E69" i="1"/>
  <c r="D7" i="1"/>
  <c r="G69" i="1"/>
  <c r="D69" i="1" l="1"/>
</calcChain>
</file>

<file path=xl/sharedStrings.xml><?xml version="1.0" encoding="utf-8"?>
<sst xmlns="http://schemas.openxmlformats.org/spreadsheetml/2006/main" count="226" uniqueCount="187">
  <si>
    <t>2 сем.</t>
  </si>
  <si>
    <t>4 сем.</t>
  </si>
  <si>
    <t>6 сем.</t>
  </si>
  <si>
    <t>Иностранный язык</t>
  </si>
  <si>
    <t>-, ДЗ</t>
  </si>
  <si>
    <t>История</t>
  </si>
  <si>
    <t>Физическая культура</t>
  </si>
  <si>
    <t>Основы безопасности жизнедеятельности</t>
  </si>
  <si>
    <t>Естествознание</t>
  </si>
  <si>
    <t>-,ДЗ</t>
  </si>
  <si>
    <t>Математика: алгебра, начала математического анализа, геометрия</t>
  </si>
  <si>
    <t>Э, Э</t>
  </si>
  <si>
    <t>Информатика</t>
  </si>
  <si>
    <t>Экономика</t>
  </si>
  <si>
    <t>Право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</si>
  <si>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</si>
  <si>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</si>
  <si>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</si>
  <si>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</si>
  <si>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</si>
  <si>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</si>
  <si>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-,-,-,ДЗ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</si>
  <si>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</si>
  <si>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</si>
  <si>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</si>
  <si>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</si>
  <si>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учебный  цикл</t>
  </si>
  <si>
    <t>ЕН.01</t>
  </si>
  <si>
    <t>Информационные технологии в профессиональной деятельности</t>
  </si>
  <si>
    <t>ЕН.02</t>
  </si>
  <si>
    <t>Статистика</t>
  </si>
  <si>
    <t>П.00</t>
  </si>
  <si>
    <t>Профессиональный  учебный цикл</t>
  </si>
  <si>
    <t>ОП.00</t>
  </si>
  <si>
    <t>Общепрофессиональные дисциплины</t>
  </si>
  <si>
    <t>ОП.01</t>
  </si>
  <si>
    <t>Теория и методика социальной работы</t>
  </si>
  <si>
    <t>ОП.02</t>
  </si>
  <si>
    <t>Организация социальной  работы в Российской Федерации</t>
  </si>
  <si>
    <t>ОП.03</t>
  </si>
  <si>
    <t>Документационное обеспечение управления</t>
  </si>
  <si>
    <t>ОП.04</t>
  </si>
  <si>
    <t>Деловая культура</t>
  </si>
  <si>
    <t>ОП.05</t>
  </si>
  <si>
    <t>Основы учебно-исследовательской деятельности</t>
  </si>
  <si>
    <t>ОП.06</t>
  </si>
  <si>
    <t>Основы педагогики и психологии</t>
  </si>
  <si>
    <t>ОП.07</t>
  </si>
  <si>
    <t>Основы социальной медицины</t>
  </si>
  <si>
    <t>ОП.08</t>
  </si>
  <si>
    <t>Безопасность жизнедеятельности</t>
  </si>
  <si>
    <t>ОП.09</t>
  </si>
  <si>
    <t>Основы социального управления</t>
  </si>
  <si>
    <t>ОП.11</t>
  </si>
  <si>
    <t>Основы предпринимательской деятельности</t>
  </si>
  <si>
    <t>Способы поиска работы и трудоустройства</t>
  </si>
  <si>
    <t>ПМ.00</t>
  </si>
  <si>
    <t>Профессиональные модули</t>
  </si>
  <si>
    <t>ПМ.01</t>
  </si>
  <si>
    <t>МДК.01.01</t>
  </si>
  <si>
    <t>Социально-правовые и  законодательные основы социальной работы с пожилыми и инвалидами</t>
  </si>
  <si>
    <t>МДК.01.02</t>
  </si>
  <si>
    <t>Психология и андрогогика лиц пожилого возраста и инвалидов</t>
  </si>
  <si>
    <t>МДК.01.03</t>
  </si>
  <si>
    <t>Технологии социальной работы с пожилыми и инвалидами</t>
  </si>
  <si>
    <t>МДК.01.04</t>
  </si>
  <si>
    <t>Социальный патронат лиц пожилого возраста и инвалидов</t>
  </si>
  <si>
    <t>Учебная практика</t>
  </si>
  <si>
    <t>ПП.01</t>
  </si>
  <si>
    <t>Практика по профилю специальности</t>
  </si>
  <si>
    <t>ПМ.02</t>
  </si>
  <si>
    <t>МДК.02.01</t>
  </si>
  <si>
    <t>Социально-правовая и законодательная основы  социальной работы с семьей и детьми</t>
  </si>
  <si>
    <t>МДК.02.02</t>
  </si>
  <si>
    <t>Возрастная психология и педагогика, семьеведение</t>
  </si>
  <si>
    <t>МДК.02.03</t>
  </si>
  <si>
    <t>Технология социальной работы с семьей и детьми</t>
  </si>
  <si>
    <t>МДК.02.04</t>
  </si>
  <si>
    <t>Социальный патронат различных типов семей и детей</t>
  </si>
  <si>
    <t>ПП.02</t>
  </si>
  <si>
    <t>ПМ.03</t>
  </si>
  <si>
    <t>Социальная работа с лицами из групп риска, оказавшимися в ТЖС</t>
  </si>
  <si>
    <t>МДК.03.01</t>
  </si>
  <si>
    <t>Нормативно-правовая основа социальной работы с лицами из групп риска</t>
  </si>
  <si>
    <t>МДК.03.02</t>
  </si>
  <si>
    <t>Технологии социальной работы с лицами из групп риска</t>
  </si>
  <si>
    <t>МДК.03.03</t>
  </si>
  <si>
    <t>Социальный патронат лиц из групп риска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</si>
  <si>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</si>
  <si>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</si>
  <si>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</si>
  <si>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</si>
  <si>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Социальный работник</t>
  </si>
  <si>
    <t>УП.04</t>
  </si>
  <si>
    <t>ПП.04</t>
  </si>
  <si>
    <t>дисциплин и МДК</t>
  </si>
  <si>
    <t>учебной практики</t>
  </si>
  <si>
    <t>производственные практики</t>
  </si>
  <si>
    <t>Преддипломная практика</t>
  </si>
  <si>
    <t>экзаменов</t>
  </si>
  <si>
    <t>дифф. зачетов</t>
  </si>
  <si>
    <t>зачетов</t>
  </si>
  <si>
    <t>Социальная работа с лицами  пожилого возраста и инвалидами</t>
  </si>
  <si>
    <t xml:space="preserve">Социальная работа с  семьей и детьми 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</si>
  <si>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</si>
  <si>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</si>
  <si>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</si>
  <si>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максимальная</t>
  </si>
  <si>
    <t>лабораторных и практических работ</t>
  </si>
  <si>
    <t>2.  План учебного процесса</t>
  </si>
  <si>
    <t>Общеобразовательный учебный цикл</t>
  </si>
  <si>
    <t>ПДП</t>
  </si>
  <si>
    <t>Производственная практика (преддипломная)</t>
  </si>
  <si>
    <t>ГИА</t>
  </si>
  <si>
    <t>Государственная итоговая аттестация</t>
  </si>
  <si>
    <t>Всего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</si>
  <si>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 из расчета 4 часа на  одного  обучающегося на каждый учебный год</t>
    </r>
  </si>
  <si>
    <t>самостоятельная работа</t>
  </si>
  <si>
    <t>всего  занятий</t>
  </si>
  <si>
    <t>ОО.0</t>
  </si>
  <si>
    <t xml:space="preserve">  Учебная нагрузка обучающихся  (час)               </t>
  </si>
  <si>
    <t>Распределение обязательной нагрузки по курсам и семестрам (час.в семестр)</t>
  </si>
  <si>
    <t>I курс</t>
  </si>
  <si>
    <t>II курс</t>
  </si>
  <si>
    <t>III курс</t>
  </si>
  <si>
    <t>1 сем</t>
  </si>
  <si>
    <t>3 сем.</t>
  </si>
  <si>
    <t>5 сем</t>
  </si>
  <si>
    <t>курсовых работ (проектов)</t>
  </si>
  <si>
    <t>6н</t>
  </si>
  <si>
    <t>4н</t>
  </si>
  <si>
    <t>-,-,-,-</t>
  </si>
  <si>
    <t>з,з,з,ДЗ</t>
  </si>
  <si>
    <t>Базовые дисциплины</t>
  </si>
  <si>
    <t>Русский язык</t>
  </si>
  <si>
    <t>Литература</t>
  </si>
  <si>
    <t>ОДБ.01</t>
  </si>
  <si>
    <t>ОДБ.02</t>
  </si>
  <si>
    <t>ОДБ.03</t>
  </si>
  <si>
    <t>ОДБ.05</t>
  </si>
  <si>
    <t>ОДБ.06</t>
  </si>
  <si>
    <t>ОДБ.07</t>
  </si>
  <si>
    <t>ОДУ.01</t>
  </si>
  <si>
    <t>ОДУ.02</t>
  </si>
  <si>
    <t>ОДУ.03</t>
  </si>
  <si>
    <t>ОДУ.04</t>
  </si>
  <si>
    <t>ОП.10</t>
  </si>
  <si>
    <t>Индивидуальный проект</t>
  </si>
  <si>
    <t>ОДБ.00</t>
  </si>
  <si>
    <t>ОДУ.00</t>
  </si>
  <si>
    <t>3Э/2ДЗ</t>
  </si>
  <si>
    <t>2Э/2ДЗ</t>
  </si>
  <si>
    <t>4Эк/2Э/17ДЗ</t>
  </si>
  <si>
    <t>2Э/8ДЗ</t>
  </si>
  <si>
    <t>4Эк/9ДЗ</t>
  </si>
  <si>
    <t>ИП</t>
  </si>
  <si>
    <t>Обязательная и вариативная часть   учебных циклов</t>
  </si>
  <si>
    <t>обязательная аудиторная</t>
  </si>
  <si>
    <t>1ДЗ</t>
  </si>
  <si>
    <t>-,ДЗ,-,-</t>
  </si>
  <si>
    <t>-,-,ДЗ,-</t>
  </si>
  <si>
    <t>ДЗ,-,-,-</t>
  </si>
  <si>
    <t>Э,-,-,-</t>
  </si>
  <si>
    <t>-, Э,-,-</t>
  </si>
  <si>
    <t>-,Эк,-,-</t>
  </si>
  <si>
    <t>-,-,Эк,-</t>
  </si>
  <si>
    <t>4Эк/4Э/20ДЗ</t>
  </si>
  <si>
    <t>Учебные дисциплины на углубленном уровне изучения</t>
  </si>
  <si>
    <t>23 нед.    828 ч.</t>
  </si>
  <si>
    <t>16 нед.    576 ч.</t>
  </si>
  <si>
    <t>18 нед.     648 ч.</t>
  </si>
  <si>
    <t>12 нед.    432 ч.</t>
  </si>
  <si>
    <t>8 нед.     288 ч.</t>
  </si>
  <si>
    <t>16 нед.     576 ч.</t>
  </si>
  <si>
    <t>Программа базовой подготовки</t>
  </si>
  <si>
    <t>в т. ч.</t>
  </si>
  <si>
    <t>-,-,-,Эк</t>
  </si>
  <si>
    <t>Выпускная квалификационная работа  (Дипломная работа)</t>
  </si>
  <si>
    <t>Выполнение   выпускной квалификационной работы с  18.05. 2019г. по  14.06.2019г. (всего 4 недели)</t>
  </si>
  <si>
    <t>Защита  выпускной квалификационной работы  с 15.06.2019г. по 28.06.2019г. (всего 2 недели)</t>
  </si>
  <si>
    <t>ОУД.04</t>
  </si>
  <si>
    <t>з/ ДЗ</t>
  </si>
  <si>
    <t>-, Э</t>
  </si>
  <si>
    <t>2Э/5ДЗ</t>
  </si>
  <si>
    <t>5Э/7ДЗ</t>
  </si>
  <si>
    <t>4Эк/9Э/27ДЗ</t>
  </si>
  <si>
    <t>Социальная работа (год начала подготовки 2015-2016; 2016-2017; 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</si>
</sst>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i/>
      <sz val="12"/>
      <color indexed="55"/>
      <name val="Times New Roman"/>
      <family val="1"/>
      <charset val="204"/>
    </font>
    <font>
      <sz val="13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i/>
      <sz val="12"/>
      <color indexed="55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/>
    <xf numFmtId="49" fontId="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="75" zoomScaleNormal="75" workbookViewId="0">
      <selection activeCell="H15" sqref="H15"/>
    </sheetView>
  </sheetViews>
  <sheetFormatPr defaultRowHeight="15" x14ac:dyDescent="0.25"/>
  <cols>
    <col min="1" max="1" width="14" customWidth="1"/>
    <col min="2" max="2" width="54.28515625" customWidth="1"/>
    <col min="3" max="3" width="13.85546875" customWidth="1"/>
    <col min="4" max="4" width="11.42578125" customWidth="1"/>
    <col min="5" max="6" width="10.85546875" customWidth="1"/>
    <col min="7" max="7" width="11.28515625" customWidth="1"/>
    <col min="8" max="8" width="10" customWidth="1"/>
    <col min="9" max="9" width="9.5703125" customWidth="1"/>
    <col min="10" max="10" width="9.7109375" customWidth="1"/>
    <col min="11" max="11" width="10" customWidth="1"/>
    <col min="12" max="12" width="9.85546875" customWidth="1"/>
    <col min="13" max="13" width="10" customWidth="1"/>
    <col min="14" max="14" width="10.42578125" customWidth="1"/>
  </cols>
  <sheetData>
    <row r="1" spans="1:15" ht="24" customHeight="1" thickBot="1" x14ac:dyDescent="0.35">
      <c r="B1" s="23" t="s">
        <v>109</v>
      </c>
      <c r="D1" s="91" t="s">
        <v>186</v>
      </c>
      <c r="E1" s="91"/>
      <c r="F1" s="91"/>
      <c r="G1" s="91"/>
      <c r="H1" s="91"/>
    </row>
    <row r="2" spans="1:15" ht="30.75" customHeight="1" thickTop="1" thickBot="1" x14ac:dyDescent="0.3">
      <c r="A2" s="105" t="s">
        <v>104</v>
      </c>
      <c r="B2" s="105" t="s">
        <v>105</v>
      </c>
      <c r="C2" s="112" t="s">
        <v>106</v>
      </c>
      <c r="D2" s="98" t="s">
        <v>120</v>
      </c>
      <c r="E2" s="108"/>
      <c r="F2" s="108"/>
      <c r="G2" s="108"/>
      <c r="H2" s="109"/>
      <c r="I2" s="98" t="s">
        <v>121</v>
      </c>
      <c r="J2" s="99"/>
      <c r="K2" s="99"/>
      <c r="L2" s="99"/>
      <c r="M2" s="99"/>
      <c r="N2" s="100"/>
    </row>
    <row r="3" spans="1:15" ht="19.5" customHeight="1" thickBot="1" x14ac:dyDescent="0.3">
      <c r="A3" s="106"/>
      <c r="B3" s="106"/>
      <c r="C3" s="113"/>
      <c r="D3" s="117" t="s">
        <v>107</v>
      </c>
      <c r="E3" s="117" t="s">
        <v>117</v>
      </c>
      <c r="F3" s="120" t="s">
        <v>157</v>
      </c>
      <c r="G3" s="121"/>
      <c r="H3" s="122"/>
      <c r="I3" s="98" t="s">
        <v>122</v>
      </c>
      <c r="J3" s="100"/>
      <c r="K3" s="98" t="s">
        <v>123</v>
      </c>
      <c r="L3" s="100"/>
      <c r="M3" s="98" t="s">
        <v>124</v>
      </c>
      <c r="N3" s="100"/>
    </row>
    <row r="4" spans="1:15" ht="21" customHeight="1" thickBot="1" x14ac:dyDescent="0.3">
      <c r="A4" s="106"/>
      <c r="B4" s="106"/>
      <c r="C4" s="113"/>
      <c r="D4" s="118"/>
      <c r="E4" s="118"/>
      <c r="F4" s="123" t="s">
        <v>118</v>
      </c>
      <c r="G4" s="124" t="s">
        <v>175</v>
      </c>
      <c r="H4" s="125"/>
      <c r="I4" s="26" t="s">
        <v>125</v>
      </c>
      <c r="J4" s="26" t="s">
        <v>0</v>
      </c>
      <c r="K4" s="26" t="s">
        <v>126</v>
      </c>
      <c r="L4" s="26" t="s">
        <v>1</v>
      </c>
      <c r="M4" s="26" t="s">
        <v>127</v>
      </c>
      <c r="N4" s="26" t="s">
        <v>2</v>
      </c>
    </row>
    <row r="5" spans="1:15" ht="99" customHeight="1" thickBot="1" x14ac:dyDescent="0.3">
      <c r="A5" s="107"/>
      <c r="B5" s="107"/>
      <c r="C5" s="114"/>
      <c r="D5" s="119"/>
      <c r="E5" s="119"/>
      <c r="F5" s="122"/>
      <c r="G5" s="20" t="s">
        <v>108</v>
      </c>
      <c r="H5" s="20" t="s">
        <v>128</v>
      </c>
      <c r="I5" s="2" t="s">
        <v>173</v>
      </c>
      <c r="J5" s="2" t="s">
        <v>168</v>
      </c>
      <c r="K5" s="2" t="s">
        <v>169</v>
      </c>
      <c r="L5" s="2" t="s">
        <v>170</v>
      </c>
      <c r="M5" s="2" t="s">
        <v>171</v>
      </c>
      <c r="N5" s="2" t="s">
        <v>172</v>
      </c>
    </row>
    <row r="6" spans="1:15" ht="20.25" customHeight="1" thickBot="1" x14ac:dyDescent="0.3">
      <c r="A6" s="3">
        <v>1</v>
      </c>
      <c r="B6" s="2">
        <v>2</v>
      </c>
      <c r="C6" s="4">
        <v>3</v>
      </c>
      <c r="D6" s="2">
        <v>4</v>
      </c>
      <c r="E6" s="33">
        <v>5</v>
      </c>
      <c r="F6" s="33">
        <v>6</v>
      </c>
      <c r="G6" s="33">
        <v>7</v>
      </c>
      <c r="H6" s="33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9"/>
    </row>
    <row r="7" spans="1:15" ht="29.25" customHeight="1" thickBot="1" x14ac:dyDescent="0.3">
      <c r="A7" s="55" t="s">
        <v>119</v>
      </c>
      <c r="B7" s="56" t="s">
        <v>110</v>
      </c>
      <c r="C7" s="57" t="s">
        <v>184</v>
      </c>
      <c r="D7" s="58">
        <f>SUM(D8,D16)</f>
        <v>2106</v>
      </c>
      <c r="E7" s="58">
        <f>SUM(E8,E16)</f>
        <v>702</v>
      </c>
      <c r="F7" s="58">
        <f>SUM(F8,F16)</f>
        <v>1404</v>
      </c>
      <c r="G7" s="59">
        <f>SUM(G8,G16)</f>
        <v>505</v>
      </c>
      <c r="H7" s="60"/>
      <c r="I7" s="59">
        <f>SUM(I8,I16)</f>
        <v>576</v>
      </c>
      <c r="J7" s="58">
        <f>SUM(J8,J16)</f>
        <v>828</v>
      </c>
      <c r="K7" s="61">
        <v>0</v>
      </c>
      <c r="L7" s="61">
        <v>0</v>
      </c>
      <c r="M7" s="62">
        <v>0</v>
      </c>
      <c r="N7" s="62">
        <v>0</v>
      </c>
    </row>
    <row r="8" spans="1:15" ht="29.25" customHeight="1" thickBot="1" x14ac:dyDescent="0.3">
      <c r="A8" s="80" t="s">
        <v>148</v>
      </c>
      <c r="B8" s="81" t="s">
        <v>133</v>
      </c>
      <c r="C8" s="80" t="s">
        <v>183</v>
      </c>
      <c r="D8" s="83">
        <v>1200</v>
      </c>
      <c r="E8" s="82">
        <v>401</v>
      </c>
      <c r="F8" s="82">
        <v>799</v>
      </c>
      <c r="G8" s="82">
        <v>329</v>
      </c>
      <c r="H8" s="82"/>
      <c r="I8" s="82">
        <v>337</v>
      </c>
      <c r="J8" s="82">
        <v>462</v>
      </c>
      <c r="K8" s="82">
        <v>0</v>
      </c>
      <c r="L8" s="82">
        <v>0</v>
      </c>
      <c r="M8" s="82">
        <v>0</v>
      </c>
      <c r="N8" s="82">
        <v>0</v>
      </c>
    </row>
    <row r="9" spans="1:15" ht="21" customHeight="1" thickBot="1" x14ac:dyDescent="0.3">
      <c r="A9" s="89" t="s">
        <v>136</v>
      </c>
      <c r="B9" s="11" t="s">
        <v>134</v>
      </c>
      <c r="C9" s="36" t="s">
        <v>11</v>
      </c>
      <c r="D9" s="33">
        <v>176</v>
      </c>
      <c r="E9" s="33">
        <v>59</v>
      </c>
      <c r="F9" s="33">
        <v>117</v>
      </c>
      <c r="G9" s="33">
        <v>25</v>
      </c>
      <c r="H9" s="35"/>
      <c r="I9" s="33">
        <v>53</v>
      </c>
      <c r="J9" s="88">
        <v>64</v>
      </c>
      <c r="K9" s="88">
        <v>0</v>
      </c>
      <c r="L9" s="88">
        <v>0</v>
      </c>
      <c r="M9" s="88">
        <v>0</v>
      </c>
      <c r="N9" s="88">
        <v>0</v>
      </c>
    </row>
    <row r="10" spans="1:15" ht="21" customHeight="1" thickBot="1" x14ac:dyDescent="0.3">
      <c r="A10" s="89" t="s">
        <v>137</v>
      </c>
      <c r="B10" s="11" t="s">
        <v>135</v>
      </c>
      <c r="C10" s="36" t="s">
        <v>4</v>
      </c>
      <c r="D10" s="33">
        <v>176</v>
      </c>
      <c r="E10" s="33">
        <v>59</v>
      </c>
      <c r="F10" s="33">
        <v>117</v>
      </c>
      <c r="G10" s="33">
        <v>20</v>
      </c>
      <c r="H10" s="35"/>
      <c r="I10" s="33">
        <v>64</v>
      </c>
      <c r="J10" s="88">
        <v>53</v>
      </c>
      <c r="K10" s="88">
        <v>0</v>
      </c>
      <c r="L10" s="88">
        <v>0</v>
      </c>
      <c r="M10" s="88">
        <v>0</v>
      </c>
      <c r="N10" s="88">
        <v>0</v>
      </c>
    </row>
    <row r="11" spans="1:15" ht="18" customHeight="1" thickBot="1" x14ac:dyDescent="0.3">
      <c r="A11" s="89" t="s">
        <v>138</v>
      </c>
      <c r="B11" s="11" t="s">
        <v>3</v>
      </c>
      <c r="C11" s="36" t="s">
        <v>4</v>
      </c>
      <c r="D11" s="33">
        <v>176</v>
      </c>
      <c r="E11" s="33">
        <v>59</v>
      </c>
      <c r="F11" s="33">
        <v>117</v>
      </c>
      <c r="G11" s="33">
        <v>117</v>
      </c>
      <c r="H11" s="33"/>
      <c r="I11" s="33">
        <v>48</v>
      </c>
      <c r="J11" s="88">
        <v>69</v>
      </c>
      <c r="K11" s="88">
        <v>0</v>
      </c>
      <c r="L11" s="88">
        <v>0</v>
      </c>
      <c r="M11" s="88">
        <v>0</v>
      </c>
      <c r="N11" s="88">
        <v>0</v>
      </c>
    </row>
    <row r="12" spans="1:15" ht="18.75" customHeight="1" thickBot="1" x14ac:dyDescent="0.3">
      <c r="A12" s="89" t="s">
        <v>180</v>
      </c>
      <c r="B12" s="11" t="s">
        <v>5</v>
      </c>
      <c r="C12" s="36" t="s">
        <v>4</v>
      </c>
      <c r="D12" s="33">
        <v>176</v>
      </c>
      <c r="E12" s="33">
        <v>59</v>
      </c>
      <c r="F12" s="33">
        <v>117</v>
      </c>
      <c r="G12" s="33">
        <v>20</v>
      </c>
      <c r="H12" s="33"/>
      <c r="I12" s="33">
        <v>48</v>
      </c>
      <c r="J12" s="88">
        <v>69</v>
      </c>
      <c r="K12" s="88">
        <v>0</v>
      </c>
      <c r="L12" s="88">
        <v>0</v>
      </c>
      <c r="M12" s="88">
        <v>0</v>
      </c>
      <c r="N12" s="88">
        <v>0</v>
      </c>
    </row>
    <row r="13" spans="1:15" ht="18" customHeight="1" thickBot="1" x14ac:dyDescent="0.3">
      <c r="A13" s="89" t="s">
        <v>139</v>
      </c>
      <c r="B13" s="11" t="s">
        <v>6</v>
      </c>
      <c r="C13" s="36" t="s">
        <v>181</v>
      </c>
      <c r="D13" s="33">
        <v>175</v>
      </c>
      <c r="E13" s="33">
        <v>58</v>
      </c>
      <c r="F13" s="33">
        <v>117</v>
      </c>
      <c r="G13" s="33">
        <v>102</v>
      </c>
      <c r="H13" s="35"/>
      <c r="I13" s="33">
        <v>48</v>
      </c>
      <c r="J13" s="88">
        <v>69</v>
      </c>
      <c r="K13" s="88">
        <v>0</v>
      </c>
      <c r="L13" s="88">
        <v>0</v>
      </c>
      <c r="M13" s="88">
        <v>0</v>
      </c>
      <c r="N13" s="88">
        <v>0</v>
      </c>
    </row>
    <row r="14" spans="1:15" ht="20.25" customHeight="1" thickBot="1" x14ac:dyDescent="0.3">
      <c r="A14" s="89" t="s">
        <v>140</v>
      </c>
      <c r="B14" s="11" t="s">
        <v>7</v>
      </c>
      <c r="C14" s="36" t="s">
        <v>4</v>
      </c>
      <c r="D14" s="33">
        <v>105</v>
      </c>
      <c r="E14" s="33">
        <v>35</v>
      </c>
      <c r="F14" s="33">
        <v>70</v>
      </c>
      <c r="G14" s="33">
        <v>20</v>
      </c>
      <c r="H14" s="35"/>
      <c r="I14" s="33">
        <v>32</v>
      </c>
      <c r="J14" s="88">
        <v>38</v>
      </c>
      <c r="K14" s="88">
        <v>0</v>
      </c>
      <c r="L14" s="88">
        <v>0</v>
      </c>
      <c r="M14" s="88">
        <v>0</v>
      </c>
      <c r="N14" s="88">
        <v>0</v>
      </c>
    </row>
    <row r="15" spans="1:15" ht="18" customHeight="1" thickBot="1" x14ac:dyDescent="0.3">
      <c r="A15" s="89" t="s">
        <v>141</v>
      </c>
      <c r="B15" s="11" t="s">
        <v>8</v>
      </c>
      <c r="C15" s="36" t="s">
        <v>4</v>
      </c>
      <c r="D15" s="33">
        <v>216</v>
      </c>
      <c r="E15" s="33">
        <v>72</v>
      </c>
      <c r="F15" s="35">
        <v>144</v>
      </c>
      <c r="G15" s="33">
        <v>14</v>
      </c>
      <c r="H15" s="35"/>
      <c r="I15" s="33">
        <v>44</v>
      </c>
      <c r="J15" s="88">
        <v>100</v>
      </c>
      <c r="K15" s="88">
        <v>0</v>
      </c>
      <c r="L15" s="88">
        <v>0</v>
      </c>
      <c r="M15" s="88">
        <v>0</v>
      </c>
      <c r="N15" s="88">
        <v>0</v>
      </c>
    </row>
    <row r="16" spans="1:15" ht="33.75" customHeight="1" thickBot="1" x14ac:dyDescent="0.3">
      <c r="A16" s="80" t="s">
        <v>149</v>
      </c>
      <c r="B16" s="75" t="s">
        <v>167</v>
      </c>
      <c r="C16" s="76" t="s">
        <v>150</v>
      </c>
      <c r="D16" s="77">
        <v>906</v>
      </c>
      <c r="E16" s="77">
        <v>301</v>
      </c>
      <c r="F16" s="77">
        <v>605</v>
      </c>
      <c r="G16" s="77">
        <v>176</v>
      </c>
      <c r="H16" s="77"/>
      <c r="I16" s="77">
        <v>239</v>
      </c>
      <c r="J16" s="77">
        <v>366</v>
      </c>
      <c r="K16" s="77">
        <v>0</v>
      </c>
      <c r="L16" s="77">
        <v>0</v>
      </c>
      <c r="M16" s="77">
        <v>0</v>
      </c>
      <c r="N16" s="77">
        <v>0</v>
      </c>
    </row>
    <row r="17" spans="1:14" ht="36" customHeight="1" thickBot="1" x14ac:dyDescent="0.3">
      <c r="A17" s="89" t="s">
        <v>142</v>
      </c>
      <c r="B17" s="11" t="s">
        <v>10</v>
      </c>
      <c r="C17" s="36" t="s">
        <v>11</v>
      </c>
      <c r="D17" s="33">
        <v>409</v>
      </c>
      <c r="E17" s="33">
        <v>136</v>
      </c>
      <c r="F17" s="33">
        <v>273</v>
      </c>
      <c r="G17" s="33">
        <v>60</v>
      </c>
      <c r="H17" s="33"/>
      <c r="I17" s="33">
        <v>104</v>
      </c>
      <c r="J17" s="88">
        <v>169</v>
      </c>
      <c r="K17" s="88">
        <v>0</v>
      </c>
      <c r="L17" s="88">
        <v>0</v>
      </c>
      <c r="M17" s="88">
        <v>0</v>
      </c>
      <c r="N17" s="88">
        <v>0</v>
      </c>
    </row>
    <row r="18" spans="1:14" ht="22.5" customHeight="1" thickBot="1" x14ac:dyDescent="0.3">
      <c r="A18" s="89" t="s">
        <v>143</v>
      </c>
      <c r="B18" s="11" t="s">
        <v>12</v>
      </c>
      <c r="C18" s="36" t="s">
        <v>4</v>
      </c>
      <c r="D18" s="33">
        <v>150</v>
      </c>
      <c r="E18" s="33">
        <v>50</v>
      </c>
      <c r="F18" s="33">
        <v>100</v>
      </c>
      <c r="G18" s="33">
        <v>80</v>
      </c>
      <c r="H18" s="33"/>
      <c r="I18" s="33">
        <v>42</v>
      </c>
      <c r="J18" s="88">
        <v>58</v>
      </c>
      <c r="K18" s="88">
        <v>0</v>
      </c>
      <c r="L18" s="88">
        <v>0</v>
      </c>
      <c r="M18" s="88">
        <v>0</v>
      </c>
      <c r="N18" s="88">
        <v>0</v>
      </c>
    </row>
    <row r="19" spans="1:14" ht="19.5" customHeight="1" thickBot="1" x14ac:dyDescent="0.3">
      <c r="A19" s="89" t="s">
        <v>144</v>
      </c>
      <c r="B19" s="11" t="s">
        <v>13</v>
      </c>
      <c r="C19" s="36" t="s">
        <v>182</v>
      </c>
      <c r="D19" s="33">
        <v>220</v>
      </c>
      <c r="E19" s="33">
        <v>73</v>
      </c>
      <c r="F19" s="35">
        <v>147</v>
      </c>
      <c r="G19" s="33">
        <v>26</v>
      </c>
      <c r="H19" s="35"/>
      <c r="I19" s="33">
        <v>61</v>
      </c>
      <c r="J19" s="88">
        <v>86</v>
      </c>
      <c r="K19" s="88">
        <v>0</v>
      </c>
      <c r="L19" s="88">
        <v>0</v>
      </c>
      <c r="M19" s="88">
        <v>0</v>
      </c>
      <c r="N19" s="88">
        <v>0</v>
      </c>
    </row>
    <row r="20" spans="1:14" ht="20.25" customHeight="1" thickBot="1" x14ac:dyDescent="0.3">
      <c r="A20" s="89" t="s">
        <v>145</v>
      </c>
      <c r="B20" s="90" t="s">
        <v>14</v>
      </c>
      <c r="C20" s="37" t="s">
        <v>4</v>
      </c>
      <c r="D20" s="38">
        <v>127</v>
      </c>
      <c r="E20" s="38">
        <v>42</v>
      </c>
      <c r="F20" s="39">
        <v>85</v>
      </c>
      <c r="G20" s="38">
        <v>20</v>
      </c>
      <c r="H20" s="39"/>
      <c r="I20" s="38">
        <v>32</v>
      </c>
      <c r="J20" s="26">
        <v>53</v>
      </c>
      <c r="K20" s="26">
        <v>0</v>
      </c>
      <c r="L20" s="26">
        <v>0</v>
      </c>
      <c r="M20" s="26">
        <v>0</v>
      </c>
      <c r="N20" s="26">
        <v>0</v>
      </c>
    </row>
    <row r="21" spans="1:14" ht="18" customHeight="1" thickBot="1" x14ac:dyDescent="0.3">
      <c r="A21" s="89" t="s">
        <v>155</v>
      </c>
      <c r="B21" s="12" t="s">
        <v>147</v>
      </c>
      <c r="C21" s="50"/>
      <c r="D21" s="51"/>
      <c r="E21" s="51"/>
      <c r="F21" s="52"/>
      <c r="G21" s="51"/>
      <c r="H21" s="52"/>
      <c r="I21" s="51"/>
      <c r="J21" s="87"/>
      <c r="K21" s="87"/>
      <c r="L21" s="87"/>
      <c r="M21" s="87"/>
      <c r="N21" s="87"/>
    </row>
    <row r="22" spans="1:14" ht="35.25" customHeight="1" thickBot="1" x14ac:dyDescent="0.3">
      <c r="A22" s="61"/>
      <c r="B22" s="56" t="s">
        <v>156</v>
      </c>
      <c r="C22" s="63" t="s">
        <v>166</v>
      </c>
      <c r="D22" s="59">
        <f>D23+D29+D32</f>
        <v>2916</v>
      </c>
      <c r="E22" s="59">
        <f>E23+E29+E32</f>
        <v>972</v>
      </c>
      <c r="F22" s="59">
        <f>F23+F29+F32</f>
        <v>1944</v>
      </c>
      <c r="G22" s="59">
        <f>G23+G29+G32</f>
        <v>920</v>
      </c>
      <c r="H22" s="59">
        <v>50</v>
      </c>
      <c r="I22" s="64"/>
      <c r="J22" s="61"/>
      <c r="K22" s="59">
        <f>SUM(K23,K29,K32)</f>
        <v>576</v>
      </c>
      <c r="L22" s="59">
        <f>SUM(L23,L29,L32)</f>
        <v>648</v>
      </c>
      <c r="M22" s="59">
        <f>SUM(M23,M29,M32)</f>
        <v>432</v>
      </c>
      <c r="N22" s="59">
        <f>SUM(N23,N29,N32)</f>
        <v>288</v>
      </c>
    </row>
    <row r="23" spans="1:14" ht="38.25" customHeight="1" thickBot="1" x14ac:dyDescent="0.3">
      <c r="A23" s="73" t="s">
        <v>15</v>
      </c>
      <c r="B23" s="75" t="s">
        <v>16</v>
      </c>
      <c r="C23" s="76" t="s">
        <v>151</v>
      </c>
      <c r="D23" s="77">
        <f>D24+D25+D26+D27+D28</f>
        <v>552</v>
      </c>
      <c r="E23" s="77">
        <f>SUM(E24:E28)</f>
        <v>184</v>
      </c>
      <c r="F23" s="77">
        <f>F24+F25+F26+F27+F28</f>
        <v>368</v>
      </c>
      <c r="G23" s="77">
        <f>SUM(G24:G28)</f>
        <v>240</v>
      </c>
      <c r="H23" s="77"/>
      <c r="I23" s="79"/>
      <c r="J23" s="79"/>
      <c r="K23" s="77">
        <f>SUM(K24:K28)</f>
        <v>168</v>
      </c>
      <c r="L23" s="77">
        <f>SUM(L24:L28)</f>
        <v>116</v>
      </c>
      <c r="M23" s="77">
        <f>SUM(M24:M28)</f>
        <v>40</v>
      </c>
      <c r="N23" s="77">
        <f>SUM(N24:N28)</f>
        <v>44</v>
      </c>
    </row>
    <row r="24" spans="1:14" ht="21" customHeight="1" thickBot="1" x14ac:dyDescent="0.3">
      <c r="A24" s="3" t="s">
        <v>17</v>
      </c>
      <c r="B24" s="11" t="s">
        <v>18</v>
      </c>
      <c r="C24" s="36" t="s">
        <v>162</v>
      </c>
      <c r="D24" s="33">
        <f>SUM(E24,F24)</f>
        <v>72</v>
      </c>
      <c r="E24" s="33">
        <v>24</v>
      </c>
      <c r="F24" s="33">
        <v>48</v>
      </c>
      <c r="G24" s="34">
        <v>6</v>
      </c>
      <c r="H24" s="33"/>
      <c r="I24" s="34"/>
      <c r="J24" s="2"/>
      <c r="K24" s="2">
        <v>48</v>
      </c>
      <c r="L24" s="2">
        <v>0</v>
      </c>
      <c r="M24" s="2">
        <v>0</v>
      </c>
      <c r="N24" s="2">
        <v>0</v>
      </c>
    </row>
    <row r="25" spans="1:14" ht="18" customHeight="1" thickBot="1" x14ac:dyDescent="0.3">
      <c r="A25" s="3" t="s">
        <v>19</v>
      </c>
      <c r="B25" s="11" t="s">
        <v>5</v>
      </c>
      <c r="C25" s="36" t="s">
        <v>159</v>
      </c>
      <c r="D25" s="33">
        <f>SUM(E25,F25)</f>
        <v>72</v>
      </c>
      <c r="E25" s="33">
        <v>24</v>
      </c>
      <c r="F25" s="33">
        <v>48</v>
      </c>
      <c r="G25" s="33"/>
      <c r="H25" s="33"/>
      <c r="I25" s="34"/>
      <c r="J25" s="2"/>
      <c r="K25" s="2">
        <v>0</v>
      </c>
      <c r="L25" s="2">
        <v>48</v>
      </c>
      <c r="M25" s="2">
        <v>0</v>
      </c>
      <c r="N25" s="2">
        <v>0</v>
      </c>
    </row>
    <row r="26" spans="1:14" ht="18.75" customHeight="1" thickBot="1" x14ac:dyDescent="0.3">
      <c r="A26" s="3" t="s">
        <v>20</v>
      </c>
      <c r="B26" s="11" t="s">
        <v>3</v>
      </c>
      <c r="C26" s="36" t="s">
        <v>21</v>
      </c>
      <c r="D26" s="33">
        <f>SUM(E26,F26)</f>
        <v>108</v>
      </c>
      <c r="E26" s="33"/>
      <c r="F26" s="33">
        <v>108</v>
      </c>
      <c r="G26" s="33">
        <v>108</v>
      </c>
      <c r="H26" s="33"/>
      <c r="I26" s="34"/>
      <c r="J26" s="2"/>
      <c r="K26" s="2">
        <v>32</v>
      </c>
      <c r="L26" s="2">
        <v>34</v>
      </c>
      <c r="M26" s="2">
        <v>20</v>
      </c>
      <c r="N26" s="2">
        <v>22</v>
      </c>
    </row>
    <row r="27" spans="1:14" ht="18" customHeight="1" thickBot="1" x14ac:dyDescent="0.3">
      <c r="A27" s="3" t="s">
        <v>22</v>
      </c>
      <c r="B27" s="11" t="s">
        <v>6</v>
      </c>
      <c r="C27" s="36" t="s">
        <v>132</v>
      </c>
      <c r="D27" s="33">
        <f>SUM(E27,F27)</f>
        <v>216</v>
      </c>
      <c r="E27" s="33">
        <v>108</v>
      </c>
      <c r="F27" s="33">
        <v>108</v>
      </c>
      <c r="G27" s="33">
        <v>106</v>
      </c>
      <c r="H27" s="33"/>
      <c r="I27" s="34"/>
      <c r="J27" s="2"/>
      <c r="K27" s="2">
        <v>32</v>
      </c>
      <c r="L27" s="2">
        <v>34</v>
      </c>
      <c r="M27" s="2">
        <v>20</v>
      </c>
      <c r="N27" s="2">
        <v>22</v>
      </c>
    </row>
    <row r="28" spans="1:14" ht="20.25" customHeight="1" thickBot="1" x14ac:dyDescent="0.3">
      <c r="A28" s="3" t="s">
        <v>23</v>
      </c>
      <c r="B28" s="11" t="s">
        <v>24</v>
      </c>
      <c r="C28" s="36" t="s">
        <v>162</v>
      </c>
      <c r="D28" s="33">
        <f>SUM(E28,F28)</f>
        <v>84</v>
      </c>
      <c r="E28" s="33">
        <v>28</v>
      </c>
      <c r="F28" s="33">
        <v>56</v>
      </c>
      <c r="G28" s="33">
        <v>20</v>
      </c>
      <c r="H28" s="33"/>
      <c r="I28" s="34"/>
      <c r="J28" s="2"/>
      <c r="K28" s="2">
        <v>56</v>
      </c>
      <c r="L28" s="2">
        <v>0</v>
      </c>
      <c r="M28" s="2">
        <v>0</v>
      </c>
      <c r="N28" s="2">
        <v>0</v>
      </c>
    </row>
    <row r="29" spans="1:14" ht="32.25" thickBot="1" x14ac:dyDescent="0.3">
      <c r="A29" s="73" t="s">
        <v>25</v>
      </c>
      <c r="B29" s="75" t="s">
        <v>26</v>
      </c>
      <c r="C29" s="76" t="s">
        <v>158</v>
      </c>
      <c r="D29" s="77">
        <f>SUM(D30:D31)</f>
        <v>147</v>
      </c>
      <c r="E29" s="77">
        <f>SUM(E30:E31)</f>
        <v>49</v>
      </c>
      <c r="F29" s="77">
        <f>SUM(F30:F31)</f>
        <v>98</v>
      </c>
      <c r="G29" s="77">
        <f>SUM(G30:G31)</f>
        <v>66</v>
      </c>
      <c r="H29" s="77"/>
      <c r="I29" s="78"/>
      <c r="J29" s="77"/>
      <c r="K29" s="77">
        <f>SUM(K30:K31)</f>
        <v>34</v>
      </c>
      <c r="L29" s="77">
        <f>SUM(L30:L31)</f>
        <v>64</v>
      </c>
      <c r="M29" s="77">
        <f>SUM(M30:M31)</f>
        <v>0</v>
      </c>
      <c r="N29" s="77">
        <f>SUM(N30:N31)</f>
        <v>0</v>
      </c>
    </row>
    <row r="30" spans="1:14" ht="36.75" customHeight="1" thickBot="1" x14ac:dyDescent="0.3">
      <c r="A30" s="3" t="s">
        <v>27</v>
      </c>
      <c r="B30" s="11" t="s">
        <v>28</v>
      </c>
      <c r="C30" s="36" t="s">
        <v>159</v>
      </c>
      <c r="D30" s="33">
        <f>SUM(E30:F30)</f>
        <v>96</v>
      </c>
      <c r="E30" s="33">
        <v>32</v>
      </c>
      <c r="F30" s="33">
        <v>64</v>
      </c>
      <c r="G30" s="33">
        <v>58</v>
      </c>
      <c r="H30" s="33"/>
      <c r="I30" s="34"/>
      <c r="J30" s="2"/>
      <c r="K30" s="2">
        <v>0</v>
      </c>
      <c r="L30" s="2">
        <v>64</v>
      </c>
      <c r="M30" s="2">
        <v>0</v>
      </c>
      <c r="N30" s="2">
        <v>0</v>
      </c>
    </row>
    <row r="31" spans="1:14" ht="20.25" customHeight="1" thickBot="1" x14ac:dyDescent="0.3">
      <c r="A31" s="48" t="s">
        <v>29</v>
      </c>
      <c r="B31" s="49" t="s">
        <v>30</v>
      </c>
      <c r="C31" s="37" t="s">
        <v>131</v>
      </c>
      <c r="D31" s="38">
        <f>SUM(E31:F31)</f>
        <v>51</v>
      </c>
      <c r="E31" s="38">
        <v>17</v>
      </c>
      <c r="F31" s="38">
        <v>34</v>
      </c>
      <c r="G31" s="38">
        <v>8</v>
      </c>
      <c r="H31" s="38"/>
      <c r="I31" s="41"/>
      <c r="J31" s="26"/>
      <c r="K31" s="26">
        <v>34</v>
      </c>
      <c r="L31" s="26">
        <v>0</v>
      </c>
      <c r="M31" s="26">
        <v>0</v>
      </c>
      <c r="N31" s="26">
        <v>0</v>
      </c>
    </row>
    <row r="32" spans="1:14" ht="30" customHeight="1" thickTop="1" thickBot="1" x14ac:dyDescent="0.3">
      <c r="A32" s="65" t="s">
        <v>31</v>
      </c>
      <c r="B32" s="66" t="s">
        <v>32</v>
      </c>
      <c r="C32" s="67" t="s">
        <v>152</v>
      </c>
      <c r="D32" s="68">
        <f>D33+D45</f>
        <v>2217</v>
      </c>
      <c r="E32" s="68">
        <f>E33+E45</f>
        <v>739</v>
      </c>
      <c r="F32" s="68">
        <f>F33+F45</f>
        <v>1478</v>
      </c>
      <c r="G32" s="68">
        <f>G33+G45</f>
        <v>614</v>
      </c>
      <c r="H32" s="69"/>
      <c r="I32" s="70"/>
      <c r="J32" s="71"/>
      <c r="K32" s="68">
        <f>K33+K45</f>
        <v>374</v>
      </c>
      <c r="L32" s="68">
        <f>L33+L45</f>
        <v>468</v>
      </c>
      <c r="M32" s="68">
        <f>SUM(M33,M45)</f>
        <v>392</v>
      </c>
      <c r="N32" s="72">
        <f>SUM(N33,N45)</f>
        <v>244</v>
      </c>
    </row>
    <row r="33" spans="1:14" ht="30.75" customHeight="1" thickTop="1" thickBot="1" x14ac:dyDescent="0.3">
      <c r="A33" s="73" t="s">
        <v>33</v>
      </c>
      <c r="B33" s="75" t="s">
        <v>34</v>
      </c>
      <c r="C33" s="76" t="s">
        <v>153</v>
      </c>
      <c r="D33" s="77">
        <f>SUM(D34:D44)</f>
        <v>816</v>
      </c>
      <c r="E33" s="77">
        <f>SUM(E34:E44)</f>
        <v>272</v>
      </c>
      <c r="F33" s="77">
        <f>SUM(F34:F44)</f>
        <v>544</v>
      </c>
      <c r="G33" s="77">
        <f>SUM(G34:G44)</f>
        <v>204</v>
      </c>
      <c r="H33" s="77"/>
      <c r="I33" s="78"/>
      <c r="J33" s="77"/>
      <c r="K33" s="77">
        <f>SUM(K34:K44)</f>
        <v>208</v>
      </c>
      <c r="L33" s="77">
        <f>SUM(L34:L44)</f>
        <v>140</v>
      </c>
      <c r="M33" s="77">
        <f>SUM(M34:M44)</f>
        <v>82</v>
      </c>
      <c r="N33" s="77">
        <f>SUM(N34:N44)</f>
        <v>114</v>
      </c>
    </row>
    <row r="34" spans="1:14" ht="22.5" customHeight="1" thickBot="1" x14ac:dyDescent="0.3">
      <c r="A34" s="3" t="s">
        <v>35</v>
      </c>
      <c r="B34" s="11" t="s">
        <v>36</v>
      </c>
      <c r="C34" s="4" t="s">
        <v>161</v>
      </c>
      <c r="D34" s="2">
        <f t="shared" ref="D34:D44" si="0">SUM(E34:F34)</f>
        <v>51</v>
      </c>
      <c r="E34" s="2">
        <v>17</v>
      </c>
      <c r="F34" s="33">
        <v>34</v>
      </c>
      <c r="G34" s="33">
        <v>10</v>
      </c>
      <c r="H34" s="33"/>
      <c r="I34" s="34"/>
      <c r="J34" s="2"/>
      <c r="K34" s="2">
        <v>34</v>
      </c>
      <c r="L34" s="2">
        <v>0</v>
      </c>
      <c r="M34" s="2">
        <v>0</v>
      </c>
      <c r="N34" s="2">
        <v>0</v>
      </c>
    </row>
    <row r="35" spans="1:14" ht="36" customHeight="1" thickBot="1" x14ac:dyDescent="0.3">
      <c r="A35" s="3" t="s">
        <v>37</v>
      </c>
      <c r="B35" s="11" t="s">
        <v>38</v>
      </c>
      <c r="C35" s="4" t="s">
        <v>162</v>
      </c>
      <c r="D35" s="2">
        <f t="shared" si="0"/>
        <v>90</v>
      </c>
      <c r="E35" s="2">
        <v>30</v>
      </c>
      <c r="F35" s="33">
        <v>60</v>
      </c>
      <c r="G35" s="33">
        <v>40</v>
      </c>
      <c r="H35" s="33"/>
      <c r="I35" s="34"/>
      <c r="J35" s="2"/>
      <c r="K35" s="2">
        <v>60</v>
      </c>
      <c r="L35" s="2">
        <v>0</v>
      </c>
      <c r="M35" s="2">
        <v>0</v>
      </c>
      <c r="N35" s="2">
        <v>0</v>
      </c>
    </row>
    <row r="36" spans="1:14" ht="19.5" customHeight="1" thickBot="1" x14ac:dyDescent="0.3">
      <c r="A36" s="3" t="s">
        <v>39</v>
      </c>
      <c r="B36" s="11" t="s">
        <v>40</v>
      </c>
      <c r="C36" s="4" t="s">
        <v>160</v>
      </c>
      <c r="D36" s="2">
        <f t="shared" si="0"/>
        <v>60</v>
      </c>
      <c r="E36" s="2">
        <v>20</v>
      </c>
      <c r="F36" s="33">
        <v>40</v>
      </c>
      <c r="G36" s="33">
        <v>20</v>
      </c>
      <c r="H36" s="33"/>
      <c r="I36" s="34"/>
      <c r="J36" s="2"/>
      <c r="K36" s="2">
        <v>0</v>
      </c>
      <c r="L36" s="2">
        <v>0</v>
      </c>
      <c r="M36" s="2">
        <v>40</v>
      </c>
      <c r="N36" s="2">
        <v>0</v>
      </c>
    </row>
    <row r="37" spans="1:14" ht="19.5" customHeight="1" thickBot="1" x14ac:dyDescent="0.3">
      <c r="A37" s="3" t="s">
        <v>41</v>
      </c>
      <c r="B37" s="11" t="s">
        <v>42</v>
      </c>
      <c r="C37" s="4" t="s">
        <v>160</v>
      </c>
      <c r="D37" s="2">
        <f t="shared" si="0"/>
        <v>63</v>
      </c>
      <c r="E37" s="2">
        <v>21</v>
      </c>
      <c r="F37" s="33">
        <v>42</v>
      </c>
      <c r="G37" s="33">
        <v>6</v>
      </c>
      <c r="H37" s="33"/>
      <c r="I37" s="34"/>
      <c r="J37" s="2"/>
      <c r="K37" s="2">
        <v>0</v>
      </c>
      <c r="L37" s="2">
        <v>0</v>
      </c>
      <c r="M37" s="2">
        <v>42</v>
      </c>
      <c r="N37" s="2">
        <v>0</v>
      </c>
    </row>
    <row r="38" spans="1:14" ht="20.25" customHeight="1" thickBot="1" x14ac:dyDescent="0.3">
      <c r="A38" s="3" t="s">
        <v>43</v>
      </c>
      <c r="B38" s="11" t="s">
        <v>44</v>
      </c>
      <c r="C38" s="4" t="s">
        <v>161</v>
      </c>
      <c r="D38" s="2">
        <f t="shared" si="0"/>
        <v>72</v>
      </c>
      <c r="E38" s="2">
        <v>24</v>
      </c>
      <c r="F38" s="33">
        <v>48</v>
      </c>
      <c r="G38" s="33">
        <v>12</v>
      </c>
      <c r="H38" s="33"/>
      <c r="I38" s="34"/>
      <c r="J38" s="2"/>
      <c r="K38" s="2">
        <v>48</v>
      </c>
      <c r="L38" s="2">
        <v>0</v>
      </c>
      <c r="M38" s="2">
        <v>0</v>
      </c>
      <c r="N38" s="2">
        <v>0</v>
      </c>
    </row>
    <row r="39" spans="1:14" ht="24.75" customHeight="1" thickBot="1" x14ac:dyDescent="0.3">
      <c r="A39" s="3" t="s">
        <v>45</v>
      </c>
      <c r="B39" s="11" t="s">
        <v>46</v>
      </c>
      <c r="C39" s="4" t="s">
        <v>163</v>
      </c>
      <c r="D39" s="2">
        <f t="shared" si="0"/>
        <v>111</v>
      </c>
      <c r="E39" s="2">
        <v>37</v>
      </c>
      <c r="F39" s="33">
        <v>74</v>
      </c>
      <c r="G39" s="33">
        <v>30</v>
      </c>
      <c r="H39" s="33"/>
      <c r="I39" s="34"/>
      <c r="J39" s="2"/>
      <c r="K39" s="2">
        <v>32</v>
      </c>
      <c r="L39" s="2">
        <v>42</v>
      </c>
      <c r="M39" s="2">
        <v>0</v>
      </c>
      <c r="N39" s="2">
        <v>0</v>
      </c>
    </row>
    <row r="40" spans="1:14" ht="20.25" customHeight="1" thickBot="1" x14ac:dyDescent="0.3">
      <c r="A40" s="3" t="s">
        <v>47</v>
      </c>
      <c r="B40" s="11" t="s">
        <v>48</v>
      </c>
      <c r="C40" s="4" t="s">
        <v>9</v>
      </c>
      <c r="D40" s="2">
        <f t="shared" si="0"/>
        <v>96</v>
      </c>
      <c r="E40" s="2">
        <v>32</v>
      </c>
      <c r="F40" s="33">
        <v>64</v>
      </c>
      <c r="G40" s="33">
        <v>24</v>
      </c>
      <c r="H40" s="33"/>
      <c r="I40" s="34"/>
      <c r="J40" s="2"/>
      <c r="K40" s="2">
        <v>34</v>
      </c>
      <c r="L40" s="2">
        <v>30</v>
      </c>
      <c r="M40" s="2">
        <v>0</v>
      </c>
      <c r="N40" s="2">
        <v>0</v>
      </c>
    </row>
    <row r="41" spans="1:14" ht="22.5" customHeight="1" thickBot="1" x14ac:dyDescent="0.3">
      <c r="A41" s="3" t="s">
        <v>49</v>
      </c>
      <c r="B41" s="11" t="s">
        <v>50</v>
      </c>
      <c r="C41" s="4" t="s">
        <v>159</v>
      </c>
      <c r="D41" s="2">
        <f t="shared" si="0"/>
        <v>102</v>
      </c>
      <c r="E41" s="2">
        <v>34</v>
      </c>
      <c r="F41" s="33">
        <v>68</v>
      </c>
      <c r="G41" s="33">
        <v>20</v>
      </c>
      <c r="H41" s="33"/>
      <c r="I41" s="34"/>
      <c r="J41" s="2"/>
      <c r="K41" s="2">
        <v>0</v>
      </c>
      <c r="L41" s="2">
        <v>68</v>
      </c>
      <c r="M41" s="2">
        <v>0</v>
      </c>
      <c r="N41" s="2">
        <v>0</v>
      </c>
    </row>
    <row r="42" spans="1:14" ht="20.25" customHeight="1" thickBot="1" x14ac:dyDescent="0.3">
      <c r="A42" s="3" t="s">
        <v>51</v>
      </c>
      <c r="B42" s="11" t="s">
        <v>52</v>
      </c>
      <c r="C42" s="4" t="s">
        <v>21</v>
      </c>
      <c r="D42" s="2">
        <f t="shared" si="0"/>
        <v>63</v>
      </c>
      <c r="E42" s="2">
        <v>21</v>
      </c>
      <c r="F42" s="33">
        <v>42</v>
      </c>
      <c r="G42" s="33">
        <v>18</v>
      </c>
      <c r="H42" s="33"/>
      <c r="I42" s="34"/>
      <c r="J42" s="2"/>
      <c r="K42" s="2">
        <v>0</v>
      </c>
      <c r="L42" s="2">
        <v>0</v>
      </c>
      <c r="M42" s="2">
        <v>0</v>
      </c>
      <c r="N42" s="2">
        <v>42</v>
      </c>
    </row>
    <row r="43" spans="1:14" ht="21.75" customHeight="1" thickBot="1" x14ac:dyDescent="0.3">
      <c r="A43" s="1" t="s">
        <v>146</v>
      </c>
      <c r="B43" s="13" t="s">
        <v>54</v>
      </c>
      <c r="C43" s="4" t="s">
        <v>21</v>
      </c>
      <c r="D43" s="14">
        <f t="shared" si="0"/>
        <v>54</v>
      </c>
      <c r="E43" s="14">
        <v>18</v>
      </c>
      <c r="F43" s="42">
        <v>36</v>
      </c>
      <c r="G43" s="42">
        <v>6</v>
      </c>
      <c r="H43" s="42"/>
      <c r="I43" s="43"/>
      <c r="J43" s="14"/>
      <c r="K43" s="14">
        <v>0</v>
      </c>
      <c r="L43" s="14">
        <v>0</v>
      </c>
      <c r="M43" s="14">
        <v>0</v>
      </c>
      <c r="N43" s="14">
        <v>36</v>
      </c>
    </row>
    <row r="44" spans="1:14" ht="22.5" customHeight="1" thickBot="1" x14ac:dyDescent="0.3">
      <c r="A44" s="7" t="s">
        <v>53</v>
      </c>
      <c r="B44" s="27" t="s">
        <v>55</v>
      </c>
      <c r="C44" s="25" t="s">
        <v>21</v>
      </c>
      <c r="D44" s="24">
        <f t="shared" si="0"/>
        <v>54</v>
      </c>
      <c r="E44" s="24">
        <v>18</v>
      </c>
      <c r="F44" s="44">
        <v>36</v>
      </c>
      <c r="G44" s="44">
        <v>18</v>
      </c>
      <c r="H44" s="44"/>
      <c r="I44" s="45"/>
      <c r="J44" s="24"/>
      <c r="K44" s="24">
        <v>0</v>
      </c>
      <c r="L44" s="24">
        <v>0</v>
      </c>
      <c r="M44" s="24">
        <v>0</v>
      </c>
      <c r="N44" s="24">
        <v>36</v>
      </c>
    </row>
    <row r="45" spans="1:14" ht="26.25" customHeight="1" thickTop="1" thickBot="1" x14ac:dyDescent="0.3">
      <c r="A45" s="65" t="s">
        <v>56</v>
      </c>
      <c r="B45" s="66" t="s">
        <v>57</v>
      </c>
      <c r="C45" s="67" t="s">
        <v>154</v>
      </c>
      <c r="D45" s="68">
        <f>SUM(D46,D52,D58,D63)</f>
        <v>1401</v>
      </c>
      <c r="E45" s="68">
        <f>SUM(E46,E52,E58,E63)</f>
        <v>467</v>
      </c>
      <c r="F45" s="68">
        <f>SUM(F46,F52,F58,F63)</f>
        <v>934</v>
      </c>
      <c r="G45" s="68">
        <f>SUM(G46,G52,G58,G63)</f>
        <v>410</v>
      </c>
      <c r="H45" s="69">
        <f>SUM(H46,H52,H58,H63)</f>
        <v>50</v>
      </c>
      <c r="I45" s="70"/>
      <c r="J45" s="68"/>
      <c r="K45" s="68">
        <f>SUM(K46,K52,K58,K63)</f>
        <v>166</v>
      </c>
      <c r="L45" s="68">
        <f>SUM(L46,L52,L58,L63)</f>
        <v>328</v>
      </c>
      <c r="M45" s="68">
        <f>SUM(M46,M52,M58,M63)</f>
        <v>310</v>
      </c>
      <c r="N45" s="72">
        <f>SUM(N46,N52,N58,N63)</f>
        <v>130</v>
      </c>
    </row>
    <row r="46" spans="1:14" ht="39.75" customHeight="1" thickTop="1" thickBot="1" x14ac:dyDescent="0.3">
      <c r="A46" s="73" t="s">
        <v>58</v>
      </c>
      <c r="B46" s="54" t="s">
        <v>102</v>
      </c>
      <c r="C46" s="53" t="s">
        <v>164</v>
      </c>
      <c r="D46" s="46">
        <f>SUM(D47:D50)</f>
        <v>435</v>
      </c>
      <c r="E46" s="46">
        <f>SUM(E47:E50)</f>
        <v>145</v>
      </c>
      <c r="F46" s="46">
        <f>SUM(F47:F50)</f>
        <v>290</v>
      </c>
      <c r="G46" s="46">
        <f>SUM(G47:G50)</f>
        <v>132</v>
      </c>
      <c r="H46" s="46">
        <f>SUM(H47:H50)</f>
        <v>30</v>
      </c>
      <c r="I46" s="46"/>
      <c r="J46" s="46"/>
      <c r="K46" s="46">
        <f>SUM(K47:K50)</f>
        <v>166</v>
      </c>
      <c r="L46" s="46">
        <f>SUM(L47:L50)</f>
        <v>124</v>
      </c>
      <c r="M46" s="46">
        <f>SUM(M47:M50)</f>
        <v>0</v>
      </c>
      <c r="N46" s="46">
        <f>SUM(N47:N50)</f>
        <v>0</v>
      </c>
    </row>
    <row r="47" spans="1:14" ht="36.75" customHeight="1" thickBot="1" x14ac:dyDescent="0.3">
      <c r="A47" s="3" t="s">
        <v>59</v>
      </c>
      <c r="B47" s="11" t="s">
        <v>60</v>
      </c>
      <c r="C47" s="4" t="s">
        <v>131</v>
      </c>
      <c r="D47" s="2">
        <f>SUM(E47:F47)</f>
        <v>102</v>
      </c>
      <c r="E47" s="2">
        <v>34</v>
      </c>
      <c r="F47" s="33">
        <v>68</v>
      </c>
      <c r="G47" s="33">
        <v>30</v>
      </c>
      <c r="H47" s="33"/>
      <c r="I47" s="33"/>
      <c r="J47" s="2"/>
      <c r="K47" s="2">
        <v>28</v>
      </c>
      <c r="L47" s="2">
        <v>40</v>
      </c>
      <c r="M47" s="2">
        <v>0</v>
      </c>
      <c r="N47" s="2">
        <v>0</v>
      </c>
    </row>
    <row r="48" spans="1:14" ht="33" customHeight="1" thickBot="1" x14ac:dyDescent="0.3">
      <c r="A48" s="3" t="s">
        <v>61</v>
      </c>
      <c r="B48" s="11" t="s">
        <v>62</v>
      </c>
      <c r="C48" s="4" t="s">
        <v>159</v>
      </c>
      <c r="D48" s="2">
        <f>SUM(E48:F48)</f>
        <v>96</v>
      </c>
      <c r="E48" s="2">
        <v>32</v>
      </c>
      <c r="F48" s="33">
        <v>64</v>
      </c>
      <c r="G48" s="33">
        <v>30</v>
      </c>
      <c r="H48" s="33"/>
      <c r="I48" s="33"/>
      <c r="J48" s="2"/>
      <c r="K48" s="2">
        <v>40</v>
      </c>
      <c r="L48" s="2">
        <v>24</v>
      </c>
      <c r="M48" s="2">
        <v>0</v>
      </c>
      <c r="N48" s="2">
        <v>0</v>
      </c>
    </row>
    <row r="49" spans="1:14" ht="36" customHeight="1" thickBot="1" x14ac:dyDescent="0.3">
      <c r="A49" s="3" t="s">
        <v>63</v>
      </c>
      <c r="B49" s="11" t="s">
        <v>64</v>
      </c>
      <c r="C49" s="110" t="s">
        <v>159</v>
      </c>
      <c r="D49" s="2">
        <f>SUM(E49:F49)</f>
        <v>147</v>
      </c>
      <c r="E49" s="2">
        <v>49</v>
      </c>
      <c r="F49" s="33">
        <v>98</v>
      </c>
      <c r="G49" s="33">
        <v>42</v>
      </c>
      <c r="H49" s="33">
        <v>30</v>
      </c>
      <c r="I49" s="33"/>
      <c r="J49" s="2"/>
      <c r="K49" s="2">
        <v>64</v>
      </c>
      <c r="L49" s="2">
        <v>34</v>
      </c>
      <c r="M49" s="2">
        <v>0</v>
      </c>
      <c r="N49" s="2">
        <v>0</v>
      </c>
    </row>
    <row r="50" spans="1:14" ht="33.75" customHeight="1" thickBot="1" x14ac:dyDescent="0.3">
      <c r="A50" s="3" t="s">
        <v>65</v>
      </c>
      <c r="B50" s="11" t="s">
        <v>66</v>
      </c>
      <c r="C50" s="111"/>
      <c r="D50" s="2">
        <f>SUM(E50:F50)</f>
        <v>90</v>
      </c>
      <c r="E50" s="2">
        <v>30</v>
      </c>
      <c r="F50" s="33">
        <v>60</v>
      </c>
      <c r="G50" s="33">
        <v>30</v>
      </c>
      <c r="H50" s="33"/>
      <c r="I50" s="33"/>
      <c r="J50" s="2"/>
      <c r="K50" s="2">
        <v>34</v>
      </c>
      <c r="L50" s="2">
        <v>26</v>
      </c>
      <c r="M50" s="2">
        <v>0</v>
      </c>
      <c r="N50" s="2">
        <v>0</v>
      </c>
    </row>
    <row r="51" spans="1:14" ht="21.75" customHeight="1" thickBot="1" x14ac:dyDescent="0.3">
      <c r="A51" s="3" t="s">
        <v>68</v>
      </c>
      <c r="B51" s="11" t="s">
        <v>69</v>
      </c>
      <c r="C51" s="92" t="str">
        <f>$C$49</f>
        <v>-,ДЗ,-,-</v>
      </c>
      <c r="D51" s="2">
        <v>72</v>
      </c>
      <c r="E51" s="2"/>
      <c r="F51" s="33">
        <v>72</v>
      </c>
      <c r="G51" s="33"/>
      <c r="H51" s="33"/>
      <c r="I51" s="33"/>
      <c r="J51" s="2"/>
      <c r="K51" s="85">
        <v>0</v>
      </c>
      <c r="L51" s="85">
        <v>72</v>
      </c>
      <c r="M51" s="85">
        <v>0</v>
      </c>
      <c r="N51" s="85">
        <v>0</v>
      </c>
    </row>
    <row r="52" spans="1:14" ht="26.25" customHeight="1" thickBot="1" x14ac:dyDescent="0.3">
      <c r="A52" s="74" t="s">
        <v>70</v>
      </c>
      <c r="B52" s="5" t="s">
        <v>103</v>
      </c>
      <c r="C52" s="15" t="s">
        <v>165</v>
      </c>
      <c r="D52" s="6">
        <f>SUM(D53:D56)</f>
        <v>441</v>
      </c>
      <c r="E52" s="6">
        <f>SUM(E53:E56)</f>
        <v>147</v>
      </c>
      <c r="F52" s="47">
        <f>SUM(F53:F56)</f>
        <v>294</v>
      </c>
      <c r="G52" s="47">
        <f>SUM(G53:G56)</f>
        <v>124</v>
      </c>
      <c r="H52" s="47"/>
      <c r="I52" s="47"/>
      <c r="J52" s="6"/>
      <c r="K52" s="6">
        <f>SUM(K53:K56)</f>
        <v>0</v>
      </c>
      <c r="L52" s="6">
        <f>SUM(L53:L56)</f>
        <v>104</v>
      </c>
      <c r="M52" s="6">
        <f>SUM(M53:M56)</f>
        <v>190</v>
      </c>
      <c r="N52" s="6">
        <f>SUM(N53:N56)</f>
        <v>0</v>
      </c>
    </row>
    <row r="53" spans="1:14" ht="39.75" customHeight="1" thickBot="1" x14ac:dyDescent="0.3">
      <c r="A53" s="3" t="s">
        <v>71</v>
      </c>
      <c r="B53" s="11" t="s">
        <v>72</v>
      </c>
      <c r="C53" s="4" t="s">
        <v>131</v>
      </c>
      <c r="D53" s="2">
        <f>SUM(E53:F53)</f>
        <v>114</v>
      </c>
      <c r="E53" s="2">
        <v>38</v>
      </c>
      <c r="F53" s="33">
        <v>76</v>
      </c>
      <c r="G53" s="33">
        <v>30</v>
      </c>
      <c r="H53" s="33"/>
      <c r="I53" s="33"/>
      <c r="J53" s="2"/>
      <c r="K53" s="2">
        <v>0</v>
      </c>
      <c r="L53" s="2">
        <v>36</v>
      </c>
      <c r="M53" s="2">
        <v>40</v>
      </c>
      <c r="N53" s="2">
        <v>0</v>
      </c>
    </row>
    <row r="54" spans="1:14" ht="25.5" customHeight="1" thickBot="1" x14ac:dyDescent="0.3">
      <c r="A54" s="3" t="s">
        <v>73</v>
      </c>
      <c r="B54" s="11" t="s">
        <v>74</v>
      </c>
      <c r="C54" s="4" t="s">
        <v>160</v>
      </c>
      <c r="D54" s="2">
        <f>SUM(E54:F54)</f>
        <v>135</v>
      </c>
      <c r="E54" s="2">
        <v>45</v>
      </c>
      <c r="F54" s="33">
        <v>90</v>
      </c>
      <c r="G54" s="33">
        <v>40</v>
      </c>
      <c r="H54" s="33"/>
      <c r="I54" s="33"/>
      <c r="J54" s="2"/>
      <c r="K54" s="2">
        <v>0</v>
      </c>
      <c r="L54" s="2">
        <v>0</v>
      </c>
      <c r="M54" s="2">
        <v>90</v>
      </c>
      <c r="N54" s="2">
        <v>0</v>
      </c>
    </row>
    <row r="55" spans="1:14" ht="24" customHeight="1" thickBot="1" x14ac:dyDescent="0.3">
      <c r="A55" s="3" t="s">
        <v>75</v>
      </c>
      <c r="B55" s="11" t="s">
        <v>76</v>
      </c>
      <c r="C55" s="110" t="s">
        <v>160</v>
      </c>
      <c r="D55" s="2">
        <f>SUM(E55:F55)</f>
        <v>117</v>
      </c>
      <c r="E55" s="2">
        <v>39</v>
      </c>
      <c r="F55" s="33">
        <v>78</v>
      </c>
      <c r="G55" s="33">
        <v>30</v>
      </c>
      <c r="H55" s="33"/>
      <c r="I55" s="33"/>
      <c r="J55" s="2"/>
      <c r="K55" s="2">
        <v>0</v>
      </c>
      <c r="L55" s="2">
        <v>42</v>
      </c>
      <c r="M55" s="2">
        <v>36</v>
      </c>
      <c r="N55" s="2">
        <v>0</v>
      </c>
    </row>
    <row r="56" spans="1:14" ht="24.75" customHeight="1" thickBot="1" x14ac:dyDescent="0.3">
      <c r="A56" s="3" t="s">
        <v>77</v>
      </c>
      <c r="B56" s="11" t="s">
        <v>78</v>
      </c>
      <c r="C56" s="116"/>
      <c r="D56" s="2">
        <f>SUM(E56:F56)</f>
        <v>75</v>
      </c>
      <c r="E56" s="2">
        <v>25</v>
      </c>
      <c r="F56" s="33">
        <v>50</v>
      </c>
      <c r="G56" s="33">
        <v>24</v>
      </c>
      <c r="H56" s="33"/>
      <c r="I56" s="33"/>
      <c r="J56" s="2"/>
      <c r="K56" s="2">
        <v>0</v>
      </c>
      <c r="L56" s="2">
        <v>26</v>
      </c>
      <c r="M56" s="2">
        <v>24</v>
      </c>
      <c r="N56" s="2">
        <v>0</v>
      </c>
    </row>
    <row r="57" spans="1:14" ht="22.5" customHeight="1" thickBot="1" x14ac:dyDescent="0.3">
      <c r="A57" s="3" t="s">
        <v>79</v>
      </c>
      <c r="B57" s="12" t="s">
        <v>69</v>
      </c>
      <c r="C57" s="86" t="s">
        <v>160</v>
      </c>
      <c r="D57" s="2">
        <v>180</v>
      </c>
      <c r="E57" s="2"/>
      <c r="F57" s="33">
        <v>180</v>
      </c>
      <c r="G57" s="33"/>
      <c r="H57" s="33"/>
      <c r="I57" s="33"/>
      <c r="J57" s="2"/>
      <c r="K57" s="85">
        <v>0</v>
      </c>
      <c r="L57" s="85">
        <v>0</v>
      </c>
      <c r="M57" s="85">
        <v>180</v>
      </c>
      <c r="N57" s="85">
        <v>0</v>
      </c>
    </row>
    <row r="58" spans="1:14" ht="34.5" customHeight="1" thickBot="1" x14ac:dyDescent="0.3">
      <c r="A58" s="73" t="s">
        <v>80</v>
      </c>
      <c r="B58" s="16" t="s">
        <v>81</v>
      </c>
      <c r="C58" s="15" t="s">
        <v>176</v>
      </c>
      <c r="D58" s="10">
        <f>SUM(D59:D61)</f>
        <v>375</v>
      </c>
      <c r="E58" s="10">
        <f>SUM(E59:E61)</f>
        <v>125</v>
      </c>
      <c r="F58" s="40">
        <f>SUM(F59:F61)</f>
        <v>250</v>
      </c>
      <c r="G58" s="40">
        <f>SUM(G59:G61)</f>
        <v>114</v>
      </c>
      <c r="H58" s="40">
        <f>SUM(H59:H61)</f>
        <v>20</v>
      </c>
      <c r="I58" s="40"/>
      <c r="J58" s="10"/>
      <c r="K58" s="10">
        <f>SUM(K59:K61)</f>
        <v>0</v>
      </c>
      <c r="L58" s="10">
        <f>SUM(L59:L61)</f>
        <v>0</v>
      </c>
      <c r="M58" s="10">
        <f>SUM(M59:M61)</f>
        <v>120</v>
      </c>
      <c r="N58" s="10">
        <f>SUM(N59:N61)</f>
        <v>130</v>
      </c>
    </row>
    <row r="59" spans="1:14" ht="35.25" customHeight="1" thickBot="1" x14ac:dyDescent="0.3">
      <c r="A59" s="3" t="s">
        <v>82</v>
      </c>
      <c r="B59" s="11" t="s">
        <v>83</v>
      </c>
      <c r="C59" s="17" t="s">
        <v>131</v>
      </c>
      <c r="D59" s="2">
        <f>SUM(E59:F59)</f>
        <v>72</v>
      </c>
      <c r="E59" s="2">
        <v>24</v>
      </c>
      <c r="F59" s="33">
        <v>48</v>
      </c>
      <c r="G59" s="33">
        <v>24</v>
      </c>
      <c r="H59" s="33"/>
      <c r="I59" s="33"/>
      <c r="J59" s="2"/>
      <c r="K59" s="2">
        <v>0</v>
      </c>
      <c r="L59" s="2">
        <v>0</v>
      </c>
      <c r="M59" s="2">
        <v>24</v>
      </c>
      <c r="N59" s="2">
        <v>24</v>
      </c>
    </row>
    <row r="60" spans="1:14" ht="35.25" customHeight="1" thickBot="1" x14ac:dyDescent="0.3">
      <c r="A60" s="3" t="s">
        <v>84</v>
      </c>
      <c r="B60" s="11" t="s">
        <v>85</v>
      </c>
      <c r="C60" s="110" t="s">
        <v>21</v>
      </c>
      <c r="D60" s="2">
        <f>SUM(E60:F60)</f>
        <v>195</v>
      </c>
      <c r="E60" s="2">
        <v>65</v>
      </c>
      <c r="F60" s="33">
        <v>130</v>
      </c>
      <c r="G60" s="33">
        <v>60</v>
      </c>
      <c r="H60" s="33">
        <v>20</v>
      </c>
      <c r="I60" s="33"/>
      <c r="J60" s="2"/>
      <c r="K60" s="2">
        <v>0</v>
      </c>
      <c r="L60" s="2">
        <v>0</v>
      </c>
      <c r="M60" s="2">
        <v>62</v>
      </c>
      <c r="N60" s="2">
        <v>68</v>
      </c>
    </row>
    <row r="61" spans="1:14" ht="30.75" customHeight="1" thickBot="1" x14ac:dyDescent="0.3">
      <c r="A61" s="3" t="s">
        <v>86</v>
      </c>
      <c r="B61" s="11" t="s">
        <v>87</v>
      </c>
      <c r="C61" s="116"/>
      <c r="D61" s="2">
        <f>SUM(E61:F61)</f>
        <v>108</v>
      </c>
      <c r="E61" s="2">
        <v>36</v>
      </c>
      <c r="F61" s="33">
        <v>72</v>
      </c>
      <c r="G61" s="33">
        <v>30</v>
      </c>
      <c r="H61" s="33"/>
      <c r="I61" s="33"/>
      <c r="J61" s="2"/>
      <c r="K61" s="2">
        <v>0</v>
      </c>
      <c r="L61" s="2">
        <v>0</v>
      </c>
      <c r="M61" s="2">
        <v>34</v>
      </c>
      <c r="N61" s="2">
        <v>38</v>
      </c>
    </row>
    <row r="62" spans="1:14" ht="22.5" customHeight="1" thickBot="1" x14ac:dyDescent="0.3">
      <c r="A62" s="3" t="s">
        <v>88</v>
      </c>
      <c r="B62" s="11" t="s">
        <v>69</v>
      </c>
      <c r="C62" s="36" t="s">
        <v>21</v>
      </c>
      <c r="D62" s="2">
        <v>180</v>
      </c>
      <c r="E62" s="2"/>
      <c r="F62" s="33">
        <v>180</v>
      </c>
      <c r="G62" s="33"/>
      <c r="H62" s="33"/>
      <c r="I62" s="33"/>
      <c r="J62" s="2"/>
      <c r="K62" s="85">
        <v>0</v>
      </c>
      <c r="L62" s="85">
        <v>0</v>
      </c>
      <c r="M62" s="85">
        <v>0</v>
      </c>
      <c r="N62" s="85">
        <v>180</v>
      </c>
    </row>
    <row r="63" spans="1:14" ht="39" customHeight="1" thickBot="1" x14ac:dyDescent="0.3">
      <c r="A63" s="73" t="s">
        <v>89</v>
      </c>
      <c r="B63" s="16" t="s">
        <v>90</v>
      </c>
      <c r="C63" s="9" t="s">
        <v>164</v>
      </c>
      <c r="D63" s="10">
        <f>D64</f>
        <v>150</v>
      </c>
      <c r="E63" s="10">
        <f>E64</f>
        <v>50</v>
      </c>
      <c r="F63" s="40">
        <f>F64</f>
        <v>100</v>
      </c>
      <c r="G63" s="40">
        <f>G64</f>
        <v>40</v>
      </c>
      <c r="H63" s="40"/>
      <c r="I63" s="40"/>
      <c r="J63" s="10"/>
      <c r="K63" s="10">
        <f>K64</f>
        <v>0</v>
      </c>
      <c r="L63" s="10">
        <f>L64</f>
        <v>100</v>
      </c>
      <c r="M63" s="10">
        <f>M64</f>
        <v>0</v>
      </c>
      <c r="N63" s="10">
        <f>N64</f>
        <v>0</v>
      </c>
    </row>
    <row r="64" spans="1:14" ht="24" customHeight="1" thickBot="1" x14ac:dyDescent="0.3">
      <c r="A64" s="3" t="s">
        <v>91</v>
      </c>
      <c r="B64" s="8" t="s">
        <v>92</v>
      </c>
      <c r="C64" s="4" t="s">
        <v>131</v>
      </c>
      <c r="D64" s="2">
        <f>SUM(E64:F64)</f>
        <v>150</v>
      </c>
      <c r="E64" s="2">
        <v>50</v>
      </c>
      <c r="F64" s="33">
        <v>100</v>
      </c>
      <c r="G64" s="33">
        <v>40</v>
      </c>
      <c r="H64" s="33"/>
      <c r="I64" s="33"/>
      <c r="J64" s="2"/>
      <c r="K64" s="2">
        <v>0</v>
      </c>
      <c r="L64" s="2">
        <v>100</v>
      </c>
      <c r="M64" s="2">
        <v>0</v>
      </c>
      <c r="N64" s="2">
        <v>0</v>
      </c>
    </row>
    <row r="65" spans="1:14" ht="24" customHeight="1" thickBot="1" x14ac:dyDescent="0.3">
      <c r="A65" s="3" t="s">
        <v>93</v>
      </c>
      <c r="B65" s="8" t="s">
        <v>67</v>
      </c>
      <c r="C65" s="17" t="s">
        <v>159</v>
      </c>
      <c r="D65" s="2">
        <v>36</v>
      </c>
      <c r="E65" s="2"/>
      <c r="F65" s="33">
        <v>36</v>
      </c>
      <c r="G65" s="33"/>
      <c r="H65" s="33"/>
      <c r="I65" s="33"/>
      <c r="J65" s="2"/>
      <c r="K65" s="84">
        <v>0</v>
      </c>
      <c r="L65" s="84">
        <v>36</v>
      </c>
      <c r="M65" s="84">
        <v>0</v>
      </c>
      <c r="N65" s="84">
        <v>0</v>
      </c>
    </row>
    <row r="66" spans="1:14" ht="23.25" customHeight="1" thickBot="1" x14ac:dyDescent="0.3">
      <c r="A66" s="3" t="s">
        <v>94</v>
      </c>
      <c r="B66" s="11" t="s">
        <v>69</v>
      </c>
      <c r="C66" s="93" t="str">
        <f>$C$65</f>
        <v>-,ДЗ,-,-</v>
      </c>
      <c r="D66" s="33">
        <v>108</v>
      </c>
      <c r="E66" s="33"/>
      <c r="F66" s="33">
        <v>108</v>
      </c>
      <c r="G66" s="33"/>
      <c r="H66" s="33"/>
      <c r="I66" s="33"/>
      <c r="J66" s="2"/>
      <c r="K66" s="85">
        <v>0</v>
      </c>
      <c r="L66" s="85">
        <v>108</v>
      </c>
      <c r="M66" s="85">
        <v>0</v>
      </c>
      <c r="N66" s="85">
        <v>0</v>
      </c>
    </row>
    <row r="67" spans="1:14" ht="24" customHeight="1" thickBot="1" x14ac:dyDescent="0.3">
      <c r="A67" s="28" t="s">
        <v>111</v>
      </c>
      <c r="B67" s="16" t="s">
        <v>112</v>
      </c>
      <c r="C67" s="4"/>
      <c r="D67" s="33"/>
      <c r="E67" s="33"/>
      <c r="F67" s="40" t="s">
        <v>130</v>
      </c>
      <c r="G67" s="33"/>
      <c r="H67" s="33"/>
      <c r="I67" s="33"/>
      <c r="J67" s="2"/>
      <c r="K67" s="2"/>
      <c r="L67" s="2"/>
      <c r="M67" s="2"/>
      <c r="N67" s="10" t="s">
        <v>130</v>
      </c>
    </row>
    <row r="68" spans="1:14" ht="24.75" customHeight="1" thickBot="1" x14ac:dyDescent="0.3">
      <c r="A68" s="28" t="s">
        <v>113</v>
      </c>
      <c r="B68" s="16" t="s">
        <v>114</v>
      </c>
      <c r="C68" s="4"/>
      <c r="D68" s="33"/>
      <c r="E68" s="33"/>
      <c r="F68" s="40" t="s">
        <v>129</v>
      </c>
      <c r="G68" s="33"/>
      <c r="H68" s="33"/>
      <c r="I68" s="33"/>
      <c r="J68" s="2"/>
      <c r="K68" s="2"/>
      <c r="L68" s="2"/>
      <c r="M68" s="2"/>
      <c r="N68" s="10" t="s">
        <v>129</v>
      </c>
    </row>
    <row r="69" spans="1:14" ht="24" customHeight="1" thickBot="1" x14ac:dyDescent="0.3">
      <c r="A69" s="30"/>
      <c r="B69" s="31" t="s">
        <v>115</v>
      </c>
      <c r="C69" s="32" t="s">
        <v>185</v>
      </c>
      <c r="D69" s="21">
        <f>D7+D22</f>
        <v>5022</v>
      </c>
      <c r="E69" s="22">
        <f>E7+E22</f>
        <v>1674</v>
      </c>
      <c r="F69" s="21">
        <f>F7+F22</f>
        <v>3348</v>
      </c>
      <c r="G69" s="21">
        <f>G7+G22</f>
        <v>1425</v>
      </c>
      <c r="H69" s="22">
        <f>H45</f>
        <v>50</v>
      </c>
      <c r="I69" s="21">
        <f>I7</f>
        <v>576</v>
      </c>
      <c r="J69" s="21">
        <f>J7</f>
        <v>828</v>
      </c>
      <c r="K69" s="21">
        <f>K22</f>
        <v>576</v>
      </c>
      <c r="L69" s="21">
        <f>L22</f>
        <v>648</v>
      </c>
      <c r="M69" s="21">
        <f>M22</f>
        <v>432</v>
      </c>
      <c r="N69" s="21">
        <f>N22</f>
        <v>288</v>
      </c>
    </row>
    <row r="70" spans="1:14" ht="16.5" hidden="1" thickBot="1" x14ac:dyDescent="0.3">
      <c r="A70" s="7"/>
      <c r="B70" s="7"/>
      <c r="C70" s="7"/>
      <c r="D70" s="7"/>
      <c r="E70" s="7"/>
      <c r="F70" s="7"/>
      <c r="G70" s="19"/>
      <c r="H70" s="18"/>
      <c r="I70" s="19"/>
      <c r="J70" s="19"/>
      <c r="K70" s="1"/>
      <c r="L70" s="1"/>
      <c r="M70" s="1"/>
      <c r="N70" s="1"/>
    </row>
    <row r="71" spans="1:14" ht="16.5" thickBot="1" x14ac:dyDescent="0.3">
      <c r="A71" s="97"/>
      <c r="B71" s="97"/>
      <c r="C71" s="97"/>
      <c r="D71" s="97"/>
      <c r="E71" s="97"/>
      <c r="F71" s="103" t="s">
        <v>115</v>
      </c>
      <c r="G71" s="103" t="s">
        <v>95</v>
      </c>
      <c r="H71" s="103"/>
      <c r="I71" s="129">
        <v>12</v>
      </c>
      <c r="J71" s="127">
        <v>12</v>
      </c>
      <c r="K71" s="115">
        <v>14</v>
      </c>
      <c r="L71" s="115">
        <v>15</v>
      </c>
      <c r="M71" s="115">
        <v>11</v>
      </c>
      <c r="N71" s="115">
        <v>8</v>
      </c>
    </row>
    <row r="72" spans="1:14" ht="15.75" customHeight="1" thickBot="1" x14ac:dyDescent="0.3">
      <c r="A72" s="102" t="s">
        <v>116</v>
      </c>
      <c r="B72" s="102"/>
      <c r="C72" s="102"/>
      <c r="D72" s="102"/>
      <c r="E72" s="102"/>
      <c r="F72" s="103"/>
      <c r="G72" s="103"/>
      <c r="H72" s="103"/>
      <c r="I72" s="107"/>
      <c r="J72" s="128"/>
      <c r="K72" s="115"/>
      <c r="L72" s="115"/>
      <c r="M72" s="115"/>
      <c r="N72" s="115"/>
    </row>
    <row r="73" spans="1:14" ht="21" customHeight="1" thickBot="1" x14ac:dyDescent="0.3">
      <c r="A73" s="102"/>
      <c r="B73" s="102"/>
      <c r="C73" s="102"/>
      <c r="D73" s="102"/>
      <c r="E73" s="102"/>
      <c r="F73" s="103"/>
      <c r="G73" s="103" t="s">
        <v>96</v>
      </c>
      <c r="H73" s="104"/>
      <c r="I73" s="1">
        <v>0</v>
      </c>
      <c r="J73" s="1">
        <v>0</v>
      </c>
      <c r="K73" s="14">
        <v>0</v>
      </c>
      <c r="L73" s="2">
        <v>2</v>
      </c>
      <c r="M73" s="2">
        <v>0</v>
      </c>
      <c r="N73" s="2">
        <v>0</v>
      </c>
    </row>
    <row r="74" spans="1:14" ht="33.75" customHeight="1" thickBot="1" x14ac:dyDescent="0.3">
      <c r="A74" s="101" t="s">
        <v>114</v>
      </c>
      <c r="B74" s="102"/>
      <c r="C74" s="102"/>
      <c r="D74" s="102"/>
      <c r="E74" s="102"/>
      <c r="F74" s="103"/>
      <c r="G74" s="103" t="s">
        <v>97</v>
      </c>
      <c r="H74" s="104"/>
      <c r="I74" s="1">
        <v>0</v>
      </c>
      <c r="J74" s="1">
        <v>0</v>
      </c>
      <c r="K74" s="14">
        <v>0</v>
      </c>
      <c r="L74" s="2">
        <v>4</v>
      </c>
      <c r="M74" s="2">
        <v>5</v>
      </c>
      <c r="N74" s="2">
        <v>5</v>
      </c>
    </row>
    <row r="75" spans="1:14" ht="31.5" customHeight="1" thickBot="1" x14ac:dyDescent="0.3">
      <c r="A75" s="94" t="s">
        <v>174</v>
      </c>
      <c r="B75" s="95"/>
      <c r="C75" s="95"/>
      <c r="D75" s="95"/>
      <c r="E75" s="96"/>
      <c r="F75" s="103"/>
      <c r="G75" s="103" t="s">
        <v>98</v>
      </c>
      <c r="H75" s="103"/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4</v>
      </c>
    </row>
    <row r="76" spans="1:14" ht="24.75" customHeight="1" thickBot="1" x14ac:dyDescent="0.3">
      <c r="A76" s="94" t="s">
        <v>177</v>
      </c>
      <c r="B76" s="95"/>
      <c r="C76" s="95"/>
      <c r="D76" s="95"/>
      <c r="E76" s="96"/>
      <c r="F76" s="103"/>
      <c r="G76" s="103" t="s">
        <v>99</v>
      </c>
      <c r="H76" s="103"/>
      <c r="I76" s="2">
        <v>2</v>
      </c>
      <c r="J76" s="2">
        <v>3</v>
      </c>
      <c r="K76" s="2">
        <v>3</v>
      </c>
      <c r="L76" s="2">
        <v>3</v>
      </c>
      <c r="M76" s="2">
        <v>1</v>
      </c>
      <c r="N76" s="2">
        <v>1</v>
      </c>
    </row>
    <row r="77" spans="1:14" ht="28.5" customHeight="1" thickBot="1" x14ac:dyDescent="0.3">
      <c r="A77" s="102" t="s">
        <v>178</v>
      </c>
      <c r="B77" s="102"/>
      <c r="C77" s="102"/>
      <c r="D77" s="102"/>
      <c r="E77" s="102"/>
      <c r="F77" s="103"/>
      <c r="G77" s="103" t="s">
        <v>100</v>
      </c>
      <c r="H77" s="103"/>
      <c r="I77" s="2">
        <v>0</v>
      </c>
      <c r="J77" s="2">
        <v>7</v>
      </c>
      <c r="K77" s="2">
        <v>2</v>
      </c>
      <c r="L77" s="2">
        <v>8</v>
      </c>
      <c r="M77" s="2">
        <v>5</v>
      </c>
      <c r="N77" s="2">
        <v>5</v>
      </c>
    </row>
    <row r="78" spans="1:14" ht="25.5" customHeight="1" thickBot="1" x14ac:dyDescent="0.3">
      <c r="A78" s="126" t="s">
        <v>179</v>
      </c>
      <c r="B78" s="126"/>
      <c r="C78" s="126"/>
      <c r="D78" s="126"/>
      <c r="E78" s="126"/>
      <c r="F78" s="103"/>
      <c r="G78" s="103" t="s">
        <v>101</v>
      </c>
      <c r="H78" s="103"/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</sheetData>
  <mergeCells count="38">
    <mergeCell ref="M3:N3"/>
    <mergeCell ref="N71:N72"/>
    <mergeCell ref="J71:J72"/>
    <mergeCell ref="I71:I72"/>
    <mergeCell ref="K71:K72"/>
    <mergeCell ref="I3:J3"/>
    <mergeCell ref="M71:M72"/>
    <mergeCell ref="F3:H3"/>
    <mergeCell ref="F4:F5"/>
    <mergeCell ref="G4:H4"/>
    <mergeCell ref="G77:H77"/>
    <mergeCell ref="A73:E73"/>
    <mergeCell ref="G73:H73"/>
    <mergeCell ref="A76:E76"/>
    <mergeCell ref="G76:H76"/>
    <mergeCell ref="F71:F78"/>
    <mergeCell ref="A78:E78"/>
    <mergeCell ref="G78:H78"/>
    <mergeCell ref="A77:E77"/>
    <mergeCell ref="G75:H75"/>
    <mergeCell ref="G71:H72"/>
    <mergeCell ref="A72:E72"/>
    <mergeCell ref="A75:E75"/>
    <mergeCell ref="A71:E71"/>
    <mergeCell ref="I2:N2"/>
    <mergeCell ref="A74:E74"/>
    <mergeCell ref="G74:H74"/>
    <mergeCell ref="A2:A5"/>
    <mergeCell ref="B2:B5"/>
    <mergeCell ref="D2:H2"/>
    <mergeCell ref="C49:C50"/>
    <mergeCell ref="C2:C5"/>
    <mergeCell ref="L71:L72"/>
    <mergeCell ref="K3:L3"/>
    <mergeCell ref="C55:C56"/>
    <mergeCell ref="D3:D5"/>
    <mergeCell ref="C60:C61"/>
    <mergeCell ref="E3:E5"/>
  </mergeCells>
  <phoneticPr fontId="0" type="noConversion"/>
  <pageMargins left="0.39370078740157483" right="0.39370078740157483" top="0.59055118110236227" bottom="0.59055118110236227" header="0" footer="0"/>
  <pageSetup paperSize="9" scale="70" fitToHeight="4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1-3 курс2016-2017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Пользователь Windows</cp:lastModifiedBy>
  <cp:revision>2</cp:revision>
  <cp:lastPrinted>2018-05-03T04:37:22Z</cp:lastPrinted>
  <dcterms:created xsi:type="dcterms:W3CDTF">2016-04-28T00:39:19Z</dcterms:created>
  <dcterms:modified xsi:type="dcterms:W3CDTF">2018-06-22T23:05:09Z</dcterms:modified>
  <dc:language>ru-RU</dc:language>
</cp:coreProperties>
</file>